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6" activeTab="6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G10" i="18" l="1"/>
  <c r="G11" i="18" s="1"/>
  <c r="G34" i="29"/>
  <c r="H34" i="29"/>
  <c r="I34" i="29"/>
  <c r="D64" i="12"/>
  <c r="C64" i="12"/>
  <c r="D34" i="12"/>
  <c r="C34" i="12"/>
  <c r="D10" i="5"/>
  <c r="C10" i="5"/>
  <c r="I9" i="29"/>
  <c r="E12" i="40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F19" i="10"/>
  <c r="E19" i="10"/>
  <c r="D19" i="10"/>
  <c r="C19" i="10"/>
  <c r="B19" i="10"/>
  <c r="I17" i="10"/>
  <c r="H17" i="10"/>
  <c r="G17" i="10"/>
  <c r="F17" i="10"/>
  <c r="E17" i="10"/>
  <c r="D17" i="10"/>
  <c r="B17" i="10"/>
  <c r="B9" i="10" s="1"/>
  <c r="J14" i="10"/>
  <c r="I14" i="10"/>
  <c r="H14" i="10"/>
  <c r="G14" i="10"/>
  <c r="G9" i="10" s="1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I9" i="10"/>
  <c r="H9" i="10"/>
  <c r="F9" i="10"/>
  <c r="E9" i="10"/>
  <c r="D9" i="10"/>
  <c r="C9" i="10"/>
  <c r="D75" i="8"/>
  <c r="C75" i="8"/>
  <c r="I38" i="35" l="1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A4" i="29"/>
  <c r="A5" i="28" l="1"/>
  <c r="D57" i="8"/>
  <c r="C57" i="8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A4" i="18"/>
  <c r="A5" i="3" l="1"/>
  <c r="D52" i="8" l="1"/>
  <c r="C52" i="8"/>
  <c r="A5" i="17" l="1"/>
  <c r="A5" i="10"/>
  <c r="A5" i="9"/>
  <c r="A5" i="12"/>
  <c r="A6" i="5"/>
  <c r="A5" i="8"/>
  <c r="A5" i="7"/>
  <c r="A5" i="16"/>
  <c r="D10" i="8" l="1"/>
  <c r="C10" i="8"/>
  <c r="A4" i="17" l="1"/>
  <c r="A4" i="16"/>
  <c r="A4" i="10"/>
  <c r="A4" i="9"/>
  <c r="A4" i="12"/>
  <c r="A5" i="5"/>
  <c r="A4" i="8"/>
  <c r="A4" i="7"/>
  <c r="D71" i="8" l="1"/>
  <c r="C71" i="8"/>
  <c r="D45" i="12" l="1"/>
  <c r="C45" i="12"/>
  <c r="D17" i="5"/>
  <c r="C17" i="5"/>
  <c r="D14" i="5"/>
  <c r="C14" i="5"/>
  <c r="D11" i="5"/>
  <c r="C11" i="5"/>
  <c r="D63" i="8"/>
  <c r="D32" i="8"/>
  <c r="C32" i="8"/>
  <c r="D23" i="8"/>
  <c r="D17" i="8" s="1"/>
  <c r="C23" i="8"/>
  <c r="C17" i="8" s="1"/>
  <c r="C14" i="8"/>
  <c r="D18" i="3"/>
  <c r="C18" i="3"/>
  <c r="C10" i="3" s="1"/>
  <c r="D12" i="3"/>
  <c r="C13" i="8" l="1"/>
  <c r="C9" i="8" s="1"/>
  <c r="D13" i="8"/>
  <c r="D9" i="8" s="1"/>
  <c r="C25" i="3"/>
  <c r="D10" i="3"/>
  <c r="D44" i="12"/>
  <c r="D25" i="3"/>
  <c r="C44" i="12"/>
  <c r="C9" i="3" l="1"/>
  <c r="D9" i="3"/>
</calcChain>
</file>

<file path=xl/sharedStrings.xml><?xml version="1.0" encoding="utf-8"?>
<sst xmlns="http://schemas.openxmlformats.org/spreadsheetml/2006/main" count="1415" uniqueCount="735">
  <si>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</si>
  <si>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</si>
  <si>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</si>
  <si>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</si>
  <si>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</si>
  <si>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</si>
  <si>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</si>
  <si>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</si>
  <si>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</si>
  <si>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</si>
  <si>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</si>
  <si>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</si>
  <si>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</si>
  <si>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</si>
  <si>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</si>
  <si>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</si>
  <si>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</si>
  <si>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</si>
  <si>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</si>
  <si>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</si>
  <si>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</si>
  <si>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</si>
  <si>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</si>
  <si>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</si>
  <si>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</si>
  <si>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</si>
  <si>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</si>
  <si>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</si>
  <si>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</si>
  <si>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</si>
  <si>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</si>
  <si>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</si>
  <si>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</si>
  <si>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</si>
  <si>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</si>
  <si>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</si>
  <si>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</si>
  <si>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</si>
  <si>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</si>
  <si>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</si>
  <si>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</si>
  <si>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</si>
  <si>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</si>
  <si>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</si>
  <si>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</si>
  <si>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</si>
  <si>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</si>
  <si>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</si>
  <si>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</si>
  <si>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</si>
  <si>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</si>
  <si>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</si>
  <si>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</si>
  <si>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</si>
  <si>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</si>
  <si>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</si>
  <si>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</si>
  <si>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</si>
  <si>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</si>
  <si>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</si>
  <si>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</si>
  <si>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</si>
  <si>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</si>
  <si>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</si>
  <si>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</si>
  <si>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</si>
  <si>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</si>
  <si>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</si>
  <si>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</si>
  <si>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</si>
  <si>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</si>
  <si>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</si>
  <si>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</si>
  <si>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</si>
  <si>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</si>
  <si>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</si>
  <si>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</si>
  <si>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</si>
  <si>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</si>
  <si>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</si>
  <si>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</si>
  <si>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</si>
  <si>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</si>
  <si>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</si>
  <si>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</si>
  <si>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</si>
  <si>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</si>
  <si>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</si>
  <si>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</si>
  <si>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</si>
  <si>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</si>
  <si>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</si>
  <si>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</si>
  <si>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</si>
  <si>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</si>
  <si>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</si>
  <si>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</si>
  <si>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</si>
  <si>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</si>
  <si>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</si>
  <si>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</si>
  <si>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</si>
  <si>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</si>
  <si>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</si>
  <si>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</si>
  <si>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</si>
  <si>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</si>
  <si>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</si>
  <si>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</si>
  <si>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</si>
  <si>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</si>
  <si>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</si>
  <si>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</si>
  <si>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</si>
  <si>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</si>
  <si>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</si>
  <si>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</si>
  <si>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</si>
  <si>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</si>
  <si>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</si>
  <si>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</si>
  <si>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</si>
  <si>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</si>
  <si>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</si>
  <si>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</si>
  <si>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</si>
  <si>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</si>
  <si>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</si>
  <si>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</si>
  <si>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</si>
  <si>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</si>
  <si>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</si>
  <si>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</si>
  <si>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</si>
  <si>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</si>
  <si>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</si>
  <si>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</si>
  <si>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</si>
  <si>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</si>
  <si>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</si>
  <si>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</si>
  <si>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</si>
  <si>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</si>
  <si>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</si>
  <si>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</si>
  <si>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</si>
  <si>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</si>
  <si>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</si>
  <si>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</si>
  <si>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</si>
  <si>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</si>
  <si>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</si>
  <si>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</si>
  <si>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</si>
  <si>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</si>
  <si>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</si>
  <si>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</si>
  <si>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</si>
  <si>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</si>
  <si>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</si>
  <si>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</si>
  <si>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</si>
  <si>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</si>
  <si>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</si>
  <si>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</si>
  <si>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</si>
  <si>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</si>
  <si>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</si>
  <si>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</si>
  <si>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</si>
  <si>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</si>
  <si>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</si>
  <si>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</si>
  <si>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</si>
  <si>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</si>
  <si>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</si>
  <si>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</si>
  <si>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</si>
  <si>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</si>
  <si>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</si>
  <si>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</si>
  <si>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</si>
  <si>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</si>
  <si>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</si>
  <si>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</si>
  <si>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</si>
  <si>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</si>
  <si>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</si>
  <si>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</si>
  <si>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</si>
  <si>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</si>
  <si>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</si>
  <si>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</si>
  <si>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</si>
  <si>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</si>
  <si>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</si>
  <si>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</si>
  <si>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</si>
  <si>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</si>
  <si>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</si>
  <si>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</si>
  <si>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</si>
  <si>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</si>
  <si>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</si>
  <si>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</si>
  <si>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</si>
  <si>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</si>
  <si>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</si>
  <si>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</si>
  <si>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</si>
  <si>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</si>
  <si>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</si>
  <si>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</si>
  <si>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</si>
  <si>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</si>
  <si>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</si>
  <si>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</si>
  <si>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</si>
  <si>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</si>
  <si>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</si>
  <si>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</si>
  <si>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</si>
  <si>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</si>
  <si>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</si>
  <si>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</si>
  <si>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</si>
  <si>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</si>
  <si>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</si>
  <si>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</si>
  <si>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</si>
  <si>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</si>
  <si>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</si>
  <si>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</si>
  <si>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</si>
  <si>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</si>
  <si>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</si>
  <si>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</si>
  <si>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</si>
  <si>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</si>
  <si>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</si>
  <si>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</si>
  <si>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</si>
  <si>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</si>
  <si>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</si>
  <si>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</si>
  <si>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</si>
  <si>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</si>
  <si>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</si>
  <si>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</si>
  <si>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</si>
  <si>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</si>
  <si>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</si>
  <si>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</si>
  <si>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</si>
  <si>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</si>
  <si>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</si>
  <si>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</si>
  <si>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</si>
  <si>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</si>
  <si>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</si>
  <si>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</si>
  <si>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</si>
  <si>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</si>
  <si>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</si>
  <si>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</si>
  <si>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</si>
  <si>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</si>
  <si>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</si>
  <si>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</si>
  <si>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</si>
  <si>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</si>
  <si>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</si>
  <si>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</si>
  <si>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</si>
  <si>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</si>
  <si>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</si>
  <si>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</si>
  <si>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</si>
  <si>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</si>
  <si>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</si>
  <si>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</si>
  <si>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</si>
  <si>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</si>
  <si>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</si>
  <si>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</si>
  <si>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</si>
  <si>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</si>
  <si>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</si>
  <si>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</si>
  <si>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</si>
  <si>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</si>
  <si>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</si>
  <si>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</si>
  <si>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</si>
  <si>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</si>
  <si>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</si>
  <si>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</si>
  <si>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</si>
  <si>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</si>
  <si>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</si>
  <si>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</si>
  <si>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</si>
  <si>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</si>
  <si>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</si>
  <si>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</si>
  <si>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</si>
  <si>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</si>
  <si>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</si>
  <si>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</si>
  <si>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</si>
  <si>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</si>
  <si>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</si>
  <si>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</si>
  <si>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</si>
  <si>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</si>
  <si>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</si>
  <si>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</si>
  <si>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</si>
  <si>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</si>
  <si>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</si>
  <si>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</si>
  <si>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</si>
  <si>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</si>
  <si>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</si>
  <si>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</si>
  <si>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</si>
  <si>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</si>
  <si>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</si>
  <si>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</si>
  <si>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</si>
  <si>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</si>
  <si>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</si>
  <si>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</si>
  <si>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</si>
  <si>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</si>
  <si>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</si>
  <si>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</si>
  <si>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</si>
  <si>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</si>
  <si>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</si>
  <si>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</si>
  <si>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</si>
  <si>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</si>
  <si>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</si>
  <si>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</si>
  <si>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</si>
  <si>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</si>
  <si>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</si>
  <si>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</si>
  <si>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</si>
  <si>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</si>
  <si>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</si>
  <si>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</si>
  <si>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</si>
  <si>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</si>
  <si>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</si>
  <si>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</si>
  <si>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</si>
  <si>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</si>
  <si>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</si>
  <si>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</si>
  <si>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</si>
  <si>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</si>
  <si>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</si>
  <si>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</si>
  <si>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</si>
  <si>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</si>
  <si>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</si>
  <si>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</si>
  <si>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</si>
  <si>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</si>
  <si>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</si>
  <si>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</si>
  <si>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</si>
  <si>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</si>
  <si>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</si>
  <si>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</si>
  <si>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</si>
  <si>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</si>
  <si>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</si>
  <si>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</si>
  <si>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</si>
  <si>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</si>
  <si>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</si>
  <si>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</si>
  <si>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</si>
  <si>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</si>
  <si>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</si>
  <si>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</si>
  <si>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</si>
  <si>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</si>
  <si>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</si>
  <si>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</si>
  <si>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</si>
  <si>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</si>
  <si>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</si>
  <si>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</si>
  <si>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</si>
  <si>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</si>
  <si>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</si>
  <si>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</si>
  <si>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</si>
  <si>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</si>
  <si>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</si>
  <si>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</si>
  <si>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</si>
  <si>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</si>
  <si>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</si>
  <si>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</si>
  <si>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</si>
  <si>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</si>
  <si>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</si>
  <si>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</si>
  <si>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</si>
  <si>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</si>
  <si>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</si>
  <si>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</si>
  <si>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</si>
  <si>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</si>
  <si>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</si>
  <si>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</si>
  <si>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</si>
  <si>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</si>
  <si>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</si>
  <si>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</si>
  <si>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</si>
  <si>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</si>
  <si>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</si>
  <si>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</si>
  <si>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</si>
  <si>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</si>
  <si>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</si>
  <si>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</si>
  <si>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</si>
  <si>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</si>
  <si>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</si>
  <si>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</si>
  <si>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</si>
  <si>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</si>
  <si>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</si>
  <si>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</si>
  <si>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</si>
  <si>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</si>
  <si>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</si>
  <si>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</si>
  <si>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</si>
  <si>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</si>
  <si>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</si>
  <si>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</si>
  <si>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</si>
  <si>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</si>
  <si>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</si>
  <si>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</si>
  <si>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</si>
  <si>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</si>
  <si>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</si>
  <si>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</si>
  <si>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</si>
  <si>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</si>
  <si>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</si>
  <si>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</si>
  <si>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</si>
  <si>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</si>
  <si>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</si>
  <si>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</si>
  <si>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</si>
  <si>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</si>
  <si>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</si>
  <si>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</si>
  <si>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</si>
  <si>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</si>
  <si>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</si>
  <si>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</si>
  <si>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</si>
  <si>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</si>
  <si>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</si>
  <si>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</si>
  <si>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</si>
  <si>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</si>
  <si>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</si>
  <si>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პ/გ "ახალი მემარჯვენეები"</t>
  </si>
  <si>
    <t>ვენი</t>
  </si>
  <si>
    <t>ოპელი</t>
  </si>
  <si>
    <t>ზაფირა</t>
  </si>
  <si>
    <t>YDY021</t>
  </si>
  <si>
    <t>01020008170</t>
  </si>
  <si>
    <t>ლევანი</t>
  </si>
  <si>
    <t>ნამორაძე</t>
  </si>
  <si>
    <t>უნივერსალი</t>
  </si>
  <si>
    <t>მერსედესბენცი</t>
  </si>
  <si>
    <t>E270CDI</t>
  </si>
  <si>
    <t>DHD734</t>
  </si>
  <si>
    <t>01009009807</t>
  </si>
  <si>
    <t>დავითი</t>
  </si>
  <si>
    <t>ტყეშელაშვილი</t>
  </si>
  <si>
    <t>ქ.თბილისიი. აბაშიძის 16ბ.3</t>
  </si>
  <si>
    <t>ოფისი</t>
  </si>
  <si>
    <t>01,06,2014</t>
  </si>
  <si>
    <t>106,34კვ.მ</t>
  </si>
  <si>
    <t>01008004820</t>
  </si>
  <si>
    <t>ლაშა</t>
  </si>
  <si>
    <t>კანდელაკი</t>
  </si>
  <si>
    <t>ფიქრია</t>
  </si>
  <si>
    <t>ჩიხრაძე</t>
  </si>
  <si>
    <t>01024029610</t>
  </si>
  <si>
    <t>მოსახლეობასთან შხვედრა</t>
  </si>
  <si>
    <t>დასავლეთ საქართველო</t>
  </si>
  <si>
    <t xml:space="preserve"> მამუკა</t>
  </si>
  <si>
    <t>კაციტაძე</t>
  </si>
  <si>
    <t>01027009139</t>
  </si>
  <si>
    <t>მანანა</t>
  </si>
  <si>
    <t xml:space="preserve">ნაჭყებია </t>
  </si>
  <si>
    <t>01006007065</t>
  </si>
  <si>
    <t xml:space="preserve">ლევან </t>
  </si>
  <si>
    <t>კალანდაძე</t>
  </si>
  <si>
    <t>01001013825</t>
  </si>
  <si>
    <t>გურია</t>
  </si>
  <si>
    <t>გიორგი</t>
  </si>
  <si>
    <t>ასათიანი</t>
  </si>
  <si>
    <t>60002006014</t>
  </si>
  <si>
    <t>იმერეთი</t>
  </si>
  <si>
    <t>ლორთქიფანიძე</t>
  </si>
  <si>
    <t>01024019871</t>
  </si>
  <si>
    <t>ნესტანი</t>
  </si>
  <si>
    <t>ინასარიძე</t>
  </si>
  <si>
    <t>01017004288</t>
  </si>
  <si>
    <t>კახეთი</t>
  </si>
  <si>
    <t>ქისიშვილი</t>
  </si>
  <si>
    <t>08001007150</t>
  </si>
  <si>
    <t>თამარი</t>
  </si>
  <si>
    <t>კაკაბაძე</t>
  </si>
  <si>
    <t>01030052243</t>
  </si>
  <si>
    <t>რუსუდან</t>
  </si>
  <si>
    <t>გურჩიანი</t>
  </si>
  <si>
    <t>01006003783</t>
  </si>
  <si>
    <t>ნატა</t>
  </si>
  <si>
    <t>მახაშვილი</t>
  </si>
  <si>
    <t>01024051545</t>
  </si>
  <si>
    <t>ჩიქოვქნი</t>
  </si>
  <si>
    <t>01008026171</t>
  </si>
  <si>
    <t>რაჭა</t>
  </si>
  <si>
    <t>დავით</t>
  </si>
  <si>
    <t>ნინო</t>
  </si>
  <si>
    <t>ანდღულაძე</t>
  </si>
  <si>
    <t>01009016113</t>
  </si>
  <si>
    <t>ავთანდილ</t>
  </si>
  <si>
    <t>სულაქველიძე</t>
  </si>
  <si>
    <t>01003006750</t>
  </si>
  <si>
    <t>შონია</t>
  </si>
  <si>
    <t>62005018988</t>
  </si>
  <si>
    <t>ქვ.ქართლი</t>
  </si>
  <si>
    <t>ზურაბ</t>
  </si>
  <si>
    <t>გურუშიძე</t>
  </si>
  <si>
    <t>45001001479</t>
  </si>
  <si>
    <t>ზამბახიძე</t>
  </si>
  <si>
    <t>01030031534</t>
  </si>
  <si>
    <t>გიული</t>
  </si>
  <si>
    <t>ჯოხაძე</t>
  </si>
  <si>
    <t>01026009719</t>
  </si>
  <si>
    <t>შიდა ქართლი</t>
  </si>
  <si>
    <t>მიხეილ</t>
  </si>
  <si>
    <t>კოტიშაძე</t>
  </si>
  <si>
    <t>60002015199</t>
  </si>
  <si>
    <t>პარმენ</t>
  </si>
  <si>
    <t>მგელაძე</t>
  </si>
  <si>
    <t>61003007950</t>
  </si>
  <si>
    <t>61001011756</t>
  </si>
  <si>
    <t>33001021540</t>
  </si>
  <si>
    <t>01026003250</t>
  </si>
  <si>
    <t>59001014771</t>
  </si>
  <si>
    <t>35001056834</t>
  </si>
  <si>
    <t>05001000647</t>
  </si>
  <si>
    <t>აჭარა</t>
  </si>
  <si>
    <t>გორგილაძე</t>
  </si>
  <si>
    <t xml:space="preserve">გელა </t>
  </si>
  <si>
    <t xml:space="preserve">ნათია </t>
  </si>
  <si>
    <t>კრავეიშვილი</t>
  </si>
  <si>
    <t>იმერლიშვილიო</t>
  </si>
  <si>
    <t>იოსებ</t>
  </si>
  <si>
    <t>ბორცვაძე</t>
  </si>
  <si>
    <t>ილურიძე</t>
  </si>
  <si>
    <t>ანზორ</t>
  </si>
  <si>
    <t>სანდროშვილი</t>
  </si>
  <si>
    <t>პარტიის ხელმძღვანელობასთან შხვედრა</t>
  </si>
  <si>
    <t>თბილისი</t>
  </si>
  <si>
    <t>გოცირიძე</t>
  </si>
  <si>
    <t>01001078260</t>
  </si>
  <si>
    <t>სიმონ</t>
  </si>
  <si>
    <t>ქამუშაძე</t>
  </si>
  <si>
    <t>01019077558</t>
  </si>
  <si>
    <t>თონა</t>
  </si>
  <si>
    <t>ჩიკვილაძე</t>
  </si>
  <si>
    <t>01009021047</t>
  </si>
  <si>
    <t>ირაკლი</t>
  </si>
  <si>
    <t>მოისწრაფეშვილი</t>
  </si>
  <si>
    <t>01030053572</t>
  </si>
  <si>
    <t>ნებიერიძე</t>
  </si>
  <si>
    <t>01008026166</t>
  </si>
  <si>
    <t>ინეზა</t>
  </si>
  <si>
    <t>ბოჭორიშვილი</t>
  </si>
  <si>
    <t>01030023793</t>
  </si>
  <si>
    <t>ივანე</t>
  </si>
  <si>
    <t>კაპანაძე</t>
  </si>
  <si>
    <t>60002005490</t>
  </si>
  <si>
    <t>ამირან</t>
  </si>
  <si>
    <t>სოფრომაძე</t>
  </si>
  <si>
    <t>21001007571</t>
  </si>
  <si>
    <t>კობა</t>
  </si>
  <si>
    <t>გოგიძე</t>
  </si>
  <si>
    <t>53001006836</t>
  </si>
  <si>
    <t>აფრასიონ</t>
  </si>
  <si>
    <t>ჩხეიძე</t>
  </si>
  <si>
    <t>09001005778</t>
  </si>
  <si>
    <t>ბუაძე</t>
  </si>
  <si>
    <t>37001029927</t>
  </si>
  <si>
    <t>ხათუნა</t>
  </si>
  <si>
    <t>მესხი</t>
  </si>
  <si>
    <t>17001002830</t>
  </si>
  <si>
    <t>ნიკო</t>
  </si>
  <si>
    <t>38001012450</t>
  </si>
  <si>
    <t>შოთა</t>
  </si>
  <si>
    <t>მიქავა</t>
  </si>
  <si>
    <t>19001012549</t>
  </si>
  <si>
    <t>თოფურია</t>
  </si>
  <si>
    <t>02001000077</t>
  </si>
  <si>
    <t>გამსახურდია</t>
  </si>
  <si>
    <t>39001021285</t>
  </si>
  <si>
    <t>თენგიზ</t>
  </si>
  <si>
    <t>ზედანია</t>
  </si>
  <si>
    <t>0100600350</t>
  </si>
  <si>
    <t>ჩახავა</t>
  </si>
  <si>
    <t>29001007903</t>
  </si>
  <si>
    <t>ზაზა</t>
  </si>
  <si>
    <t>ლემონჯავა</t>
  </si>
  <si>
    <t>42001009369</t>
  </si>
  <si>
    <t>კახა</t>
  </si>
  <si>
    <t>ლატარია</t>
  </si>
  <si>
    <t>58001003439</t>
  </si>
  <si>
    <t>ფრიდონ</t>
  </si>
  <si>
    <t>უბილავა</t>
  </si>
  <si>
    <t>51001008721</t>
  </si>
  <si>
    <t>ჯუმბერ</t>
  </si>
  <si>
    <t>მიქელაძე</t>
  </si>
  <si>
    <t>61001002891</t>
  </si>
  <si>
    <t>ნური</t>
  </si>
  <si>
    <t>სამნიძე</t>
  </si>
  <si>
    <t>61008003490</t>
  </si>
  <si>
    <t>მაია</t>
  </si>
  <si>
    <t>ლომთათიძე</t>
  </si>
  <si>
    <t>61003002310</t>
  </si>
  <si>
    <t>სურგულაძე</t>
  </si>
  <si>
    <t>33001012874</t>
  </si>
  <si>
    <t>ორმოცაძე</t>
  </si>
  <si>
    <t>26001034604</t>
  </si>
  <si>
    <t>გოჩა</t>
  </si>
  <si>
    <t>დონაძე</t>
  </si>
  <si>
    <t>04001003728</t>
  </si>
  <si>
    <t>მირიან</t>
  </si>
  <si>
    <t>ლიპარტელიანი</t>
  </si>
  <si>
    <t>27001001465</t>
  </si>
  <si>
    <t>თამაზ</t>
  </si>
  <si>
    <t>კოპალიანი</t>
  </si>
  <si>
    <t>49001003816</t>
  </si>
  <si>
    <t>ნუგზარ</t>
  </si>
  <si>
    <t>ღონიაშვილი</t>
  </si>
  <si>
    <t>45001007227</t>
  </si>
  <si>
    <t>ვარდოშვილი</t>
  </si>
  <si>
    <t xml:space="preserve">ნიკოლოზ </t>
  </si>
  <si>
    <t>20001012264</t>
  </si>
  <si>
    <t>მაისურაძე</t>
  </si>
  <si>
    <t>36001006124</t>
  </si>
  <si>
    <t>არსენიშვილი</t>
  </si>
  <si>
    <t>59001029469</t>
  </si>
  <si>
    <t>გამდლიშვილი</t>
  </si>
  <si>
    <t>29001046748</t>
  </si>
  <si>
    <t>ციხისთავი</t>
  </si>
  <si>
    <t>01011048009</t>
  </si>
  <si>
    <t>ახალკაცი</t>
  </si>
  <si>
    <t>57001033273</t>
  </si>
  <si>
    <t>მაკა</t>
  </si>
  <si>
    <t>ჯავახიშვილი</t>
  </si>
  <si>
    <t>31001002394</t>
  </si>
  <si>
    <t>ვეფხია</t>
  </si>
  <si>
    <t>ბოდაველი</t>
  </si>
  <si>
    <t>16001007124</t>
  </si>
  <si>
    <t>ციცინო</t>
  </si>
  <si>
    <t>ღუდუშაური</t>
  </si>
  <si>
    <t>01013021682</t>
  </si>
  <si>
    <t>მალხაზ</t>
  </si>
  <si>
    <t>გოგოლაძე</t>
  </si>
  <si>
    <t>47001007717</t>
  </si>
  <si>
    <t>ბექა</t>
  </si>
  <si>
    <t>ტაბიძე</t>
  </si>
  <si>
    <t>03001014462</t>
  </si>
  <si>
    <t>რომანიზ</t>
  </si>
  <si>
    <t>ახვლედიანი</t>
  </si>
  <si>
    <t>11001000129</t>
  </si>
  <si>
    <t>გია</t>
  </si>
  <si>
    <t>ჭელიშვილი</t>
  </si>
  <si>
    <t>05001003569</t>
  </si>
  <si>
    <t>გრიგილ</t>
  </si>
  <si>
    <t>მნაცაკანიანი</t>
  </si>
  <si>
    <t>01001000663</t>
  </si>
  <si>
    <t>აგასინ</t>
  </si>
  <si>
    <t>ზალანიანი</t>
  </si>
  <si>
    <t>32001009922</t>
  </si>
  <si>
    <t>ივანაური</t>
  </si>
  <si>
    <t>23001001849</t>
  </si>
  <si>
    <t>ისლამ</t>
  </si>
  <si>
    <t>ახუნდოვი</t>
  </si>
  <si>
    <t>01017019327</t>
  </si>
  <si>
    <t>22001008480</t>
  </si>
  <si>
    <t>ლალი</t>
  </si>
  <si>
    <t>ვაჩიბერიძე</t>
  </si>
  <si>
    <t>ნესტან</t>
  </si>
  <si>
    <t>პაატა</t>
  </si>
  <si>
    <t>ჩიხლაძე</t>
  </si>
  <si>
    <t>ბუღალტერი</t>
  </si>
  <si>
    <t>მძღოლი</t>
  </si>
  <si>
    <t>მნე</t>
  </si>
  <si>
    <t>პიარი</t>
  </si>
  <si>
    <t>პრეს. ურთ.</t>
  </si>
  <si>
    <t>რეგ. სამს.</t>
  </si>
  <si>
    <t>კანც.</t>
  </si>
  <si>
    <t>01017011888</t>
  </si>
  <si>
    <t>01023007246</t>
  </si>
  <si>
    <t>თიბისი</t>
  </si>
  <si>
    <t>GE 13TB11 83036080100001</t>
  </si>
  <si>
    <t>03,02,2009</t>
  </si>
  <si>
    <t>მივლინება</t>
  </si>
  <si>
    <t>მანქანების იჯარა იჯ</t>
  </si>
  <si>
    <t/>
  </si>
  <si>
    <t>12,08,2013-02,09,2013</t>
  </si>
  <si>
    <t>ყაზ.რ</t>
  </si>
  <si>
    <t>30,08,2013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</si>
</sst>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2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0" applyNumberFormat="1" applyFont="1" applyFill="1" applyBorder="1" applyProtection="1"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49" fontId="31" fillId="0" borderId="1" xfId="1" applyNumberFormat="1" applyFont="1" applyFill="1" applyBorder="1" applyAlignment="1" applyProtection="1">
      <alignment horizontal="left" vertical="center" wrapText="1" indent="1"/>
    </xf>
    <xf numFmtId="1" fontId="20" fillId="5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93</xdr:row>
      <xdr:rowOff>171450</xdr:rowOff>
    </xdr:from>
    <xdr:to>
      <xdr:col>1</xdr:col>
      <xdr:colOff>1495425</xdr:colOff>
      <xdr:row>93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94</xdr:row>
      <xdr:rowOff>4082</xdr:rowOff>
    </xdr:from>
    <xdr:to>
      <xdr:col>5</xdr:col>
      <xdr:colOff>110219</xdr:colOff>
      <xdr:row>94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topLeftCell="D1" zoomScale="70" zoomScaleSheetLayoutView="70" workbookViewId="0">
      <selection activeCell="M2" sqref="M2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4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3" t="s">
        <v>732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 t="s">
        <v>480</v>
      </c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8" t="s">
        <v>447</v>
      </c>
      <c r="K7" s="389"/>
      <c r="L7" s="390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7"/>
      <c r="I10" s="337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93" t="s">
        <v>110</v>
      </c>
      <c r="D1" s="393"/>
      <c r="E1" s="133"/>
    </row>
    <row r="2" spans="1:5" s="6" customFormat="1" x14ac:dyDescent="0.3">
      <c r="A2" s="116" t="s">
        <v>334</v>
      </c>
      <c r="B2" s="119"/>
      <c r="C2" s="391" t="s">
        <v>732</v>
      </c>
      <c r="D2" s="391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5" t="s">
        <v>426</v>
      </c>
    </row>
    <row r="30" spans="1:5" x14ac:dyDescent="0.3">
      <c r="A30" s="295"/>
    </row>
    <row r="31" spans="1:5" x14ac:dyDescent="0.3">
      <c r="A31" s="295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468</v>
      </c>
      <c r="B1" s="118"/>
      <c r="C1" s="396" t="s">
        <v>110</v>
      </c>
      <c r="D1" s="396"/>
    </row>
    <row r="2" spans="1:5" x14ac:dyDescent="0.3">
      <c r="A2" s="116" t="s">
        <v>469</v>
      </c>
      <c r="B2" s="118"/>
      <c r="C2" s="391" t="s">
        <v>732</v>
      </c>
      <c r="D2" s="392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tr">
        <f>'ფორმა N1'!D4</f>
        <v xml:space="preserve"> </v>
      </c>
      <c r="B6" s="181" t="s">
        <v>480</v>
      </c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C18</f>
        <v>4800</v>
      </c>
      <c r="D10" s="124">
        <f>D18</f>
        <v>4800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4800</v>
      </c>
      <c r="D17" s="124">
        <f>SUM(D18:D19)</f>
        <v>4800</v>
      </c>
    </row>
    <row r="18" spans="1:9" x14ac:dyDescent="0.3">
      <c r="A18" s="16" t="s">
        <v>50</v>
      </c>
      <c r="B18" s="16" t="s">
        <v>75</v>
      </c>
      <c r="C18" s="34">
        <v>4800</v>
      </c>
      <c r="D18" s="34">
        <v>4800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470</v>
      </c>
      <c r="B1" s="119"/>
      <c r="C1" s="393" t="s">
        <v>110</v>
      </c>
      <c r="D1" s="393"/>
      <c r="E1" s="133"/>
    </row>
    <row r="2" spans="1:5" s="6" customFormat="1" x14ac:dyDescent="0.3">
      <c r="A2" s="116" t="s">
        <v>467</v>
      </c>
      <c r="B2" s="119"/>
      <c r="C2" s="391" t="s">
        <v>732</v>
      </c>
      <c r="D2" s="391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5"/>
    </row>
    <row r="22" spans="1:9" x14ac:dyDescent="0.3">
      <c r="A22" s="295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3" zoomScale="70" zoomScaleSheetLayoutView="70" workbookViewId="0">
      <selection activeCell="H13" sqref="H13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2"/>
      <c r="C1" s="397" t="s">
        <v>199</v>
      </c>
      <c r="D1" s="397"/>
      <c r="E1" s="162"/>
    </row>
    <row r="2" spans="1:5" x14ac:dyDescent="0.3">
      <c r="A2" s="118" t="s">
        <v>141</v>
      </c>
      <c r="B2" s="182"/>
      <c r="C2" s="119"/>
      <c r="D2" s="305" t="s">
        <v>732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81" t="s">
        <v>480</v>
      </c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v>33907.9</v>
      </c>
      <c r="D10" s="186">
        <v>33447.269999999997</v>
      </c>
      <c r="E10" s="162"/>
    </row>
    <row r="11" spans="1:5" x14ac:dyDescent="0.3">
      <c r="A11" s="54" t="s">
        <v>193</v>
      </c>
      <c r="B11" s="55"/>
      <c r="C11" s="127">
        <v>23255.9</v>
      </c>
      <c r="D11" s="127">
        <v>22795.27</v>
      </c>
      <c r="E11" s="162"/>
    </row>
    <row r="12" spans="1:5" x14ac:dyDescent="0.3">
      <c r="A12" s="58">
        <v>1110</v>
      </c>
      <c r="B12" s="57" t="s">
        <v>143</v>
      </c>
      <c r="C12" s="8"/>
      <c r="D12" s="8"/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23255.9</v>
      </c>
      <c r="D14" s="8">
        <v>22795.27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C36+C42</f>
        <v>10652</v>
      </c>
      <c r="D34" s="127">
        <f>D36+D42</f>
        <v>10652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>
        <v>6652</v>
      </c>
      <c r="D36" s="8">
        <v>6652</v>
      </c>
      <c r="E36" s="8">
        <v>6652</v>
      </c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>
        <v>4000</v>
      </c>
      <c r="D42" s="8">
        <v>4000</v>
      </c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f>SUM(C45,C64)</f>
        <v>0</v>
      </c>
      <c r="D44" s="127">
        <f>SUM(D45,D64)</f>
        <v>0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86">
        <f>C68+C88</f>
        <v>0</v>
      </c>
      <c r="D64" s="186">
        <f>D68+D88</f>
        <v>0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topLeftCell="C1" zoomScaleSheetLayoutView="70" workbookViewId="0">
      <selection activeCell="I14" sqref="I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464</v>
      </c>
      <c r="B1" s="118"/>
      <c r="C1" s="118"/>
      <c r="D1" s="118"/>
      <c r="E1" s="118"/>
      <c r="F1" s="118"/>
      <c r="G1" s="118"/>
      <c r="H1" s="118"/>
      <c r="I1" s="393" t="s">
        <v>110</v>
      </c>
      <c r="J1" s="393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91" t="s">
        <v>732</v>
      </c>
      <c r="J2" s="392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8" t="str">
        <f>'ფორმა N1'!D4</f>
        <v xml:space="preserve"> </v>
      </c>
      <c r="B5" s="319"/>
      <c r="C5" s="319" t="s">
        <v>480</v>
      </c>
      <c r="D5" s="319"/>
      <c r="E5" s="319"/>
      <c r="F5" s="320"/>
      <c r="G5" s="319"/>
      <c r="H5" s="319"/>
      <c r="I5" s="319"/>
      <c r="J5" s="319"/>
      <c r="K5" s="162"/>
    </row>
    <row r="6" spans="1:11" x14ac:dyDescent="0.3">
      <c r="A6" s="119"/>
      <c r="B6" s="119"/>
      <c r="C6" s="118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726</v>
      </c>
      <c r="C10" s="233" t="s">
        <v>727</v>
      </c>
      <c r="D10" s="234" t="s">
        <v>222</v>
      </c>
      <c r="E10" s="218" t="s">
        <v>728</v>
      </c>
      <c r="F10" s="28">
        <v>23255.9</v>
      </c>
      <c r="G10" s="28">
        <v>12256.06</v>
      </c>
      <c r="H10" s="28">
        <v>12716.69</v>
      </c>
      <c r="I10" s="28">
        <v>22795.27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4" t="s">
        <v>107</v>
      </c>
      <c r="C15" s="161"/>
      <c r="D15" s="161"/>
      <c r="E15" s="161"/>
      <c r="F15" s="315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6"/>
      <c r="D17" s="161"/>
      <c r="E17" s="161"/>
      <c r="F17" s="376"/>
      <c r="G17" s="377"/>
      <c r="H17" s="377"/>
      <c r="I17" s="158"/>
      <c r="J17" s="158"/>
    </row>
    <row r="18" spans="1:10" x14ac:dyDescent="0.3">
      <c r="A18" s="158"/>
      <c r="B18" s="161"/>
      <c r="C18" s="316" t="s">
        <v>271</v>
      </c>
      <c r="D18" s="316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7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7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J20" sqref="J20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732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2"/>
      <c r="B5" s="302"/>
      <c r="C5" s="302"/>
      <c r="D5" s="302" t="s">
        <v>480</v>
      </c>
      <c r="E5" s="302"/>
      <c r="F5" s="302"/>
      <c r="G5" s="302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>
        <v>0</v>
      </c>
      <c r="E9" s="250"/>
      <c r="F9" s="250"/>
      <c r="G9" s="251"/>
      <c r="H9" s="162"/>
    </row>
    <row r="10" spans="1:8" ht="15.75" x14ac:dyDescent="0.3">
      <c r="A10" s="248">
        <v>1</v>
      </c>
      <c r="B10" s="218" t="s">
        <v>734</v>
      </c>
      <c r="C10" s="252">
        <v>8110</v>
      </c>
      <c r="D10" s="253">
        <v>4800</v>
      </c>
      <c r="E10" s="253" t="s">
        <v>222</v>
      </c>
      <c r="F10" s="253" t="s">
        <v>729</v>
      </c>
      <c r="G10" s="386">
        <f>C10-D10</f>
        <v>3310</v>
      </c>
      <c r="H10" s="162"/>
    </row>
    <row r="11" spans="1:8" ht="15.75" x14ac:dyDescent="0.3">
      <c r="A11" s="248">
        <v>2</v>
      </c>
      <c r="B11" s="218"/>
      <c r="C11" s="252"/>
      <c r="D11" s="253">
        <v>3150</v>
      </c>
      <c r="E11" s="253" t="s">
        <v>222</v>
      </c>
      <c r="F11" s="253" t="s">
        <v>354</v>
      </c>
      <c r="G11" s="386">
        <f>G10-D11</f>
        <v>160</v>
      </c>
      <c r="H11" s="162"/>
    </row>
    <row r="12" spans="1:8" ht="15.75" x14ac:dyDescent="0.3">
      <c r="A12" s="248">
        <v>3</v>
      </c>
      <c r="B12" s="218"/>
      <c r="C12" s="252"/>
      <c r="D12" s="253">
        <v>160</v>
      </c>
      <c r="E12" s="253" t="s">
        <v>222</v>
      </c>
      <c r="F12" s="253" t="s">
        <v>730</v>
      </c>
      <c r="G12" s="386">
        <v>0</v>
      </c>
      <c r="H12" s="162"/>
    </row>
    <row r="13" spans="1:8" ht="15.75" x14ac:dyDescent="0.3">
      <c r="A13" s="248">
        <v>4</v>
      </c>
      <c r="B13" s="218"/>
      <c r="C13" s="252"/>
      <c r="D13" s="253"/>
      <c r="E13" s="253"/>
      <c r="F13" s="253"/>
      <c r="G13" s="254"/>
      <c r="H13" s="162"/>
    </row>
    <row r="14" spans="1:8" ht="15.75" x14ac:dyDescent="0.3">
      <c r="A14" s="248">
        <v>5</v>
      </c>
      <c r="B14" s="218"/>
      <c r="C14" s="252"/>
      <c r="D14" s="253"/>
      <c r="E14" s="253"/>
      <c r="F14" s="253"/>
      <c r="G14" s="254" t="str">
        <f t="shared" ref="G14:G38" si="0">IF(ISBLANK(B14),"",G13+C14-D14)</f>
        <v/>
      </c>
      <c r="H14" s="162"/>
    </row>
    <row r="15" spans="1:8" ht="15.75" x14ac:dyDescent="0.3">
      <c r="A15" s="248">
        <v>6</v>
      </c>
      <c r="B15" s="218"/>
      <c r="C15" s="252"/>
      <c r="D15" s="253"/>
      <c r="E15" s="253"/>
      <c r="F15" s="253"/>
      <c r="G15" s="254" t="str">
        <f t="shared" si="0"/>
        <v/>
      </c>
      <c r="H15" s="162"/>
    </row>
    <row r="16" spans="1:8" ht="15.75" x14ac:dyDescent="0.3">
      <c r="A16" s="248">
        <v>7</v>
      </c>
      <c r="B16" s="218"/>
      <c r="C16" s="252"/>
      <c r="D16" s="253"/>
      <c r="E16" s="253"/>
      <c r="F16" s="253"/>
      <c r="G16" s="254" t="str">
        <f t="shared" si="0"/>
        <v/>
      </c>
      <c r="H16" s="162"/>
    </row>
    <row r="17" spans="1:8" ht="15.75" x14ac:dyDescent="0.3">
      <c r="A17" s="248">
        <v>8</v>
      </c>
      <c r="B17" s="218"/>
      <c r="C17" s="252"/>
      <c r="D17" s="253"/>
      <c r="E17" s="253"/>
      <c r="F17" s="253"/>
      <c r="G17" s="254" t="str">
        <f t="shared" si="0"/>
        <v/>
      </c>
      <c r="H17" s="162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2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262">
        <v>0</v>
      </c>
      <c r="H40" s="162"/>
    </row>
    <row r="44" spans="1:10" x14ac:dyDescent="0.3">
      <c r="B44" s="265" t="s">
        <v>107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271</v>
      </c>
      <c r="F47" s="270" t="s">
        <v>276</v>
      </c>
      <c r="G47" s="268"/>
      <c r="H47" s="264"/>
      <c r="I47" s="264"/>
      <c r="J47" s="264"/>
    </row>
    <row r="48" spans="1:10" x14ac:dyDescent="0.3">
      <c r="A48" s="264"/>
      <c r="C48" s="271" t="s">
        <v>140</v>
      </c>
      <c r="F48" s="263" t="s">
        <v>272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7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396" t="s">
        <v>110</v>
      </c>
      <c r="J1" s="396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91" t="s">
        <v>732</v>
      </c>
      <c r="J2" s="392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80" t="str">
        <f>'ფორმა N1'!D4</f>
        <v xml:space="preserve"> </v>
      </c>
      <c r="B5" s="181" t="s">
        <v>480</v>
      </c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8" t="s">
        <v>221</v>
      </c>
      <c r="C7" s="398"/>
      <c r="D7" s="398" t="s">
        <v>298</v>
      </c>
      <c r="E7" s="398"/>
      <c r="F7" s="398" t="s">
        <v>299</v>
      </c>
      <c r="G7" s="398"/>
      <c r="H7" s="217" t="s">
        <v>285</v>
      </c>
      <c r="I7" s="398" t="s">
        <v>224</v>
      </c>
      <c r="J7" s="398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C17+C16</f>
        <v>10848</v>
      </c>
      <c r="D9" s="124">
        <f t="shared" ref="D9:F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0</v>
      </c>
      <c r="J9" s="124">
        <v>10848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6652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0</v>
      </c>
      <c r="H14" s="194">
        <f>SUM(H15:H16)</f>
        <v>0</v>
      </c>
      <c r="I14" s="194">
        <f>SUM(I15:I16)</f>
        <v>0</v>
      </c>
      <c r="J14" s="194">
        <f t="shared" si="2"/>
        <v>6652</v>
      </c>
      <c r="K14" s="206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6"/>
    </row>
    <row r="16" spans="1:12" ht="15" x14ac:dyDescent="0.2">
      <c r="A16" s="62" t="s">
        <v>124</v>
      </c>
      <c r="B16" s="26"/>
      <c r="C16" s="26">
        <v>6652</v>
      </c>
      <c r="D16" s="26"/>
      <c r="E16" s="26"/>
      <c r="F16" s="26"/>
      <c r="G16" s="26"/>
      <c r="H16" s="26"/>
      <c r="I16" s="26"/>
      <c r="J16" s="26">
        <v>6652</v>
      </c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v>4196</v>
      </c>
      <c r="D17" s="194">
        <f t="shared" ref="D17:F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v>4196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87" t="s">
        <v>732</v>
      </c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/>
      <c r="C5" s="181" t="s">
        <v>480</v>
      </c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7" t="s">
        <v>732</v>
      </c>
      <c r="J2" s="212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/>
      <c r="C5" s="181"/>
      <c r="D5" s="181"/>
      <c r="E5" s="209" t="s">
        <v>480</v>
      </c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15" x14ac:dyDescent="0.25">
      <c r="A9" s="106">
        <v>1</v>
      </c>
      <c r="B9" s="26"/>
      <c r="C9" s="26"/>
      <c r="D9" s="26"/>
      <c r="E9" s="26"/>
      <c r="F9" s="26"/>
      <c r="G9" s="26"/>
      <c r="H9" s="218"/>
      <c r="I9" s="26"/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332</v>
      </c>
      <c r="B1" s="273"/>
      <c r="C1" s="273"/>
      <c r="D1" s="273"/>
      <c r="E1" s="273"/>
      <c r="F1" s="120"/>
      <c r="G1" s="120" t="s">
        <v>110</v>
      </c>
      <c r="H1" s="277"/>
    </row>
    <row r="2" spans="1:8" s="276" customFormat="1" x14ac:dyDescent="0.2">
      <c r="A2" s="277" t="s">
        <v>323</v>
      </c>
      <c r="B2" s="273"/>
      <c r="C2" s="273"/>
      <c r="D2" s="273"/>
      <c r="E2" s="274"/>
      <c r="F2" s="274"/>
      <c r="G2" s="275" t="s">
        <v>732</v>
      </c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4" t="s">
        <v>277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/>
      <c r="C5" s="279" t="s">
        <v>480</v>
      </c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3" t="s">
        <v>64</v>
      </c>
      <c r="B7" s="284" t="s">
        <v>327</v>
      </c>
      <c r="C7" s="284" t="s">
        <v>328</v>
      </c>
      <c r="D7" s="284" t="s">
        <v>329</v>
      </c>
      <c r="E7" s="284" t="s">
        <v>330</v>
      </c>
      <c r="F7" s="284" t="s">
        <v>331</v>
      </c>
      <c r="G7" s="284" t="s">
        <v>324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281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107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271</v>
      </c>
      <c r="F27" s="287" t="s">
        <v>325</v>
      </c>
      <c r="J27" s="288"/>
      <c r="K27" s="288"/>
    </row>
    <row r="28" spans="1:11" s="21" customFormat="1" ht="15" x14ac:dyDescent="0.3">
      <c r="C28" s="290" t="s">
        <v>140</v>
      </c>
      <c r="F28" s="291" t="s">
        <v>272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I20" sqref="I2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93" t="s">
        <v>110</v>
      </c>
      <c r="D1" s="393"/>
      <c r="E1" s="167"/>
    </row>
    <row r="2" spans="1:7" x14ac:dyDescent="0.3">
      <c r="A2" s="118" t="s">
        <v>141</v>
      </c>
      <c r="B2" s="118"/>
      <c r="C2" s="391" t="s">
        <v>732</v>
      </c>
      <c r="D2" s="392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2" t="s">
        <v>480</v>
      </c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4">
        <v>1</v>
      </c>
      <c r="B9" s="324" t="s">
        <v>65</v>
      </c>
      <c r="C9" s="127">
        <f>SUM(C10,C25)</f>
        <v>12256.06</v>
      </c>
      <c r="D9" s="127">
        <f>SUM(D10,D25)</f>
        <v>12256.06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SUM(C11,C12,C15,C18,C24)</f>
        <v>12256.06</v>
      </c>
      <c r="D10" s="127">
        <f>SUM(D11,D12,D15,D18,D23,D24)</f>
        <v>12256.06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8">
        <v>12256.06</v>
      </c>
      <c r="D15" s="8">
        <v>12256.06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>
        <v>12256.06</v>
      </c>
      <c r="D16" s="8">
        <v>12256.06</v>
      </c>
      <c r="E16" s="8">
        <v>12256.06</v>
      </c>
      <c r="F16" s="8"/>
    </row>
    <row r="17" spans="1:6" s="3" customFormat="1" ht="30" x14ac:dyDescent="0.3">
      <c r="A17" s="139" t="s">
        <v>85</v>
      </c>
      <c r="B17" s="139" t="s">
        <v>111</v>
      </c>
      <c r="C17" s="8"/>
      <c r="D17" s="8"/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455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456</v>
      </c>
      <c r="C23" s="365"/>
      <c r="D23" s="8"/>
      <c r="E23" s="167"/>
    </row>
    <row r="24" spans="1:6" s="3" customFormat="1" x14ac:dyDescent="0.3">
      <c r="A24" s="130" t="s">
        <v>254</v>
      </c>
      <c r="B24" s="130" t="s">
        <v>462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2" t="s">
        <v>98</v>
      </c>
      <c r="B27" s="332" t="s">
        <v>315</v>
      </c>
      <c r="C27" s="8"/>
      <c r="D27" s="8"/>
      <c r="E27" s="167"/>
    </row>
    <row r="28" spans="1:6" x14ac:dyDescent="0.3">
      <c r="A28" s="332" t="s">
        <v>99</v>
      </c>
      <c r="B28" s="332" t="s">
        <v>318</v>
      </c>
      <c r="C28" s="8"/>
      <c r="D28" s="8"/>
      <c r="E28" s="167"/>
    </row>
    <row r="29" spans="1:6" x14ac:dyDescent="0.3">
      <c r="A29" s="332" t="s">
        <v>465</v>
      </c>
      <c r="B29" s="332" t="s">
        <v>316</v>
      </c>
      <c r="C29" s="8"/>
      <c r="D29" s="8"/>
      <c r="E29" s="167"/>
    </row>
    <row r="30" spans="1:6" x14ac:dyDescent="0.3">
      <c r="A30" s="130" t="s">
        <v>33</v>
      </c>
      <c r="B30" s="348" t="s">
        <v>461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60" zoomScaleNormal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474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7" t="s">
        <v>732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4" customFormat="1" ht="15" x14ac:dyDescent="0.3">
      <c r="A5" s="302" t="str">
        <f>'ფორმა N1'!D4</f>
        <v xml:space="preserve"> </v>
      </c>
      <c r="B5" s="122"/>
      <c r="C5" s="122"/>
      <c r="D5" s="122" t="s">
        <v>480</v>
      </c>
      <c r="E5" s="303"/>
      <c r="F5" s="304"/>
      <c r="G5" s="304"/>
      <c r="H5" s="304"/>
      <c r="I5" s="304"/>
      <c r="J5" s="304"/>
      <c r="K5" s="303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1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30" x14ac:dyDescent="0.2">
      <c r="A9" s="106">
        <v>1</v>
      </c>
      <c r="B9" s="26" t="s">
        <v>495</v>
      </c>
      <c r="C9" s="26" t="s">
        <v>496</v>
      </c>
      <c r="D9" s="26" t="s">
        <v>497</v>
      </c>
      <c r="E9" s="26" t="s">
        <v>498</v>
      </c>
      <c r="F9" s="26">
        <v>2060</v>
      </c>
      <c r="G9" s="378" t="s">
        <v>499</v>
      </c>
      <c r="H9" s="300" t="s">
        <v>500</v>
      </c>
      <c r="I9" s="300" t="s">
        <v>501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9"/>
      <c r="D32" s="399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E1" zoomScale="70" zoomScaleSheetLayoutView="70" workbookViewId="0">
      <selection activeCell="L2" sqref="L2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8" t="s">
        <v>475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7" t="s">
        <v>732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2" t="str">
        <f>'ფორმა N1'!D4</f>
        <v xml:space="preserve"> </v>
      </c>
      <c r="B5" s="302"/>
      <c r="C5" s="122"/>
      <c r="D5" s="122" t="s">
        <v>480</v>
      </c>
      <c r="E5" s="122"/>
      <c r="F5" s="303"/>
      <c r="G5" s="304"/>
      <c r="H5" s="304"/>
      <c r="I5" s="304"/>
      <c r="J5" s="304"/>
      <c r="K5" s="304"/>
      <c r="L5" s="303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 t="s">
        <v>481</v>
      </c>
      <c r="C9" s="26" t="s">
        <v>482</v>
      </c>
      <c r="D9" s="26" t="s">
        <v>483</v>
      </c>
      <c r="E9" s="26">
        <v>2000</v>
      </c>
      <c r="F9" s="26" t="s">
        <v>484</v>
      </c>
      <c r="G9" s="26">
        <v>100</v>
      </c>
      <c r="H9" s="378" t="s">
        <v>485</v>
      </c>
      <c r="I9" s="300" t="s">
        <v>486</v>
      </c>
      <c r="J9" s="300" t="s">
        <v>487</v>
      </c>
      <c r="K9" s="300"/>
      <c r="L9" s="26"/>
    </row>
    <row r="10" spans="1:13" customFormat="1" ht="15" x14ac:dyDescent="0.2">
      <c r="A10" s="106">
        <v>2</v>
      </c>
      <c r="B10" s="106" t="s">
        <v>488</v>
      </c>
      <c r="C10" s="26" t="s">
        <v>489</v>
      </c>
      <c r="D10" s="26" t="s">
        <v>490</v>
      </c>
      <c r="E10" s="26">
        <v>2001</v>
      </c>
      <c r="F10" s="26" t="s">
        <v>491</v>
      </c>
      <c r="G10" s="26">
        <v>100</v>
      </c>
      <c r="H10" s="378" t="s">
        <v>492</v>
      </c>
      <c r="I10" s="300" t="s">
        <v>493</v>
      </c>
      <c r="J10" s="300" t="s">
        <v>494</v>
      </c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">
      <c r="A30" s="307"/>
      <c r="B30" s="307"/>
      <c r="C30" s="306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5" x14ac:dyDescent="0.3">
      <c r="A31" s="263"/>
      <c r="B31" s="263"/>
      <c r="C31" s="265" t="s">
        <v>107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2"/>
    </row>
    <row r="33" spans="3:7" ht="15" x14ac:dyDescent="0.3">
      <c r="C33" s="263"/>
      <c r="D33" s="269" t="s">
        <v>271</v>
      </c>
      <c r="E33" s="263"/>
      <c r="G33" s="270" t="s">
        <v>276</v>
      </c>
    </row>
    <row r="34" spans="3:7" ht="15" x14ac:dyDescent="0.3">
      <c r="C34" s="263"/>
      <c r="D34" s="271" t="s">
        <v>140</v>
      </c>
      <c r="E34" s="263"/>
      <c r="G34" s="263" t="s">
        <v>272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3" sqref="I3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8" t="s">
        <v>476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7" t="s">
        <v>732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2" t="str">
        <f>'ფორმა N1'!D4</f>
        <v xml:space="preserve"> </v>
      </c>
      <c r="B5" s="122"/>
      <c r="C5" s="122"/>
      <c r="D5" s="304" t="s">
        <v>480</v>
      </c>
      <c r="E5" s="304"/>
      <c r="F5" s="304"/>
      <c r="G5" s="304"/>
      <c r="H5" s="304"/>
      <c r="I5" s="303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6"/>
      <c r="B28" s="306"/>
      <c r="C28" s="306"/>
      <c r="D28" s="306"/>
      <c r="E28" s="306"/>
      <c r="F28" s="306"/>
      <c r="G28" s="306"/>
      <c r="H28" s="306"/>
      <c r="I28" s="306"/>
    </row>
    <row r="29" spans="1:9" x14ac:dyDescent="0.2">
      <c r="A29" s="306"/>
      <c r="B29" s="306"/>
      <c r="C29" s="306"/>
      <c r="D29" s="306"/>
      <c r="E29" s="306"/>
      <c r="F29" s="306"/>
      <c r="G29" s="306"/>
      <c r="H29" s="306"/>
      <c r="I29" s="306"/>
    </row>
    <row r="30" spans="1:9" x14ac:dyDescent="0.2">
      <c r="A30" s="307"/>
      <c r="B30" s="306"/>
      <c r="C30" s="306"/>
      <c r="D30" s="306"/>
      <c r="E30" s="306"/>
      <c r="F30" s="306"/>
      <c r="G30" s="306"/>
      <c r="H30" s="306"/>
      <c r="I30" s="306"/>
    </row>
    <row r="31" spans="1:9" ht="15" x14ac:dyDescent="0.3">
      <c r="A31" s="263"/>
      <c r="B31" s="265" t="s">
        <v>107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2"/>
    </row>
    <row r="33" spans="2:6" ht="15" x14ac:dyDescent="0.3">
      <c r="B33" s="263"/>
      <c r="C33" s="269" t="s">
        <v>271</v>
      </c>
      <c r="D33" s="263"/>
      <c r="F33" s="270" t="s">
        <v>276</v>
      </c>
    </row>
    <row r="34" spans="2:6" ht="15" x14ac:dyDescent="0.3">
      <c r="B34" s="263"/>
      <c r="C34" s="271" t="s">
        <v>140</v>
      </c>
      <c r="D34" s="263"/>
      <c r="F34" s="263" t="s">
        <v>272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SheetLayoutView="70" workbookViewId="0">
      <selection activeCell="I2" sqref="I2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 t="s">
        <v>732</v>
      </c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2"/>
      <c r="B5" s="302"/>
      <c r="C5" s="302"/>
      <c r="D5" s="302" t="s">
        <v>480</v>
      </c>
      <c r="E5" s="302"/>
      <c r="F5" s="302"/>
      <c r="G5" s="302"/>
      <c r="H5" s="302"/>
      <c r="I5" s="302"/>
      <c r="J5" s="270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61"/>
      <c r="I29" s="252"/>
      <c r="J29" s="162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61"/>
      <c r="I30" s="252"/>
      <c r="J30" s="162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61"/>
      <c r="I31" s="252"/>
      <c r="J31" s="162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61"/>
      <c r="I32" s="252"/>
      <c r="J32" s="162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61"/>
      <c r="I33" s="252"/>
      <c r="J33" s="162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61"/>
      <c r="I34" s="252"/>
      <c r="J34" s="162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61"/>
      <c r="I35" s="252"/>
      <c r="J35" s="162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61"/>
      <c r="I36" s="252"/>
      <c r="J36" s="162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61"/>
      <c r="I37" s="252"/>
      <c r="J37" s="162"/>
    </row>
    <row r="38" spans="1:12" x14ac:dyDescent="0.3">
      <c r="A38" s="248" t="s">
        <v>284</v>
      </c>
      <c r="B38" s="286"/>
      <c r="C38" s="256"/>
      <c r="D38" s="256"/>
      <c r="E38" s="255"/>
      <c r="F38" s="255"/>
      <c r="G38" s="363"/>
      <c r="H38" s="375" t="s">
        <v>438</v>
      </c>
      <c r="I38" s="364">
        <f>SUM(I9:I37)</f>
        <v>0</v>
      </c>
      <c r="J38" s="162"/>
    </row>
    <row r="40" spans="1:12" x14ac:dyDescent="0.3">
      <c r="A40" s="263" t="s">
        <v>477</v>
      </c>
    </row>
    <row r="42" spans="1:12" x14ac:dyDescent="0.3">
      <c r="B42" s="265" t="s">
        <v>107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271</v>
      </c>
      <c r="F45" s="270" t="s">
        <v>276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140</v>
      </c>
      <c r="F46" s="263" t="s">
        <v>272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B1" zoomScale="70" zoomScaleSheetLayoutView="70" workbookViewId="0">
      <selection activeCell="C9" sqref="C9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479</v>
      </c>
      <c r="B1" s="273"/>
      <c r="C1" s="273"/>
      <c r="D1" s="273"/>
      <c r="E1" s="273"/>
      <c r="F1" s="273"/>
      <c r="G1" s="273"/>
      <c r="H1" s="273"/>
      <c r="I1" s="277"/>
      <c r="J1" s="349"/>
      <c r="K1" s="349"/>
      <c r="L1" s="349"/>
      <c r="M1" s="349" t="s">
        <v>427</v>
      </c>
      <c r="N1" s="277"/>
    </row>
    <row r="2" spans="1:14" x14ac:dyDescent="0.2">
      <c r="A2" s="277" t="s">
        <v>323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 t="s">
        <v>732</v>
      </c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4" t="s">
        <v>277</v>
      </c>
      <c r="B4" s="273"/>
      <c r="C4" s="273"/>
      <c r="D4" s="278"/>
      <c r="E4" s="350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/>
      <c r="D5" s="279"/>
      <c r="E5" s="280"/>
      <c r="F5" s="280" t="s">
        <v>480</v>
      </c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277"/>
    </row>
    <row r="7" spans="1:14" ht="51" x14ac:dyDescent="0.2">
      <c r="A7" s="352" t="s">
        <v>64</v>
      </c>
      <c r="B7" s="353" t="s">
        <v>428</v>
      </c>
      <c r="C7" s="353" t="s">
        <v>429</v>
      </c>
      <c r="D7" s="354" t="s">
        <v>430</v>
      </c>
      <c r="E7" s="354" t="s">
        <v>278</v>
      </c>
      <c r="F7" s="354" t="s">
        <v>431</v>
      </c>
      <c r="G7" s="354" t="s">
        <v>432</v>
      </c>
      <c r="H7" s="353" t="s">
        <v>433</v>
      </c>
      <c r="I7" s="355" t="s">
        <v>434</v>
      </c>
      <c r="J7" s="355" t="s">
        <v>435</v>
      </c>
      <c r="K7" s="356" t="s">
        <v>436</v>
      </c>
      <c r="L7" s="356" t="s">
        <v>437</v>
      </c>
      <c r="M7" s="354" t="s">
        <v>427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57"/>
      <c r="D9" s="285"/>
      <c r="E9" s="285"/>
      <c r="F9" s="285"/>
      <c r="G9" s="285"/>
      <c r="H9" s="285"/>
      <c r="I9" s="285"/>
      <c r="J9" s="285"/>
      <c r="K9" s="285"/>
      <c r="L9" s="285"/>
      <c r="M9" s="358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57"/>
      <c r="D10" s="285"/>
      <c r="E10" s="285"/>
      <c r="F10" s="285"/>
      <c r="G10" s="285"/>
      <c r="H10" s="285"/>
      <c r="I10" s="285"/>
      <c r="J10" s="285"/>
      <c r="K10" s="285"/>
      <c r="L10" s="285"/>
      <c r="M10" s="358" t="str">
        <f t="shared" si="0"/>
        <v/>
      </c>
      <c r="N10" s="277"/>
    </row>
    <row r="11" spans="1:14" ht="15" x14ac:dyDescent="0.25">
      <c r="A11" s="285">
        <v>3</v>
      </c>
      <c r="B11" s="286"/>
      <c r="C11" s="357"/>
      <c r="D11" s="285"/>
      <c r="E11" s="285"/>
      <c r="F11" s="285"/>
      <c r="G11" s="285"/>
      <c r="H11" s="285"/>
      <c r="I11" s="285"/>
      <c r="J11" s="285"/>
      <c r="K11" s="285"/>
      <c r="L11" s="285"/>
      <c r="M11" s="358" t="str">
        <f t="shared" si="0"/>
        <v/>
      </c>
      <c r="N11" s="277"/>
    </row>
    <row r="12" spans="1:14" ht="15" x14ac:dyDescent="0.25">
      <c r="A12" s="285">
        <v>4</v>
      </c>
      <c r="B12" s="286"/>
      <c r="C12" s="357"/>
      <c r="D12" s="285"/>
      <c r="E12" s="285"/>
      <c r="F12" s="285"/>
      <c r="G12" s="285"/>
      <c r="H12" s="285"/>
      <c r="I12" s="285"/>
      <c r="J12" s="285"/>
      <c r="K12" s="285"/>
      <c r="L12" s="285"/>
      <c r="M12" s="358" t="str">
        <f t="shared" si="0"/>
        <v/>
      </c>
      <c r="N12" s="277"/>
    </row>
    <row r="13" spans="1:14" ht="15" x14ac:dyDescent="0.25">
      <c r="A13" s="285">
        <v>5</v>
      </c>
      <c r="B13" s="286"/>
      <c r="C13" s="357"/>
      <c r="D13" s="285"/>
      <c r="E13" s="285"/>
      <c r="F13" s="285"/>
      <c r="G13" s="285"/>
      <c r="H13" s="285"/>
      <c r="I13" s="285"/>
      <c r="J13" s="285"/>
      <c r="K13" s="285"/>
      <c r="L13" s="285"/>
      <c r="M13" s="358" t="str">
        <f t="shared" si="0"/>
        <v/>
      </c>
      <c r="N13" s="277"/>
    </row>
    <row r="14" spans="1:14" ht="15" x14ac:dyDescent="0.25">
      <c r="A14" s="285">
        <v>6</v>
      </c>
      <c r="B14" s="286"/>
      <c r="C14" s="357"/>
      <c r="D14" s="285"/>
      <c r="E14" s="285"/>
      <c r="F14" s="285"/>
      <c r="G14" s="285"/>
      <c r="H14" s="285"/>
      <c r="I14" s="285"/>
      <c r="J14" s="285"/>
      <c r="K14" s="285"/>
      <c r="L14" s="285"/>
      <c r="M14" s="358" t="str">
        <f t="shared" si="0"/>
        <v/>
      </c>
      <c r="N14" s="277"/>
    </row>
    <row r="15" spans="1:14" ht="15" x14ac:dyDescent="0.25">
      <c r="A15" s="285">
        <v>7</v>
      </c>
      <c r="B15" s="286"/>
      <c r="C15" s="357"/>
      <c r="D15" s="285"/>
      <c r="E15" s="285"/>
      <c r="F15" s="285"/>
      <c r="G15" s="285"/>
      <c r="H15" s="285"/>
      <c r="I15" s="285"/>
      <c r="J15" s="285"/>
      <c r="K15" s="285"/>
      <c r="L15" s="285"/>
      <c r="M15" s="358" t="str">
        <f t="shared" si="0"/>
        <v/>
      </c>
      <c r="N15" s="277"/>
    </row>
    <row r="16" spans="1:14" ht="15" x14ac:dyDescent="0.25">
      <c r="A16" s="285">
        <v>8</v>
      </c>
      <c r="B16" s="286"/>
      <c r="C16" s="357"/>
      <c r="D16" s="285"/>
      <c r="E16" s="285"/>
      <c r="F16" s="285"/>
      <c r="G16" s="285"/>
      <c r="H16" s="285"/>
      <c r="I16" s="285"/>
      <c r="J16" s="285"/>
      <c r="K16" s="285"/>
      <c r="L16" s="285"/>
      <c r="M16" s="358" t="str">
        <f t="shared" si="0"/>
        <v/>
      </c>
      <c r="N16" s="277"/>
    </row>
    <row r="17" spans="1:14" ht="15" x14ac:dyDescent="0.25">
      <c r="A17" s="285">
        <v>9</v>
      </c>
      <c r="B17" s="286"/>
      <c r="C17" s="357"/>
      <c r="D17" s="285"/>
      <c r="E17" s="285"/>
      <c r="F17" s="285"/>
      <c r="G17" s="285"/>
      <c r="H17" s="285"/>
      <c r="I17" s="285"/>
      <c r="J17" s="285"/>
      <c r="K17" s="285"/>
      <c r="L17" s="285"/>
      <c r="M17" s="358" t="str">
        <f t="shared" si="0"/>
        <v/>
      </c>
      <c r="N17" s="277"/>
    </row>
    <row r="18" spans="1:14" ht="15" x14ac:dyDescent="0.25">
      <c r="A18" s="285">
        <v>10</v>
      </c>
      <c r="B18" s="286"/>
      <c r="C18" s="357"/>
      <c r="D18" s="285"/>
      <c r="E18" s="285"/>
      <c r="F18" s="285"/>
      <c r="G18" s="285"/>
      <c r="H18" s="285"/>
      <c r="I18" s="285"/>
      <c r="J18" s="285"/>
      <c r="K18" s="285"/>
      <c r="L18" s="285"/>
      <c r="M18" s="358" t="str">
        <f t="shared" si="0"/>
        <v/>
      </c>
      <c r="N18" s="277"/>
    </row>
    <row r="19" spans="1:14" ht="15" x14ac:dyDescent="0.25">
      <c r="A19" s="285">
        <v>11</v>
      </c>
      <c r="B19" s="286"/>
      <c r="C19" s="357"/>
      <c r="D19" s="285"/>
      <c r="E19" s="285"/>
      <c r="F19" s="285"/>
      <c r="G19" s="285"/>
      <c r="H19" s="285"/>
      <c r="I19" s="285"/>
      <c r="J19" s="285"/>
      <c r="K19" s="285"/>
      <c r="L19" s="285"/>
      <c r="M19" s="358" t="str">
        <f t="shared" si="0"/>
        <v/>
      </c>
      <c r="N19" s="277"/>
    </row>
    <row r="20" spans="1:14" ht="15" x14ac:dyDescent="0.25">
      <c r="A20" s="285">
        <v>12</v>
      </c>
      <c r="B20" s="286"/>
      <c r="C20" s="357"/>
      <c r="D20" s="285"/>
      <c r="E20" s="285"/>
      <c r="F20" s="285"/>
      <c r="G20" s="285"/>
      <c r="H20" s="285"/>
      <c r="I20" s="285"/>
      <c r="J20" s="285"/>
      <c r="K20" s="285"/>
      <c r="L20" s="285"/>
      <c r="M20" s="358" t="str">
        <f t="shared" si="0"/>
        <v/>
      </c>
      <c r="N20" s="277"/>
    </row>
    <row r="21" spans="1:14" ht="15" x14ac:dyDescent="0.25">
      <c r="A21" s="285">
        <v>13</v>
      </c>
      <c r="B21" s="286"/>
      <c r="C21" s="357"/>
      <c r="D21" s="285"/>
      <c r="E21" s="285"/>
      <c r="F21" s="285"/>
      <c r="G21" s="285"/>
      <c r="H21" s="285"/>
      <c r="I21" s="285"/>
      <c r="J21" s="285"/>
      <c r="K21" s="285"/>
      <c r="L21" s="285"/>
      <c r="M21" s="358" t="str">
        <f t="shared" si="0"/>
        <v/>
      </c>
      <c r="N21" s="277"/>
    </row>
    <row r="22" spans="1:14" ht="15" x14ac:dyDescent="0.25">
      <c r="A22" s="285">
        <v>14</v>
      </c>
      <c r="B22" s="286"/>
      <c r="C22" s="357"/>
      <c r="D22" s="285"/>
      <c r="E22" s="285"/>
      <c r="F22" s="285"/>
      <c r="G22" s="285"/>
      <c r="H22" s="285"/>
      <c r="I22" s="285"/>
      <c r="J22" s="285"/>
      <c r="K22" s="285"/>
      <c r="L22" s="285"/>
      <c r="M22" s="358" t="str">
        <f t="shared" si="0"/>
        <v/>
      </c>
      <c r="N22" s="277"/>
    </row>
    <row r="23" spans="1:14" ht="15" x14ac:dyDescent="0.25">
      <c r="A23" s="285">
        <v>15</v>
      </c>
      <c r="B23" s="286"/>
      <c r="C23" s="357"/>
      <c r="D23" s="285"/>
      <c r="E23" s="285"/>
      <c r="F23" s="285"/>
      <c r="G23" s="285"/>
      <c r="H23" s="285"/>
      <c r="I23" s="285"/>
      <c r="J23" s="285"/>
      <c r="K23" s="285"/>
      <c r="L23" s="285"/>
      <c r="M23" s="358" t="str">
        <f t="shared" si="0"/>
        <v/>
      </c>
      <c r="N23" s="277"/>
    </row>
    <row r="24" spans="1:14" ht="15" x14ac:dyDescent="0.25">
      <c r="A24" s="285">
        <v>16</v>
      </c>
      <c r="B24" s="286"/>
      <c r="C24" s="357"/>
      <c r="D24" s="285"/>
      <c r="E24" s="285"/>
      <c r="F24" s="285"/>
      <c r="G24" s="285"/>
      <c r="H24" s="285"/>
      <c r="I24" s="285"/>
      <c r="J24" s="285"/>
      <c r="K24" s="285"/>
      <c r="L24" s="285"/>
      <c r="M24" s="358" t="str">
        <f t="shared" si="0"/>
        <v/>
      </c>
      <c r="N24" s="277"/>
    </row>
    <row r="25" spans="1:14" ht="15" x14ac:dyDescent="0.25">
      <c r="A25" s="285">
        <v>17</v>
      </c>
      <c r="B25" s="286"/>
      <c r="C25" s="357"/>
      <c r="D25" s="285"/>
      <c r="E25" s="285"/>
      <c r="F25" s="285"/>
      <c r="G25" s="285"/>
      <c r="H25" s="285"/>
      <c r="I25" s="285"/>
      <c r="J25" s="285"/>
      <c r="K25" s="285"/>
      <c r="L25" s="285"/>
      <c r="M25" s="358" t="str">
        <f t="shared" si="0"/>
        <v/>
      </c>
      <c r="N25" s="277"/>
    </row>
    <row r="26" spans="1:14" ht="15" x14ac:dyDescent="0.25">
      <c r="A26" s="285">
        <v>18</v>
      </c>
      <c r="B26" s="286"/>
      <c r="C26" s="357"/>
      <c r="D26" s="285"/>
      <c r="E26" s="285"/>
      <c r="F26" s="285"/>
      <c r="G26" s="285"/>
      <c r="H26" s="285"/>
      <c r="I26" s="285"/>
      <c r="J26" s="285"/>
      <c r="K26" s="285"/>
      <c r="L26" s="285"/>
      <c r="M26" s="358" t="str">
        <f t="shared" si="0"/>
        <v/>
      </c>
      <c r="N26" s="277"/>
    </row>
    <row r="27" spans="1:14" ht="15" x14ac:dyDescent="0.25">
      <c r="A27" s="285">
        <v>19</v>
      </c>
      <c r="B27" s="286"/>
      <c r="C27" s="357"/>
      <c r="D27" s="285"/>
      <c r="E27" s="285"/>
      <c r="F27" s="285"/>
      <c r="G27" s="285"/>
      <c r="H27" s="285"/>
      <c r="I27" s="285"/>
      <c r="J27" s="285"/>
      <c r="K27" s="285"/>
      <c r="L27" s="285"/>
      <c r="M27" s="358" t="str">
        <f t="shared" si="0"/>
        <v/>
      </c>
      <c r="N27" s="277"/>
    </row>
    <row r="28" spans="1:14" ht="15" x14ac:dyDescent="0.25">
      <c r="A28" s="285">
        <v>20</v>
      </c>
      <c r="B28" s="286"/>
      <c r="C28" s="357"/>
      <c r="D28" s="285"/>
      <c r="E28" s="285"/>
      <c r="F28" s="285"/>
      <c r="G28" s="285"/>
      <c r="H28" s="285"/>
      <c r="I28" s="285"/>
      <c r="J28" s="285"/>
      <c r="K28" s="285"/>
      <c r="L28" s="285"/>
      <c r="M28" s="358" t="str">
        <f t="shared" si="0"/>
        <v/>
      </c>
      <c r="N28" s="277"/>
    </row>
    <row r="29" spans="1:14" ht="15" x14ac:dyDescent="0.25">
      <c r="A29" s="285">
        <v>21</v>
      </c>
      <c r="B29" s="286"/>
      <c r="C29" s="357"/>
      <c r="D29" s="285"/>
      <c r="E29" s="285"/>
      <c r="F29" s="285"/>
      <c r="G29" s="285"/>
      <c r="H29" s="285"/>
      <c r="I29" s="285"/>
      <c r="J29" s="285"/>
      <c r="K29" s="285"/>
      <c r="L29" s="285"/>
      <c r="M29" s="358" t="str">
        <f t="shared" si="0"/>
        <v/>
      </c>
      <c r="N29" s="277"/>
    </row>
    <row r="30" spans="1:14" ht="15" x14ac:dyDescent="0.25">
      <c r="A30" s="285">
        <v>22</v>
      </c>
      <c r="B30" s="286"/>
      <c r="C30" s="357"/>
      <c r="D30" s="285"/>
      <c r="E30" s="285"/>
      <c r="F30" s="285"/>
      <c r="G30" s="285"/>
      <c r="H30" s="285"/>
      <c r="I30" s="285"/>
      <c r="J30" s="285"/>
      <c r="K30" s="285"/>
      <c r="L30" s="285"/>
      <c r="M30" s="358" t="str">
        <f t="shared" si="0"/>
        <v/>
      </c>
      <c r="N30" s="277"/>
    </row>
    <row r="31" spans="1:14" ht="15" x14ac:dyDescent="0.25">
      <c r="A31" s="285">
        <v>23</v>
      </c>
      <c r="B31" s="286"/>
      <c r="C31" s="357"/>
      <c r="D31" s="285"/>
      <c r="E31" s="285"/>
      <c r="F31" s="285"/>
      <c r="G31" s="285"/>
      <c r="H31" s="285"/>
      <c r="I31" s="285"/>
      <c r="J31" s="285"/>
      <c r="K31" s="285"/>
      <c r="L31" s="285"/>
      <c r="M31" s="358" t="str">
        <f t="shared" si="0"/>
        <v/>
      </c>
      <c r="N31" s="277"/>
    </row>
    <row r="32" spans="1:14" ht="15" x14ac:dyDescent="0.25">
      <c r="A32" s="285">
        <v>24</v>
      </c>
      <c r="B32" s="286"/>
      <c r="C32" s="357"/>
      <c r="D32" s="285"/>
      <c r="E32" s="285"/>
      <c r="F32" s="285"/>
      <c r="G32" s="285"/>
      <c r="H32" s="285"/>
      <c r="I32" s="285"/>
      <c r="J32" s="285"/>
      <c r="K32" s="285"/>
      <c r="L32" s="285"/>
      <c r="M32" s="358" t="str">
        <f t="shared" si="0"/>
        <v/>
      </c>
      <c r="N32" s="277"/>
    </row>
    <row r="33" spans="1:14" ht="15" x14ac:dyDescent="0.25">
      <c r="A33" s="359" t="s">
        <v>284</v>
      </c>
      <c r="B33" s="286"/>
      <c r="C33" s="357"/>
      <c r="D33" s="285"/>
      <c r="E33" s="285"/>
      <c r="F33" s="285"/>
      <c r="G33" s="285"/>
      <c r="H33" s="285"/>
      <c r="I33" s="285"/>
      <c r="J33" s="285"/>
      <c r="K33" s="285"/>
      <c r="L33" s="285"/>
      <c r="M33" s="358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107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271</v>
      </c>
      <c r="D40" s="288"/>
      <c r="E40" s="288"/>
      <c r="H40" s="287" t="s">
        <v>325</v>
      </c>
      <c r="M40" s="288"/>
    </row>
    <row r="41" spans="1:14" s="21" customFormat="1" ht="15" x14ac:dyDescent="0.3">
      <c r="C41" s="290" t="s">
        <v>140</v>
      </c>
      <c r="D41" s="288"/>
      <c r="E41" s="288"/>
      <c r="H41" s="291" t="s">
        <v>272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8"/>
      <c r="C1" s="393" t="s">
        <v>110</v>
      </c>
      <c r="D1" s="393"/>
      <c r="E1" s="173"/>
    </row>
    <row r="2" spans="1:12" s="6" customFormat="1" x14ac:dyDescent="0.3">
      <c r="A2" s="118" t="s">
        <v>141</v>
      </c>
      <c r="B2" s="338"/>
      <c r="C2" s="394" t="s">
        <v>732</v>
      </c>
      <c r="D2" s="395"/>
      <c r="E2" s="173"/>
    </row>
    <row r="3" spans="1:12" s="6" customFormat="1" x14ac:dyDescent="0.3">
      <c r="A3" s="118"/>
      <c r="B3" s="338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9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340" t="s">
        <v>480</v>
      </c>
      <c r="C5" s="60"/>
      <c r="D5" s="60"/>
      <c r="E5" s="167"/>
    </row>
    <row r="6" spans="1:12" s="2" customFormat="1" x14ac:dyDescent="0.3">
      <c r="A6" s="119"/>
      <c r="B6" s="339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4">
        <v>1</v>
      </c>
      <c r="B9" s="324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455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456</v>
      </c>
      <c r="C23" s="365"/>
      <c r="D23" s="8"/>
      <c r="E23" s="173"/>
    </row>
    <row r="24" spans="1:5" s="3" customFormat="1" x14ac:dyDescent="0.3">
      <c r="A24" s="130" t="s">
        <v>254</v>
      </c>
      <c r="B24" s="130" t="s">
        <v>462</v>
      </c>
      <c r="C24" s="8"/>
      <c r="D24" s="8"/>
      <c r="E24" s="173"/>
    </row>
    <row r="25" spans="1:5" s="3" customFormat="1" x14ac:dyDescent="0.3">
      <c r="A25" s="129">
        <v>1.2</v>
      </c>
      <c r="B25" s="324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2" t="s">
        <v>98</v>
      </c>
      <c r="B27" s="139" t="s">
        <v>315</v>
      </c>
      <c r="C27" s="8"/>
      <c r="D27" s="8"/>
      <c r="E27" s="173"/>
    </row>
    <row r="28" spans="1:5" x14ac:dyDescent="0.3">
      <c r="A28" s="332" t="s">
        <v>99</v>
      </c>
      <c r="B28" s="139" t="s">
        <v>318</v>
      </c>
      <c r="C28" s="8"/>
      <c r="D28" s="8"/>
      <c r="E28" s="173"/>
    </row>
    <row r="29" spans="1:5" x14ac:dyDescent="0.3">
      <c r="A29" s="332" t="s">
        <v>465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2" t="s">
        <v>463</v>
      </c>
      <c r="C30" s="8"/>
      <c r="D30" s="8"/>
      <c r="E30" s="173"/>
    </row>
    <row r="31" spans="1:5" s="23" customFormat="1" ht="12.75" x14ac:dyDescent="0.2">
      <c r="B31" s="341"/>
    </row>
    <row r="32" spans="1:5" s="2" customFormat="1" x14ac:dyDescent="0.3">
      <c r="A32" s="1"/>
      <c r="B32" s="342"/>
      <c r="E32" s="5"/>
    </row>
    <row r="33" spans="1:9" s="2" customFormat="1" x14ac:dyDescent="0.3">
      <c r="B33" s="34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2"/>
      <c r="E36" s="5"/>
    </row>
    <row r="37" spans="1:9" s="2" customFormat="1" x14ac:dyDescent="0.3">
      <c r="B37" s="342"/>
      <c r="E37"/>
      <c r="F37"/>
      <c r="G37"/>
      <c r="H37"/>
      <c r="I37"/>
    </row>
    <row r="38" spans="1:9" s="2" customFormat="1" x14ac:dyDescent="0.3">
      <c r="B38" s="342"/>
      <c r="D38" s="12"/>
      <c r="E38"/>
      <c r="F38"/>
      <c r="G38"/>
      <c r="H38"/>
      <c r="I38"/>
    </row>
    <row r="39" spans="1:9" s="2" customFormat="1" x14ac:dyDescent="0.3">
      <c r="A39"/>
      <c r="B39" s="344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42" t="s">
        <v>273</v>
      </c>
      <c r="D40" s="12"/>
      <c r="E40"/>
      <c r="F40"/>
      <c r="G40"/>
      <c r="H40"/>
      <c r="I40"/>
    </row>
    <row r="41" spans="1:9" customFormat="1" ht="12.75" x14ac:dyDescent="0.2">
      <c r="B41" s="345" t="s">
        <v>140</v>
      </c>
    </row>
    <row r="42" spans="1:9" customFormat="1" ht="12.75" x14ac:dyDescent="0.2">
      <c r="B42" s="3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37" zoomScale="70" zoomScaleSheetLayoutView="70" workbookViewId="0">
      <selection activeCell="C50" sqref="C50:D50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1"/>
      <c r="C1" s="393" t="s">
        <v>110</v>
      </c>
      <c r="D1" s="393"/>
      <c r="E1" s="133"/>
    </row>
    <row r="2" spans="1:5" s="6" customFormat="1" x14ac:dyDescent="0.3">
      <c r="A2" s="116" t="s">
        <v>413</v>
      </c>
      <c r="B2" s="321"/>
      <c r="C2" s="391" t="s">
        <v>732</v>
      </c>
      <c r="D2" s="392"/>
      <c r="E2" s="133"/>
    </row>
    <row r="3" spans="1:5" s="6" customFormat="1" x14ac:dyDescent="0.3">
      <c r="A3" s="116" t="s">
        <v>414</v>
      </c>
      <c r="B3" s="321"/>
      <c r="C3" s="322"/>
      <c r="D3" s="322"/>
      <c r="E3" s="133"/>
    </row>
    <row r="4" spans="1:5" s="6" customFormat="1" x14ac:dyDescent="0.3">
      <c r="A4" s="118" t="s">
        <v>141</v>
      </c>
      <c r="B4" s="321"/>
      <c r="C4" s="322"/>
      <c r="D4" s="322"/>
      <c r="E4" s="133"/>
    </row>
    <row r="5" spans="1:5" s="6" customFormat="1" x14ac:dyDescent="0.3">
      <c r="A5" s="118"/>
      <c r="B5" s="321"/>
      <c r="C5" s="322"/>
      <c r="D5" s="322"/>
      <c r="E5" s="133"/>
    </row>
    <row r="6" spans="1:5" x14ac:dyDescent="0.3">
      <c r="A6" s="119" t="s">
        <v>277</v>
      </c>
      <c r="B6" s="119"/>
      <c r="C6" s="118"/>
      <c r="D6" s="118"/>
      <c r="E6" s="134"/>
    </row>
    <row r="7" spans="1:5" x14ac:dyDescent="0.3">
      <c r="A7" s="323" t="s">
        <v>731</v>
      </c>
      <c r="B7" s="122" t="s">
        <v>480</v>
      </c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1"/>
      <c r="B9" s="321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4">
        <v>1</v>
      </c>
      <c r="B11" s="324" t="s">
        <v>57</v>
      </c>
      <c r="C11" s="7">
        <v>7917</v>
      </c>
      <c r="D11" s="124">
        <v>7917</v>
      </c>
      <c r="E11" s="325"/>
    </row>
    <row r="12" spans="1:5" s="9" customFormat="1" ht="18" x14ac:dyDescent="0.2">
      <c r="A12" s="129">
        <v>1.1000000000000001</v>
      </c>
      <c r="B12" s="129" t="s">
        <v>58</v>
      </c>
      <c r="C12" s="125"/>
      <c r="D12" s="125"/>
      <c r="E12" s="125">
        <f t="shared" ref="E12" si="0">E13+E14</f>
        <v>0</v>
      </c>
    </row>
    <row r="13" spans="1:5" s="10" customFormat="1" x14ac:dyDescent="0.2">
      <c r="A13" s="130" t="s">
        <v>30</v>
      </c>
      <c r="B13" s="130" t="s">
        <v>59</v>
      </c>
      <c r="C13" s="4">
        <v>3938</v>
      </c>
      <c r="D13" s="4">
        <v>3938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/>
      <c r="D15" s="126"/>
      <c r="E15" s="325"/>
    </row>
    <row r="16" spans="1:5" s="3" customFormat="1" x14ac:dyDescent="0.2">
      <c r="A16" s="130" t="s">
        <v>32</v>
      </c>
      <c r="B16" s="130" t="s">
        <v>1</v>
      </c>
      <c r="C16" s="125"/>
      <c r="D16" s="125"/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326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6"/>
      <c r="E18" s="137"/>
    </row>
    <row r="19" spans="1:6" s="3" customFormat="1" x14ac:dyDescent="0.2">
      <c r="A19" s="130" t="s">
        <v>33</v>
      </c>
      <c r="B19" s="130" t="s">
        <v>2</v>
      </c>
      <c r="C19" s="125"/>
      <c r="D19" s="125"/>
      <c r="E19" s="327"/>
      <c r="F19" s="328"/>
    </row>
    <row r="20" spans="1:6" s="331" customFormat="1" ht="30" x14ac:dyDescent="0.2">
      <c r="A20" s="139" t="s">
        <v>12</v>
      </c>
      <c r="B20" s="139" t="s">
        <v>253</v>
      </c>
      <c r="C20" s="329"/>
      <c r="D20" s="39"/>
      <c r="E20" s="330"/>
    </row>
    <row r="21" spans="1:6" s="331" customFormat="1" x14ac:dyDescent="0.2">
      <c r="A21" s="139" t="s">
        <v>13</v>
      </c>
      <c r="B21" s="139" t="s">
        <v>14</v>
      </c>
      <c r="C21" s="329"/>
      <c r="D21" s="40"/>
      <c r="E21" s="330"/>
    </row>
    <row r="22" spans="1:6" s="331" customFormat="1" ht="30" x14ac:dyDescent="0.2">
      <c r="A22" s="139" t="s">
        <v>287</v>
      </c>
      <c r="B22" s="139" t="s">
        <v>22</v>
      </c>
      <c r="C22" s="329"/>
      <c r="D22" s="41"/>
      <c r="E22" s="330"/>
    </row>
    <row r="23" spans="1:6" s="331" customFormat="1" ht="16.5" customHeight="1" x14ac:dyDescent="0.2">
      <c r="A23" s="139" t="s">
        <v>288</v>
      </c>
      <c r="B23" s="139" t="s">
        <v>15</v>
      </c>
      <c r="C23" s="329"/>
      <c r="D23" s="329"/>
      <c r="E23" s="329">
        <v>1021.23</v>
      </c>
    </row>
    <row r="24" spans="1:6" s="331" customFormat="1" ht="16.5" customHeight="1" x14ac:dyDescent="0.2">
      <c r="A24" s="139" t="s">
        <v>289</v>
      </c>
      <c r="B24" s="139" t="s">
        <v>16</v>
      </c>
      <c r="C24" s="329"/>
      <c r="D24" s="41"/>
      <c r="E24" s="330"/>
    </row>
    <row r="25" spans="1:6" s="331" customFormat="1" ht="16.5" customHeight="1" x14ac:dyDescent="0.2">
      <c r="A25" s="139" t="s">
        <v>290</v>
      </c>
      <c r="B25" s="139" t="s">
        <v>17</v>
      </c>
      <c r="C25" s="125"/>
      <c r="D25" s="125"/>
      <c r="E25" s="330"/>
    </row>
    <row r="26" spans="1:6" s="331" customFormat="1" ht="16.5" customHeight="1" x14ac:dyDescent="0.2">
      <c r="A26" s="332" t="s">
        <v>291</v>
      </c>
      <c r="B26" s="332" t="s">
        <v>18</v>
      </c>
      <c r="C26" s="329"/>
      <c r="D26" s="41"/>
      <c r="E26" s="330"/>
    </row>
    <row r="27" spans="1:6" s="331" customFormat="1" ht="16.5" customHeight="1" x14ac:dyDescent="0.2">
      <c r="A27" s="332" t="s">
        <v>292</v>
      </c>
      <c r="B27" s="332" t="s">
        <v>19</v>
      </c>
      <c r="C27" s="329"/>
      <c r="D27" s="41"/>
      <c r="E27" s="330"/>
    </row>
    <row r="28" spans="1:6" s="331" customFormat="1" ht="16.5" customHeight="1" x14ac:dyDescent="0.2">
      <c r="A28" s="332" t="s">
        <v>293</v>
      </c>
      <c r="B28" s="332" t="s">
        <v>20</v>
      </c>
      <c r="C28" s="329">
        <v>1.37</v>
      </c>
      <c r="D28" s="329">
        <v>1.37</v>
      </c>
      <c r="E28" s="330"/>
    </row>
    <row r="29" spans="1:6" s="331" customFormat="1" ht="16.5" customHeight="1" x14ac:dyDescent="0.2">
      <c r="A29" s="332" t="s">
        <v>294</v>
      </c>
      <c r="B29" s="332" t="s">
        <v>23</v>
      </c>
      <c r="C29" s="329"/>
      <c r="D29" s="42"/>
      <c r="E29" s="330"/>
    </row>
    <row r="30" spans="1:6" s="331" customFormat="1" ht="16.5" customHeight="1" x14ac:dyDescent="0.2">
      <c r="A30" s="139" t="s">
        <v>295</v>
      </c>
      <c r="B30" s="139" t="s">
        <v>21</v>
      </c>
      <c r="C30" s="329"/>
      <c r="D30" s="42"/>
      <c r="E30" s="330"/>
    </row>
    <row r="31" spans="1:6" s="3" customFormat="1" ht="16.5" customHeight="1" x14ac:dyDescent="0.2">
      <c r="A31" s="130" t="s">
        <v>34</v>
      </c>
      <c r="B31" s="130" t="s">
        <v>3</v>
      </c>
      <c r="C31" s="4"/>
      <c r="D31" s="326"/>
      <c r="E31" s="327"/>
    </row>
    <row r="32" spans="1:6" s="3" customFormat="1" ht="16.5" customHeight="1" x14ac:dyDescent="0.2">
      <c r="A32" s="130" t="s">
        <v>35</v>
      </c>
      <c r="B32" s="130" t="s">
        <v>4</v>
      </c>
      <c r="C32" s="4"/>
      <c r="D32" s="326"/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6"/>
      <c r="E33" s="137"/>
    </row>
    <row r="34" spans="1:5" s="3" customFormat="1" x14ac:dyDescent="0.2">
      <c r="A34" s="130" t="s">
        <v>37</v>
      </c>
      <c r="B34" s="130" t="s">
        <v>63</v>
      </c>
      <c r="C34" s="125"/>
      <c r="D34" s="125"/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>
        <v>1681</v>
      </c>
      <c r="D35" s="4">
        <v>1681</v>
      </c>
      <c r="E35" s="4">
        <v>1681</v>
      </c>
    </row>
    <row r="36" spans="1:5" s="3" customFormat="1" ht="16.5" customHeight="1" x14ac:dyDescent="0.2">
      <c r="A36" s="139" t="s">
        <v>297</v>
      </c>
      <c r="B36" s="139" t="s">
        <v>55</v>
      </c>
      <c r="C36" s="4"/>
      <c r="D36" s="326"/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20</v>
      </c>
      <c r="D37" s="4">
        <v>20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/>
      <c r="D38" s="125"/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6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26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26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6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6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6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6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6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6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v>2077</v>
      </c>
      <c r="D48" s="125">
        <v>2077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/>
      <c r="D49" s="326"/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>
        <v>200</v>
      </c>
      <c r="D50" s="4">
        <v>200</v>
      </c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6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6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6"/>
      <c r="E53" s="327"/>
      <c r="F53" s="328"/>
    </row>
    <row r="54" spans="1:6" s="3" customFormat="1" ht="30" x14ac:dyDescent="0.2">
      <c r="A54" s="129">
        <v>1.3</v>
      </c>
      <c r="B54" s="129" t="s">
        <v>421</v>
      </c>
      <c r="C54" s="126"/>
      <c r="D54" s="126"/>
      <c r="E54" s="327"/>
      <c r="F54" s="328"/>
    </row>
    <row r="55" spans="1:6" s="3" customFormat="1" ht="30" x14ac:dyDescent="0.2">
      <c r="A55" s="130" t="s">
        <v>50</v>
      </c>
      <c r="B55" s="130" t="s">
        <v>48</v>
      </c>
      <c r="C55" s="4"/>
      <c r="D55" s="326"/>
      <c r="E55" s="327"/>
      <c r="F55" s="328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6"/>
      <c r="E56" s="327"/>
      <c r="F56" s="328"/>
    </row>
    <row r="57" spans="1:6" s="3" customFormat="1" x14ac:dyDescent="0.2">
      <c r="A57" s="129">
        <v>1.4</v>
      </c>
      <c r="B57" s="129" t="s">
        <v>423</v>
      </c>
      <c r="C57" s="4"/>
      <c r="D57" s="326"/>
      <c r="E57" s="327"/>
      <c r="F57" s="328"/>
    </row>
    <row r="58" spans="1:6" s="331" customFormat="1" x14ac:dyDescent="0.2">
      <c r="A58" s="129">
        <v>1.5</v>
      </c>
      <c r="B58" s="129" t="s">
        <v>7</v>
      </c>
      <c r="C58" s="329"/>
      <c r="D58" s="41"/>
      <c r="E58" s="330"/>
    </row>
    <row r="59" spans="1:6" s="331" customFormat="1" x14ac:dyDescent="0.3">
      <c r="A59" s="129">
        <v>1.6</v>
      </c>
      <c r="B59" s="46" t="s">
        <v>8</v>
      </c>
      <c r="C59" s="127"/>
      <c r="D59" s="128"/>
      <c r="E59" s="330"/>
    </row>
    <row r="60" spans="1:6" s="331" customFormat="1" x14ac:dyDescent="0.2">
      <c r="A60" s="130" t="s">
        <v>303</v>
      </c>
      <c r="B60" s="47" t="s">
        <v>52</v>
      </c>
      <c r="C60" s="329"/>
      <c r="D60" s="41"/>
      <c r="E60" s="330"/>
    </row>
    <row r="61" spans="1:6" s="331" customFormat="1" ht="30" x14ac:dyDescent="0.2">
      <c r="A61" s="130" t="s">
        <v>304</v>
      </c>
      <c r="B61" s="47" t="s">
        <v>54</v>
      </c>
      <c r="C61" s="329"/>
      <c r="D61" s="41"/>
      <c r="E61" s="330"/>
    </row>
    <row r="62" spans="1:6" s="331" customFormat="1" x14ac:dyDescent="0.2">
      <c r="A62" s="130" t="s">
        <v>305</v>
      </c>
      <c r="B62" s="47" t="s">
        <v>53</v>
      </c>
      <c r="C62" s="41"/>
      <c r="D62" s="41"/>
      <c r="E62" s="330"/>
    </row>
    <row r="63" spans="1:6" s="331" customFormat="1" x14ac:dyDescent="0.2">
      <c r="A63" s="130" t="s">
        <v>306</v>
      </c>
      <c r="B63" s="47" t="s">
        <v>27</v>
      </c>
      <c r="C63" s="329"/>
      <c r="D63" s="41"/>
      <c r="E63" s="330"/>
    </row>
    <row r="64" spans="1:6" s="331" customFormat="1" x14ac:dyDescent="0.2">
      <c r="A64" s="130" t="s">
        <v>343</v>
      </c>
      <c r="B64" s="47" t="s">
        <v>344</v>
      </c>
      <c r="C64" s="329"/>
      <c r="D64" s="41"/>
      <c r="E64" s="330"/>
    </row>
    <row r="65" spans="1:5" x14ac:dyDescent="0.3">
      <c r="A65" s="324">
        <v>2</v>
      </c>
      <c r="B65" s="324" t="s">
        <v>417</v>
      </c>
      <c r="C65" s="333"/>
      <c r="D65" s="127"/>
      <c r="E65" s="138"/>
    </row>
    <row r="66" spans="1:5" x14ac:dyDescent="0.3">
      <c r="A66" s="140">
        <v>2.1</v>
      </c>
      <c r="B66" s="334" t="s">
        <v>100</v>
      </c>
      <c r="C66" s="335"/>
      <c r="D66" s="22"/>
      <c r="E66" s="138"/>
    </row>
    <row r="67" spans="1:5" x14ac:dyDescent="0.3">
      <c r="A67" s="140">
        <v>2.2000000000000002</v>
      </c>
      <c r="B67" s="334" t="s">
        <v>418</v>
      </c>
      <c r="C67" s="335"/>
      <c r="D67" s="22"/>
      <c r="E67" s="138"/>
    </row>
    <row r="68" spans="1:5" x14ac:dyDescent="0.3">
      <c r="A68" s="140">
        <v>2.2999999999999998</v>
      </c>
      <c r="B68" s="334" t="s">
        <v>104</v>
      </c>
      <c r="C68" s="335"/>
      <c r="D68" s="22"/>
      <c r="E68" s="138"/>
    </row>
    <row r="69" spans="1:5" x14ac:dyDescent="0.3">
      <c r="A69" s="140">
        <v>2.4</v>
      </c>
      <c r="B69" s="334" t="s">
        <v>103</v>
      </c>
      <c r="C69" s="335"/>
      <c r="D69" s="22"/>
      <c r="E69" s="138"/>
    </row>
    <row r="70" spans="1:5" x14ac:dyDescent="0.3">
      <c r="A70" s="140">
        <v>2.5</v>
      </c>
      <c r="B70" s="334" t="s">
        <v>419</v>
      </c>
      <c r="C70" s="335"/>
      <c r="D70" s="22"/>
      <c r="E70" s="138"/>
    </row>
    <row r="71" spans="1:5" x14ac:dyDescent="0.3">
      <c r="A71" s="140">
        <v>2.6</v>
      </c>
      <c r="B71" s="334" t="s">
        <v>101</v>
      </c>
      <c r="C71" s="335"/>
      <c r="D71" s="22"/>
      <c r="E71" s="138"/>
    </row>
    <row r="72" spans="1:5" x14ac:dyDescent="0.3">
      <c r="A72" s="140">
        <v>2.7</v>
      </c>
      <c r="B72" s="334" t="s">
        <v>102</v>
      </c>
      <c r="C72" s="336"/>
      <c r="D72" s="22"/>
      <c r="E72" s="138"/>
    </row>
    <row r="73" spans="1:5" x14ac:dyDescent="0.3">
      <c r="A73" s="324">
        <v>3</v>
      </c>
      <c r="B73" s="324" t="s">
        <v>460</v>
      </c>
      <c r="C73" s="127"/>
      <c r="D73" s="22"/>
      <c r="E73" s="138"/>
    </row>
    <row r="74" spans="1:5" x14ac:dyDescent="0.3">
      <c r="A74" s="324">
        <v>4</v>
      </c>
      <c r="B74" s="324" t="s">
        <v>255</v>
      </c>
      <c r="C74" s="127"/>
      <c r="D74" s="127"/>
      <c r="E74" s="138"/>
    </row>
    <row r="75" spans="1:5" x14ac:dyDescent="0.3">
      <c r="A75" s="140">
        <v>4.0999999999999996</v>
      </c>
      <c r="B75" s="140" t="s">
        <v>256</v>
      </c>
      <c r="C75" s="335"/>
      <c r="D75" s="8"/>
      <c r="E75" s="138"/>
    </row>
    <row r="76" spans="1:5" x14ac:dyDescent="0.3">
      <c r="A76" s="140">
        <v>4.2</v>
      </c>
      <c r="B76" s="140" t="s">
        <v>257</v>
      </c>
      <c r="C76" s="336"/>
      <c r="D76" s="8"/>
      <c r="E76" s="138"/>
    </row>
    <row r="77" spans="1:5" x14ac:dyDescent="0.3">
      <c r="A77" s="324">
        <v>5</v>
      </c>
      <c r="B77" s="324" t="s">
        <v>285</v>
      </c>
      <c r="C77" s="367"/>
      <c r="D77" s="336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93" t="s">
        <v>110</v>
      </c>
      <c r="D1" s="393"/>
      <c r="E1" s="133"/>
    </row>
    <row r="2" spans="1:5" s="6" customFormat="1" x14ac:dyDescent="0.3">
      <c r="A2" s="116" t="s">
        <v>334</v>
      </c>
      <c r="B2" s="119"/>
      <c r="C2" s="391" t="s">
        <v>732</v>
      </c>
      <c r="D2" s="391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480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7" t="s">
        <v>448</v>
      </c>
      <c r="E26" s="5"/>
    </row>
    <row r="27" spans="1:5" x14ac:dyDescent="0.3">
      <c r="A27" s="2" t="s">
        <v>449</v>
      </c>
    </row>
    <row r="28" spans="1:5" x14ac:dyDescent="0.3">
      <c r="A28" s="295" t="s">
        <v>450</v>
      </c>
    </row>
    <row r="29" spans="1:5" x14ac:dyDescent="0.3">
      <c r="A29" s="295"/>
    </row>
    <row r="30" spans="1:5" x14ac:dyDescent="0.3">
      <c r="A30" s="295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7" zoomScale="70" zoomScaleSheetLayoutView="70" workbookViewId="0">
      <selection activeCell="M29" sqref="M29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7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8"/>
      <c r="H1" s="308"/>
      <c r="I1" s="393" t="s">
        <v>110</v>
      </c>
      <c r="J1" s="393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8"/>
      <c r="H2" s="308"/>
      <c r="I2" s="391" t="s">
        <v>732</v>
      </c>
      <c r="J2" s="391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8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/>
      <c r="C5" s="122"/>
      <c r="D5" s="122" t="s">
        <v>480</v>
      </c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1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1" t="s">
        <v>354</v>
      </c>
    </row>
    <row r="9" spans="1:10" ht="16.5" x14ac:dyDescent="0.2">
      <c r="A9" s="140">
        <v>1</v>
      </c>
      <c r="B9" s="382" t="s">
        <v>712</v>
      </c>
      <c r="C9" s="382" t="s">
        <v>713</v>
      </c>
      <c r="D9" s="385" t="s">
        <v>724</v>
      </c>
      <c r="E9" s="382" t="s">
        <v>717</v>
      </c>
      <c r="F9" s="382" t="s">
        <v>354</v>
      </c>
      <c r="G9" s="383">
        <v>500</v>
      </c>
      <c r="H9" s="383">
        <v>500</v>
      </c>
      <c r="I9" s="383">
        <f>G9/0.8-G9</f>
        <v>125</v>
      </c>
      <c r="J9" s="311" t="s">
        <v>0</v>
      </c>
    </row>
    <row r="10" spans="1:10" ht="16.5" x14ac:dyDescent="0.2">
      <c r="A10" s="140">
        <v>2</v>
      </c>
      <c r="B10" s="382" t="s">
        <v>535</v>
      </c>
      <c r="C10" s="382" t="s">
        <v>536</v>
      </c>
      <c r="D10" s="385" t="s">
        <v>537</v>
      </c>
      <c r="E10" s="382" t="s">
        <v>723</v>
      </c>
      <c r="F10" s="382" t="s">
        <v>354</v>
      </c>
      <c r="G10" s="383">
        <v>450</v>
      </c>
      <c r="H10" s="383">
        <v>450</v>
      </c>
      <c r="I10" s="383">
        <v>112.5</v>
      </c>
    </row>
    <row r="11" spans="1:10" ht="16.5" x14ac:dyDescent="0.2">
      <c r="A11" s="140">
        <v>3</v>
      </c>
      <c r="B11" s="384" t="s">
        <v>517</v>
      </c>
      <c r="C11" s="384" t="s">
        <v>527</v>
      </c>
      <c r="D11" s="385" t="s">
        <v>528</v>
      </c>
      <c r="E11" s="384" t="s">
        <v>722</v>
      </c>
      <c r="F11" s="382" t="s">
        <v>354</v>
      </c>
      <c r="G11" s="383">
        <v>450</v>
      </c>
      <c r="H11" s="383">
        <v>450</v>
      </c>
      <c r="I11" s="383">
        <v>112.5</v>
      </c>
    </row>
    <row r="12" spans="1:10" ht="16.5" x14ac:dyDescent="0.2">
      <c r="A12" s="140">
        <v>4</v>
      </c>
      <c r="B12" s="384" t="s">
        <v>532</v>
      </c>
      <c r="C12" s="384" t="s">
        <v>533</v>
      </c>
      <c r="D12" s="385" t="s">
        <v>534</v>
      </c>
      <c r="E12" s="384" t="s">
        <v>721</v>
      </c>
      <c r="F12" s="382" t="s">
        <v>354</v>
      </c>
      <c r="G12" s="383">
        <v>350</v>
      </c>
      <c r="H12" s="383">
        <v>350</v>
      </c>
      <c r="I12" s="383">
        <v>87.5</v>
      </c>
    </row>
    <row r="13" spans="1:10" ht="16.5" x14ac:dyDescent="0.2">
      <c r="A13" s="140">
        <v>5</v>
      </c>
      <c r="B13" s="384" t="s">
        <v>714</v>
      </c>
      <c r="C13" s="384" t="s">
        <v>524</v>
      </c>
      <c r="D13" s="385" t="s">
        <v>525</v>
      </c>
      <c r="E13" s="384" t="s">
        <v>720</v>
      </c>
      <c r="F13" s="382" t="s">
        <v>354</v>
      </c>
      <c r="G13" s="383">
        <v>500</v>
      </c>
      <c r="H13" s="383">
        <v>500</v>
      </c>
      <c r="I13" s="383">
        <v>125</v>
      </c>
    </row>
    <row r="14" spans="1:10" ht="16.5" x14ac:dyDescent="0.2">
      <c r="A14" s="140">
        <v>6</v>
      </c>
      <c r="B14" s="384" t="s">
        <v>541</v>
      </c>
      <c r="C14" s="384" t="s">
        <v>494</v>
      </c>
      <c r="D14" s="385" t="s">
        <v>492</v>
      </c>
      <c r="E14" s="384" t="s">
        <v>719</v>
      </c>
      <c r="F14" s="382" t="s">
        <v>354</v>
      </c>
      <c r="G14" s="383">
        <v>400</v>
      </c>
      <c r="H14" s="383">
        <v>400</v>
      </c>
      <c r="I14" s="383">
        <v>100</v>
      </c>
    </row>
    <row r="15" spans="1:10" ht="16.5" x14ac:dyDescent="0.2">
      <c r="A15" s="140">
        <v>7</v>
      </c>
      <c r="B15" s="384" t="s">
        <v>715</v>
      </c>
      <c r="C15" s="384" t="s">
        <v>716</v>
      </c>
      <c r="D15" s="385" t="s">
        <v>725</v>
      </c>
      <c r="E15" s="384" t="s">
        <v>718</v>
      </c>
      <c r="F15" s="382" t="s">
        <v>354</v>
      </c>
      <c r="G15" s="383">
        <v>500</v>
      </c>
      <c r="H15" s="383">
        <v>500</v>
      </c>
      <c r="I15" s="383">
        <v>125</v>
      </c>
    </row>
    <row r="16" spans="1:10" ht="16.5" x14ac:dyDescent="0.2">
      <c r="A16" s="140">
        <v>8</v>
      </c>
      <c r="B16" s="382"/>
      <c r="C16" s="382"/>
      <c r="D16" s="385"/>
      <c r="E16" s="382"/>
      <c r="F16" s="382"/>
      <c r="G16" s="383"/>
      <c r="H16" s="383"/>
      <c r="I16" s="383"/>
    </row>
    <row r="17" spans="1:9" ht="16.5" x14ac:dyDescent="0.2">
      <c r="A17" s="140">
        <v>9</v>
      </c>
      <c r="B17" s="382"/>
      <c r="C17" s="382"/>
      <c r="D17" s="385"/>
      <c r="E17" s="382"/>
      <c r="F17" s="382"/>
      <c r="G17" s="383"/>
      <c r="H17" s="383"/>
      <c r="I17" s="383"/>
    </row>
    <row r="18" spans="1:9" ht="16.5" x14ac:dyDescent="0.2">
      <c r="A18" s="140">
        <v>10</v>
      </c>
      <c r="B18" s="384"/>
      <c r="C18" s="384"/>
      <c r="D18" s="385"/>
      <c r="E18" s="384"/>
      <c r="F18" s="382"/>
      <c r="G18" s="383"/>
      <c r="H18" s="383"/>
      <c r="I18" s="383"/>
    </row>
    <row r="19" spans="1:9" ht="16.5" x14ac:dyDescent="0.2">
      <c r="A19" s="140">
        <v>11</v>
      </c>
      <c r="B19" s="384"/>
      <c r="C19" s="384"/>
      <c r="D19" s="385"/>
      <c r="E19" s="384"/>
      <c r="F19" s="382"/>
      <c r="G19" s="383"/>
      <c r="H19" s="383"/>
      <c r="I19" s="383"/>
    </row>
    <row r="20" spans="1:9" ht="16.5" x14ac:dyDescent="0.2">
      <c r="A20" s="140">
        <v>12</v>
      </c>
      <c r="B20" s="384"/>
      <c r="C20" s="384"/>
      <c r="D20" s="385"/>
      <c r="E20" s="384"/>
      <c r="F20" s="382"/>
      <c r="G20" s="383"/>
      <c r="H20" s="383"/>
      <c r="I20" s="383"/>
    </row>
    <row r="21" spans="1:9" ht="16.5" x14ac:dyDescent="0.2">
      <c r="A21" s="140">
        <v>13</v>
      </c>
      <c r="B21" s="384"/>
      <c r="C21" s="384"/>
      <c r="D21" s="385"/>
      <c r="E21" s="384"/>
      <c r="F21" s="382"/>
      <c r="G21" s="383"/>
      <c r="H21" s="383"/>
      <c r="I21" s="383"/>
    </row>
    <row r="22" spans="1:9" ht="16.5" x14ac:dyDescent="0.2">
      <c r="A22" s="140">
        <v>14</v>
      </c>
      <c r="B22" s="384"/>
      <c r="C22" s="384"/>
      <c r="D22" s="385"/>
      <c r="E22" s="384"/>
      <c r="F22" s="382"/>
      <c r="G22" s="383"/>
      <c r="H22" s="383"/>
      <c r="I22" s="383"/>
    </row>
    <row r="23" spans="1:9" ht="15" x14ac:dyDescent="0.2">
      <c r="A23" s="140">
        <v>15</v>
      </c>
      <c r="B23" s="384"/>
      <c r="C23" s="384"/>
      <c r="D23" s="384"/>
      <c r="E23" s="384"/>
      <c r="F23" s="382"/>
      <c r="G23" s="383"/>
      <c r="H23" s="383"/>
      <c r="I23" s="383"/>
    </row>
    <row r="24" spans="1:9" ht="15" x14ac:dyDescent="0.2">
      <c r="A24" s="140">
        <v>16</v>
      </c>
      <c r="B24" s="384"/>
      <c r="C24" s="384"/>
      <c r="D24" s="384"/>
      <c r="E24" s="384"/>
      <c r="F24" s="382"/>
      <c r="G24" s="383"/>
      <c r="H24" s="383"/>
      <c r="I24" s="383"/>
    </row>
    <row r="25" spans="1:9" ht="15" x14ac:dyDescent="0.2">
      <c r="A25" s="140">
        <v>17</v>
      </c>
      <c r="B25" s="384"/>
      <c r="C25" s="384"/>
      <c r="D25" s="384"/>
      <c r="E25" s="384"/>
      <c r="F25" s="382"/>
      <c r="G25" s="383"/>
      <c r="H25" s="383"/>
      <c r="I25" s="383"/>
    </row>
    <row r="26" spans="1:9" ht="15" x14ac:dyDescent="0.2">
      <c r="A26" s="140">
        <v>18</v>
      </c>
      <c r="B26" s="384"/>
      <c r="C26" s="384"/>
      <c r="D26" s="384"/>
      <c r="E26" s="384"/>
      <c r="F26" s="382"/>
      <c r="G26" s="383"/>
      <c r="H26" s="383"/>
      <c r="I26" s="383"/>
    </row>
    <row r="27" spans="1:9" ht="15" x14ac:dyDescent="0.2">
      <c r="A27" s="140">
        <v>19</v>
      </c>
      <c r="B27" s="384"/>
      <c r="C27" s="384"/>
      <c r="D27" s="384"/>
      <c r="E27" s="384"/>
      <c r="F27" s="382"/>
      <c r="G27" s="383"/>
      <c r="H27" s="383"/>
      <c r="I27" s="383"/>
    </row>
    <row r="28" spans="1:9" ht="15" x14ac:dyDescent="0.2">
      <c r="A28" s="140">
        <v>20</v>
      </c>
      <c r="B28" s="384"/>
      <c r="C28" s="384"/>
      <c r="D28" s="384"/>
      <c r="E28" s="384"/>
      <c r="F28" s="382"/>
      <c r="G28" s="383"/>
      <c r="H28" s="383"/>
      <c r="I28" s="383"/>
    </row>
    <row r="29" spans="1:9" ht="15" x14ac:dyDescent="0.2">
      <c r="A29" s="140">
        <v>21</v>
      </c>
      <c r="B29" s="384"/>
      <c r="C29" s="384"/>
      <c r="D29" s="384"/>
      <c r="E29" s="384"/>
      <c r="F29" s="382"/>
      <c r="G29" s="383"/>
      <c r="H29" s="383"/>
      <c r="I29" s="383"/>
    </row>
    <row r="30" spans="1:9" ht="15" x14ac:dyDescent="0.2">
      <c r="A30" s="140">
        <v>22</v>
      </c>
      <c r="B30" s="384"/>
      <c r="C30" s="384"/>
      <c r="D30" s="384"/>
      <c r="E30" s="384"/>
      <c r="F30" s="382"/>
      <c r="G30" s="383"/>
      <c r="H30" s="383"/>
      <c r="I30" s="383"/>
    </row>
    <row r="31" spans="1:9" ht="15" x14ac:dyDescent="0.2">
      <c r="A31" s="140">
        <v>23</v>
      </c>
      <c r="B31" s="384"/>
      <c r="C31" s="384"/>
      <c r="D31" s="384"/>
      <c r="E31" s="384"/>
      <c r="F31" s="382"/>
      <c r="G31" s="383"/>
      <c r="H31" s="383"/>
      <c r="I31" s="383"/>
    </row>
    <row r="32" spans="1:9" ht="15" x14ac:dyDescent="0.2">
      <c r="A32" s="140">
        <v>24</v>
      </c>
      <c r="B32" s="384"/>
      <c r="C32" s="384"/>
      <c r="D32" s="384"/>
      <c r="E32" s="384"/>
      <c r="F32" s="382"/>
      <c r="G32" s="383"/>
      <c r="H32" s="383"/>
      <c r="I32" s="383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466</v>
      </c>
      <c r="G34" s="128">
        <f>SUM(G9:G33)</f>
        <v>3150</v>
      </c>
      <c r="H34" s="128">
        <f>SUM(H9:H33)</f>
        <v>3150</v>
      </c>
      <c r="I34" s="128">
        <f>SUM(I9:I33)</f>
        <v>787.5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454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/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401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400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zoomScaleSheetLayoutView="70" workbookViewId="0">
      <selection activeCell="G37" sqref="G37"/>
    </sheetView>
  </sheetViews>
  <sheetFormatPr defaultRowHeight="12.75" x14ac:dyDescent="0.2"/>
  <cols>
    <col min="1" max="1" width="16.285156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0.28515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93" t="s">
        <v>110</v>
      </c>
      <c r="H1" s="393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91" t="s">
        <v>732</v>
      </c>
      <c r="H2" s="391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/>
      <c r="B5" s="122"/>
      <c r="C5" s="122" t="s">
        <v>480</v>
      </c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60"/>
      <c r="D7" s="240"/>
      <c r="E7" s="240"/>
      <c r="F7" s="240"/>
      <c r="G7" s="120"/>
      <c r="H7" s="120"/>
    </row>
    <row r="8" spans="1:8" ht="75" x14ac:dyDescent="0.2">
      <c r="A8" s="132" t="s">
        <v>346</v>
      </c>
      <c r="B8" s="132" t="s">
        <v>347</v>
      </c>
      <c r="C8" s="132" t="s">
        <v>230</v>
      </c>
      <c r="D8" s="132" t="s">
        <v>350</v>
      </c>
      <c r="E8" s="132" t="s">
        <v>349</v>
      </c>
      <c r="F8" s="132" t="s">
        <v>396</v>
      </c>
      <c r="G8" s="121" t="s">
        <v>10</v>
      </c>
      <c r="H8" s="121" t="s">
        <v>9</v>
      </c>
    </row>
    <row r="9" spans="1:8" ht="30" x14ac:dyDescent="0.2">
      <c r="A9" s="140" t="s">
        <v>502</v>
      </c>
      <c r="B9" s="140" t="s">
        <v>503</v>
      </c>
      <c r="C9" s="379" t="s">
        <v>504</v>
      </c>
      <c r="D9" s="140" t="s">
        <v>505</v>
      </c>
      <c r="E9" s="140" t="s">
        <v>540</v>
      </c>
      <c r="F9" s="140">
        <v>8</v>
      </c>
      <c r="G9" s="4">
        <v>120</v>
      </c>
      <c r="H9" s="4">
        <v>120</v>
      </c>
    </row>
    <row r="10" spans="1:8" ht="30" x14ac:dyDescent="0.2">
      <c r="A10" s="140" t="s">
        <v>507</v>
      </c>
      <c r="B10" s="140" t="s">
        <v>508</v>
      </c>
      <c r="C10" s="379" t="s">
        <v>509</v>
      </c>
      <c r="D10" s="140" t="s">
        <v>505</v>
      </c>
      <c r="E10" s="140" t="s">
        <v>540</v>
      </c>
      <c r="F10" s="140">
        <v>8</v>
      </c>
      <c r="G10" s="4">
        <v>120</v>
      </c>
      <c r="H10" s="4">
        <v>120</v>
      </c>
    </row>
    <row r="11" spans="1:8" ht="30" x14ac:dyDescent="0.2">
      <c r="A11" s="129" t="s">
        <v>510</v>
      </c>
      <c r="B11" s="129" t="s">
        <v>511</v>
      </c>
      <c r="C11" s="380" t="s">
        <v>512</v>
      </c>
      <c r="D11" s="140" t="s">
        <v>505</v>
      </c>
      <c r="E11" s="129" t="s">
        <v>559</v>
      </c>
      <c r="F11" s="129">
        <v>8</v>
      </c>
      <c r="G11" s="4">
        <v>120</v>
      </c>
      <c r="H11" s="4">
        <v>120</v>
      </c>
    </row>
    <row r="12" spans="1:8" ht="30" x14ac:dyDescent="0.2">
      <c r="A12" s="129" t="s">
        <v>513</v>
      </c>
      <c r="B12" s="129" t="s">
        <v>514</v>
      </c>
      <c r="C12" s="380" t="s">
        <v>515</v>
      </c>
      <c r="D12" s="140" t="s">
        <v>505</v>
      </c>
      <c r="E12" s="129" t="s">
        <v>516</v>
      </c>
      <c r="F12" s="129">
        <v>8</v>
      </c>
      <c r="G12" s="4">
        <v>120</v>
      </c>
      <c r="H12" s="4">
        <v>120</v>
      </c>
    </row>
    <row r="13" spans="1:8" ht="30" x14ac:dyDescent="0.2">
      <c r="A13" s="129" t="s">
        <v>517</v>
      </c>
      <c r="B13" s="129" t="s">
        <v>518</v>
      </c>
      <c r="C13" s="380" t="s">
        <v>519</v>
      </c>
      <c r="D13" s="140" t="s">
        <v>505</v>
      </c>
      <c r="E13" s="129" t="s">
        <v>520</v>
      </c>
      <c r="F13" s="129">
        <v>8</v>
      </c>
      <c r="G13" s="4">
        <v>120</v>
      </c>
      <c r="H13" s="4">
        <v>120</v>
      </c>
    </row>
    <row r="14" spans="1:8" ht="30" x14ac:dyDescent="0.2">
      <c r="A14" s="129" t="s">
        <v>517</v>
      </c>
      <c r="B14" s="129" t="s">
        <v>521</v>
      </c>
      <c r="C14" s="380" t="s">
        <v>522</v>
      </c>
      <c r="D14" s="140" t="s">
        <v>505</v>
      </c>
      <c r="E14" s="140" t="s">
        <v>506</v>
      </c>
      <c r="F14" s="129">
        <v>8</v>
      </c>
      <c r="G14" s="4">
        <v>120</v>
      </c>
      <c r="H14" s="4">
        <v>120</v>
      </c>
    </row>
    <row r="15" spans="1:8" ht="30" x14ac:dyDescent="0.2">
      <c r="A15" s="129" t="s">
        <v>523</v>
      </c>
      <c r="B15" s="129" t="s">
        <v>524</v>
      </c>
      <c r="C15" s="380" t="s">
        <v>525</v>
      </c>
      <c r="D15" s="140" t="s">
        <v>505</v>
      </c>
      <c r="E15" s="140" t="s">
        <v>506</v>
      </c>
      <c r="F15" s="129">
        <v>8</v>
      </c>
      <c r="G15" s="4">
        <v>120</v>
      </c>
      <c r="H15" s="4">
        <v>120</v>
      </c>
    </row>
    <row r="16" spans="1:8" ht="30" x14ac:dyDescent="0.2">
      <c r="A16" s="129" t="s">
        <v>517</v>
      </c>
      <c r="B16" s="129" t="s">
        <v>527</v>
      </c>
      <c r="C16" s="380" t="s">
        <v>528</v>
      </c>
      <c r="D16" s="140" t="s">
        <v>505</v>
      </c>
      <c r="E16" s="140" t="s">
        <v>526</v>
      </c>
      <c r="F16" s="129">
        <v>8</v>
      </c>
      <c r="G16" s="4">
        <v>120</v>
      </c>
      <c r="H16" s="4">
        <v>120</v>
      </c>
    </row>
    <row r="17" spans="1:8" ht="30" x14ac:dyDescent="0.2">
      <c r="A17" s="129" t="s">
        <v>529</v>
      </c>
      <c r="B17" s="129" t="s">
        <v>530</v>
      </c>
      <c r="C17" s="380" t="s">
        <v>531</v>
      </c>
      <c r="D17" s="140" t="s">
        <v>505</v>
      </c>
      <c r="E17" s="140" t="s">
        <v>540</v>
      </c>
      <c r="F17" s="129">
        <v>8</v>
      </c>
      <c r="G17" s="4">
        <v>120</v>
      </c>
      <c r="H17" s="4">
        <v>120</v>
      </c>
    </row>
    <row r="18" spans="1:8" ht="45" x14ac:dyDescent="0.2">
      <c r="A18" s="129" t="s">
        <v>532</v>
      </c>
      <c r="B18" s="129" t="s">
        <v>533</v>
      </c>
      <c r="C18" s="380" t="s">
        <v>534</v>
      </c>
      <c r="D18" s="140" t="s">
        <v>505</v>
      </c>
      <c r="E18" s="129" t="s">
        <v>506</v>
      </c>
      <c r="F18" s="129">
        <v>8</v>
      </c>
      <c r="G18" s="4">
        <v>120</v>
      </c>
      <c r="H18" s="4">
        <v>120</v>
      </c>
    </row>
    <row r="19" spans="1:8" ht="45" x14ac:dyDescent="0.2">
      <c r="A19" s="129" t="s">
        <v>535</v>
      </c>
      <c r="B19" s="129" t="s">
        <v>536</v>
      </c>
      <c r="C19" s="380" t="s">
        <v>537</v>
      </c>
      <c r="D19" s="140" t="s">
        <v>505</v>
      </c>
      <c r="E19" s="129" t="s">
        <v>506</v>
      </c>
      <c r="F19" s="129">
        <v>8</v>
      </c>
      <c r="G19" s="4">
        <v>120</v>
      </c>
      <c r="H19" s="4">
        <v>120</v>
      </c>
    </row>
    <row r="20" spans="1:8" ht="30" x14ac:dyDescent="0.2">
      <c r="A20" s="129" t="s">
        <v>517</v>
      </c>
      <c r="B20" s="129" t="s">
        <v>538</v>
      </c>
      <c r="C20" s="380" t="s">
        <v>539</v>
      </c>
      <c r="D20" s="140" t="s">
        <v>505</v>
      </c>
      <c r="E20" s="129" t="s">
        <v>526</v>
      </c>
      <c r="F20" s="129">
        <v>8</v>
      </c>
      <c r="G20" s="4">
        <v>120</v>
      </c>
      <c r="H20" s="4">
        <v>120</v>
      </c>
    </row>
    <row r="21" spans="1:8" ht="30" x14ac:dyDescent="0.2">
      <c r="A21" s="129" t="s">
        <v>513</v>
      </c>
      <c r="B21" s="129" t="s">
        <v>487</v>
      </c>
      <c r="C21" s="380" t="s">
        <v>485</v>
      </c>
      <c r="D21" s="140" t="s">
        <v>505</v>
      </c>
      <c r="E21" s="140" t="s">
        <v>540</v>
      </c>
      <c r="F21" s="129">
        <v>8</v>
      </c>
      <c r="G21" s="4">
        <v>120</v>
      </c>
      <c r="H21" s="4">
        <v>120</v>
      </c>
    </row>
    <row r="22" spans="1:8" ht="30" x14ac:dyDescent="0.2">
      <c r="A22" s="129" t="s">
        <v>541</v>
      </c>
      <c r="B22" s="129" t="s">
        <v>494</v>
      </c>
      <c r="C22" s="380" t="s">
        <v>492</v>
      </c>
      <c r="D22" s="140" t="s">
        <v>505</v>
      </c>
      <c r="E22" s="129" t="s">
        <v>572</v>
      </c>
      <c r="F22" s="129">
        <v>8</v>
      </c>
      <c r="G22" s="4">
        <v>120</v>
      </c>
      <c r="H22" s="4">
        <v>120</v>
      </c>
    </row>
    <row r="23" spans="1:8" ht="30" x14ac:dyDescent="0.2">
      <c r="A23" s="129" t="s">
        <v>542</v>
      </c>
      <c r="B23" s="129" t="s">
        <v>543</v>
      </c>
      <c r="C23" s="380" t="s">
        <v>544</v>
      </c>
      <c r="D23" s="140" t="s">
        <v>505</v>
      </c>
      <c r="E23" s="129" t="s">
        <v>572</v>
      </c>
      <c r="F23" s="129">
        <v>8</v>
      </c>
      <c r="G23" s="4">
        <v>120</v>
      </c>
      <c r="H23" s="4">
        <v>120</v>
      </c>
    </row>
    <row r="24" spans="1:8" ht="30" x14ac:dyDescent="0.2">
      <c r="A24" s="129" t="s">
        <v>545</v>
      </c>
      <c r="B24" s="129" t="s">
        <v>546</v>
      </c>
      <c r="C24" s="380" t="s">
        <v>547</v>
      </c>
      <c r="D24" s="140" t="s">
        <v>505</v>
      </c>
      <c r="E24" s="129" t="s">
        <v>559</v>
      </c>
      <c r="F24" s="129">
        <v>8</v>
      </c>
      <c r="G24" s="4">
        <v>120</v>
      </c>
      <c r="H24" s="4">
        <v>120</v>
      </c>
    </row>
    <row r="25" spans="1:8" ht="30" x14ac:dyDescent="0.2">
      <c r="A25" s="129" t="s">
        <v>517</v>
      </c>
      <c r="B25" s="129" t="s">
        <v>548</v>
      </c>
      <c r="C25" s="380" t="s">
        <v>549</v>
      </c>
      <c r="D25" s="140" t="s">
        <v>505</v>
      </c>
      <c r="E25" s="129" t="s">
        <v>559</v>
      </c>
      <c r="F25" s="129">
        <v>8</v>
      </c>
      <c r="G25" s="4">
        <v>120</v>
      </c>
      <c r="H25" s="4">
        <v>120</v>
      </c>
    </row>
    <row r="26" spans="1:8" ht="30" x14ac:dyDescent="0.2">
      <c r="A26" s="129" t="s">
        <v>551</v>
      </c>
      <c r="B26" s="129" t="s">
        <v>552</v>
      </c>
      <c r="C26" s="380" t="s">
        <v>553</v>
      </c>
      <c r="D26" s="140" t="s">
        <v>505</v>
      </c>
      <c r="E26" s="129" t="s">
        <v>559</v>
      </c>
      <c r="F26" s="129">
        <v>8</v>
      </c>
      <c r="G26" s="4">
        <v>120</v>
      </c>
      <c r="H26" s="4">
        <v>120</v>
      </c>
    </row>
    <row r="27" spans="1:8" ht="30" x14ac:dyDescent="0.2">
      <c r="A27" s="129" t="s">
        <v>517</v>
      </c>
      <c r="B27" s="129" t="s">
        <v>554</v>
      </c>
      <c r="C27" s="380" t="s">
        <v>555</v>
      </c>
      <c r="D27" s="140" t="s">
        <v>505</v>
      </c>
      <c r="E27" s="129" t="s">
        <v>550</v>
      </c>
      <c r="F27" s="129">
        <v>8</v>
      </c>
      <c r="G27" s="4">
        <v>120</v>
      </c>
      <c r="H27" s="4">
        <v>120</v>
      </c>
    </row>
    <row r="28" spans="1:8" ht="30" x14ac:dyDescent="0.2">
      <c r="A28" s="129" t="s">
        <v>556</v>
      </c>
      <c r="B28" s="129" t="s">
        <v>557</v>
      </c>
      <c r="C28" s="380" t="s">
        <v>558</v>
      </c>
      <c r="D28" s="140" t="s">
        <v>505</v>
      </c>
      <c r="E28" s="129" t="s">
        <v>559</v>
      </c>
      <c r="F28" s="129">
        <v>8</v>
      </c>
      <c r="G28" s="4">
        <v>120</v>
      </c>
      <c r="H28" s="4">
        <v>120</v>
      </c>
    </row>
    <row r="29" spans="1:8" ht="30" x14ac:dyDescent="0.2">
      <c r="A29" s="129" t="s">
        <v>560</v>
      </c>
      <c r="B29" s="129" t="s">
        <v>561</v>
      </c>
      <c r="C29" s="380" t="s">
        <v>562</v>
      </c>
      <c r="D29" s="140" t="s">
        <v>505</v>
      </c>
      <c r="E29" s="129" t="s">
        <v>520</v>
      </c>
      <c r="F29" s="129">
        <v>8</v>
      </c>
      <c r="G29" s="4">
        <v>120</v>
      </c>
      <c r="H29" s="4">
        <v>120</v>
      </c>
    </row>
    <row r="30" spans="1:8" ht="30" x14ac:dyDescent="0.2">
      <c r="A30" s="129" t="s">
        <v>563</v>
      </c>
      <c r="B30" s="129" t="s">
        <v>564</v>
      </c>
      <c r="C30" s="380" t="s">
        <v>565</v>
      </c>
      <c r="D30" s="140" t="s">
        <v>505</v>
      </c>
      <c r="E30" s="129" t="s">
        <v>572</v>
      </c>
      <c r="F30" s="129">
        <v>8</v>
      </c>
      <c r="G30" s="4">
        <v>120</v>
      </c>
      <c r="H30" s="4">
        <v>120</v>
      </c>
    </row>
    <row r="31" spans="1:8" ht="30" x14ac:dyDescent="0.2">
      <c r="A31" s="129" t="s">
        <v>574</v>
      </c>
      <c r="B31" s="129" t="s">
        <v>573</v>
      </c>
      <c r="C31" s="380" t="s">
        <v>566</v>
      </c>
      <c r="D31" s="140" t="s">
        <v>505</v>
      </c>
      <c r="E31" s="129" t="s">
        <v>572</v>
      </c>
      <c r="F31" s="129">
        <v>8</v>
      </c>
      <c r="G31" s="4">
        <v>120</v>
      </c>
      <c r="H31" s="4">
        <v>120</v>
      </c>
    </row>
    <row r="32" spans="1:8" ht="30" x14ac:dyDescent="0.2">
      <c r="A32" s="129" t="s">
        <v>575</v>
      </c>
      <c r="B32" s="129" t="s">
        <v>576</v>
      </c>
      <c r="C32" s="380" t="s">
        <v>567</v>
      </c>
      <c r="D32" s="140" t="s">
        <v>505</v>
      </c>
      <c r="E32" s="129" t="s">
        <v>572</v>
      </c>
      <c r="F32" s="129">
        <v>8</v>
      </c>
      <c r="G32" s="4">
        <v>120</v>
      </c>
      <c r="H32" s="4">
        <v>120</v>
      </c>
    </row>
    <row r="33" spans="1:8" ht="30" x14ac:dyDescent="0.2">
      <c r="A33" s="129" t="s">
        <v>517</v>
      </c>
      <c r="B33" s="129" t="s">
        <v>577</v>
      </c>
      <c r="C33" s="380" t="s">
        <v>568</v>
      </c>
      <c r="D33" s="140" t="s">
        <v>505</v>
      </c>
      <c r="E33" s="129" t="s">
        <v>526</v>
      </c>
      <c r="F33" s="129">
        <v>8</v>
      </c>
      <c r="G33" s="4">
        <v>120</v>
      </c>
      <c r="H33" s="4">
        <v>120</v>
      </c>
    </row>
    <row r="34" spans="1:8" ht="30" x14ac:dyDescent="0.2">
      <c r="A34" s="129" t="s">
        <v>578</v>
      </c>
      <c r="B34" s="129" t="s">
        <v>579</v>
      </c>
      <c r="C34" s="380" t="s">
        <v>569</v>
      </c>
      <c r="D34" s="140" t="s">
        <v>505</v>
      </c>
      <c r="E34" s="129" t="s">
        <v>526</v>
      </c>
      <c r="F34" s="129">
        <v>8</v>
      </c>
      <c r="G34" s="4">
        <v>120</v>
      </c>
      <c r="H34" s="4">
        <v>120</v>
      </c>
    </row>
    <row r="35" spans="1:8" ht="30" x14ac:dyDescent="0.2">
      <c r="A35" s="129" t="s">
        <v>541</v>
      </c>
      <c r="B35" s="129" t="s">
        <v>580</v>
      </c>
      <c r="C35" s="380" t="s">
        <v>570</v>
      </c>
      <c r="D35" s="140" t="s">
        <v>505</v>
      </c>
      <c r="E35" s="129" t="s">
        <v>733</v>
      </c>
      <c r="F35" s="129">
        <v>8</v>
      </c>
      <c r="G35" s="4">
        <v>120</v>
      </c>
      <c r="H35" s="4">
        <v>120</v>
      </c>
    </row>
    <row r="36" spans="1:8" ht="30" x14ac:dyDescent="0.2">
      <c r="A36" s="129" t="s">
        <v>581</v>
      </c>
      <c r="B36" s="129" t="s">
        <v>582</v>
      </c>
      <c r="C36" s="380" t="s">
        <v>571</v>
      </c>
      <c r="D36" s="140" t="s">
        <v>505</v>
      </c>
      <c r="E36" s="129" t="s">
        <v>520</v>
      </c>
      <c r="F36" s="129">
        <v>8</v>
      </c>
      <c r="G36" s="4">
        <v>120</v>
      </c>
      <c r="H36" s="4">
        <v>120</v>
      </c>
    </row>
    <row r="37" spans="1:8" ht="45" x14ac:dyDescent="0.2">
      <c r="A37" s="129" t="s">
        <v>575</v>
      </c>
      <c r="B37" s="129" t="s">
        <v>585</v>
      </c>
      <c r="C37" s="380" t="s">
        <v>586</v>
      </c>
      <c r="D37" s="140" t="s">
        <v>583</v>
      </c>
      <c r="E37" s="129" t="s">
        <v>584</v>
      </c>
      <c r="F37" s="129">
        <v>2</v>
      </c>
      <c r="G37" s="4">
        <v>30</v>
      </c>
      <c r="H37" s="4">
        <v>30</v>
      </c>
    </row>
    <row r="38" spans="1:8" ht="45" x14ac:dyDescent="0.2">
      <c r="A38" s="129" t="s">
        <v>587</v>
      </c>
      <c r="B38" s="129" t="s">
        <v>588</v>
      </c>
      <c r="C38" s="380" t="s">
        <v>589</v>
      </c>
      <c r="D38" s="140" t="s">
        <v>583</v>
      </c>
      <c r="E38" s="129" t="s">
        <v>584</v>
      </c>
      <c r="F38" s="129">
        <v>2</v>
      </c>
      <c r="G38" s="4">
        <v>30</v>
      </c>
      <c r="H38" s="4">
        <v>30</v>
      </c>
    </row>
    <row r="39" spans="1:8" ht="45" x14ac:dyDescent="0.2">
      <c r="A39" s="129" t="s">
        <v>590</v>
      </c>
      <c r="B39" s="129" t="s">
        <v>591</v>
      </c>
      <c r="C39" s="380" t="s">
        <v>592</v>
      </c>
      <c r="D39" s="140" t="s">
        <v>583</v>
      </c>
      <c r="E39" s="129" t="s">
        <v>584</v>
      </c>
      <c r="F39" s="129">
        <v>2</v>
      </c>
      <c r="G39" s="4">
        <v>30</v>
      </c>
      <c r="H39" s="4">
        <v>30</v>
      </c>
    </row>
    <row r="40" spans="1:8" ht="45" x14ac:dyDescent="0.2">
      <c r="A40" s="129" t="s">
        <v>593</v>
      </c>
      <c r="B40" s="129" t="s">
        <v>594</v>
      </c>
      <c r="C40" s="380" t="s">
        <v>595</v>
      </c>
      <c r="D40" s="140" t="s">
        <v>583</v>
      </c>
      <c r="E40" s="129" t="s">
        <v>584</v>
      </c>
      <c r="F40" s="129">
        <v>2</v>
      </c>
      <c r="G40" s="4">
        <v>30</v>
      </c>
      <c r="H40" s="4">
        <v>30</v>
      </c>
    </row>
    <row r="41" spans="1:8" ht="45" x14ac:dyDescent="0.2">
      <c r="A41" s="129" t="s">
        <v>517</v>
      </c>
      <c r="B41" s="129" t="s">
        <v>596</v>
      </c>
      <c r="C41" s="380" t="s">
        <v>597</v>
      </c>
      <c r="D41" s="140" t="s">
        <v>583</v>
      </c>
      <c r="E41" s="129" t="s">
        <v>584</v>
      </c>
      <c r="F41" s="129">
        <v>2</v>
      </c>
      <c r="G41" s="4">
        <v>30</v>
      </c>
      <c r="H41" s="4">
        <v>30</v>
      </c>
    </row>
    <row r="42" spans="1:8" ht="45" x14ac:dyDescent="0.2">
      <c r="A42" s="129" t="s">
        <v>598</v>
      </c>
      <c r="B42" s="129" t="s">
        <v>599</v>
      </c>
      <c r="C42" s="380" t="s">
        <v>600</v>
      </c>
      <c r="D42" s="140" t="s">
        <v>583</v>
      </c>
      <c r="E42" s="129" t="s">
        <v>584</v>
      </c>
      <c r="F42" s="129">
        <v>2</v>
      </c>
      <c r="G42" s="4">
        <v>30</v>
      </c>
      <c r="H42" s="4">
        <v>30</v>
      </c>
    </row>
    <row r="43" spans="1:8" ht="45" x14ac:dyDescent="0.2">
      <c r="A43" s="129" t="s">
        <v>601</v>
      </c>
      <c r="B43" s="129" t="s">
        <v>602</v>
      </c>
      <c r="C43" s="380" t="s">
        <v>603</v>
      </c>
      <c r="D43" s="140" t="s">
        <v>583</v>
      </c>
      <c r="E43" s="129" t="s">
        <v>584</v>
      </c>
      <c r="F43" s="129">
        <v>2</v>
      </c>
      <c r="G43" s="4">
        <v>30</v>
      </c>
      <c r="H43" s="4">
        <v>30</v>
      </c>
    </row>
    <row r="44" spans="1:8" ht="45" x14ac:dyDescent="0.2">
      <c r="A44" s="129" t="s">
        <v>604</v>
      </c>
      <c r="B44" s="129" t="s">
        <v>605</v>
      </c>
      <c r="C44" s="380" t="s">
        <v>606</v>
      </c>
      <c r="D44" s="140" t="s">
        <v>583</v>
      </c>
      <c r="E44" s="129" t="s">
        <v>584</v>
      </c>
      <c r="F44" s="129">
        <v>2</v>
      </c>
      <c r="G44" s="4">
        <v>30</v>
      </c>
      <c r="H44" s="4">
        <v>30</v>
      </c>
    </row>
    <row r="45" spans="1:8" ht="45" x14ac:dyDescent="0.2">
      <c r="A45" s="129" t="s">
        <v>607</v>
      </c>
      <c r="B45" s="129" t="s">
        <v>608</v>
      </c>
      <c r="C45" s="380" t="s">
        <v>609</v>
      </c>
      <c r="D45" s="140" t="s">
        <v>583</v>
      </c>
      <c r="E45" s="129" t="s">
        <v>584</v>
      </c>
      <c r="F45" s="129">
        <v>2</v>
      </c>
      <c r="G45" s="4">
        <v>30</v>
      </c>
      <c r="H45" s="4">
        <v>30</v>
      </c>
    </row>
    <row r="46" spans="1:8" ht="45" x14ac:dyDescent="0.2">
      <c r="A46" s="129" t="s">
        <v>610</v>
      </c>
      <c r="B46" s="129" t="s">
        <v>611</v>
      </c>
      <c r="C46" s="380" t="s">
        <v>612</v>
      </c>
      <c r="D46" s="140" t="s">
        <v>583</v>
      </c>
      <c r="E46" s="129" t="s">
        <v>584</v>
      </c>
      <c r="F46" s="129">
        <v>2</v>
      </c>
      <c r="G46" s="4">
        <v>30</v>
      </c>
      <c r="H46" s="4">
        <v>30</v>
      </c>
    </row>
    <row r="47" spans="1:8" ht="45" x14ac:dyDescent="0.2">
      <c r="A47" s="129" t="s">
        <v>513</v>
      </c>
      <c r="B47" s="129" t="s">
        <v>613</v>
      </c>
      <c r="C47" s="380" t="s">
        <v>614</v>
      </c>
      <c r="D47" s="140" t="s">
        <v>583</v>
      </c>
      <c r="E47" s="129" t="s">
        <v>584</v>
      </c>
      <c r="F47" s="129">
        <v>2</v>
      </c>
      <c r="G47" s="4">
        <v>30</v>
      </c>
      <c r="H47" s="4">
        <v>30</v>
      </c>
    </row>
    <row r="48" spans="1:8" ht="45" x14ac:dyDescent="0.2">
      <c r="A48" s="129" t="s">
        <v>615</v>
      </c>
      <c r="B48" s="129" t="s">
        <v>616</v>
      </c>
      <c r="C48" s="380" t="s">
        <v>617</v>
      </c>
      <c r="D48" s="140" t="s">
        <v>583</v>
      </c>
      <c r="E48" s="129" t="s">
        <v>584</v>
      </c>
      <c r="F48" s="129">
        <v>2</v>
      </c>
      <c r="G48" s="4">
        <v>30</v>
      </c>
      <c r="H48" s="4">
        <v>30</v>
      </c>
    </row>
    <row r="49" spans="1:8" ht="45" x14ac:dyDescent="0.2">
      <c r="A49" s="129" t="s">
        <v>618</v>
      </c>
      <c r="B49" s="129" t="s">
        <v>602</v>
      </c>
      <c r="C49" s="380" t="s">
        <v>619</v>
      </c>
      <c r="D49" s="140" t="s">
        <v>583</v>
      </c>
      <c r="E49" s="129" t="s">
        <v>584</v>
      </c>
      <c r="F49" s="129">
        <v>2</v>
      </c>
      <c r="G49" s="4">
        <v>30</v>
      </c>
      <c r="H49" s="4">
        <v>30</v>
      </c>
    </row>
    <row r="50" spans="1:8" ht="45" x14ac:dyDescent="0.2">
      <c r="A50" s="129" t="s">
        <v>620</v>
      </c>
      <c r="B50" s="129" t="s">
        <v>621</v>
      </c>
      <c r="C50" s="380" t="s">
        <v>622</v>
      </c>
      <c r="D50" s="140" t="s">
        <v>583</v>
      </c>
      <c r="E50" s="129" t="s">
        <v>584</v>
      </c>
      <c r="F50" s="129">
        <v>2</v>
      </c>
      <c r="G50" s="4">
        <v>30</v>
      </c>
      <c r="H50" s="4">
        <v>30</v>
      </c>
    </row>
    <row r="51" spans="1:8" ht="45" x14ac:dyDescent="0.2">
      <c r="A51" s="129" t="s">
        <v>574</v>
      </c>
      <c r="B51" s="129" t="s">
        <v>623</v>
      </c>
      <c r="C51" s="380" t="s">
        <v>624</v>
      </c>
      <c r="D51" s="140" t="s">
        <v>583</v>
      </c>
      <c r="E51" s="129" t="s">
        <v>584</v>
      </c>
      <c r="F51" s="129">
        <v>2</v>
      </c>
      <c r="G51" s="4">
        <v>30</v>
      </c>
      <c r="H51" s="4">
        <v>30</v>
      </c>
    </row>
    <row r="52" spans="1:8" ht="45" x14ac:dyDescent="0.2">
      <c r="A52" s="129" t="s">
        <v>517</v>
      </c>
      <c r="B52" s="129" t="s">
        <v>625</v>
      </c>
      <c r="C52" s="380" t="s">
        <v>626</v>
      </c>
      <c r="D52" s="140" t="s">
        <v>583</v>
      </c>
      <c r="E52" s="129" t="s">
        <v>584</v>
      </c>
      <c r="F52" s="129">
        <v>2</v>
      </c>
      <c r="G52" s="4">
        <v>30</v>
      </c>
      <c r="H52" s="4">
        <v>30</v>
      </c>
    </row>
    <row r="53" spans="1:8" ht="45" x14ac:dyDescent="0.2">
      <c r="A53" s="129" t="s">
        <v>627</v>
      </c>
      <c r="B53" s="129" t="s">
        <v>628</v>
      </c>
      <c r="C53" s="380" t="s">
        <v>629</v>
      </c>
      <c r="D53" s="140" t="s">
        <v>583</v>
      </c>
      <c r="E53" s="129" t="s">
        <v>584</v>
      </c>
      <c r="F53" s="129">
        <v>2</v>
      </c>
      <c r="G53" s="4">
        <v>30</v>
      </c>
      <c r="H53" s="4">
        <v>30</v>
      </c>
    </row>
    <row r="54" spans="1:8" ht="45" x14ac:dyDescent="0.2">
      <c r="A54" s="129" t="s">
        <v>620</v>
      </c>
      <c r="B54" s="129" t="s">
        <v>630</v>
      </c>
      <c r="C54" s="380" t="s">
        <v>631</v>
      </c>
      <c r="D54" s="140" t="s">
        <v>583</v>
      </c>
      <c r="E54" s="129" t="s">
        <v>584</v>
      </c>
      <c r="F54" s="129">
        <v>2</v>
      </c>
      <c r="G54" s="4">
        <v>30</v>
      </c>
      <c r="H54" s="4">
        <v>30</v>
      </c>
    </row>
    <row r="55" spans="1:8" ht="45" x14ac:dyDescent="0.2">
      <c r="A55" s="129" t="s">
        <v>632</v>
      </c>
      <c r="B55" s="129" t="s">
        <v>633</v>
      </c>
      <c r="C55" s="380" t="s">
        <v>634</v>
      </c>
      <c r="D55" s="140" t="s">
        <v>583</v>
      </c>
      <c r="E55" s="129" t="s">
        <v>584</v>
      </c>
      <c r="F55" s="129">
        <v>2</v>
      </c>
      <c r="G55" s="4">
        <v>30</v>
      </c>
      <c r="H55" s="4">
        <v>30</v>
      </c>
    </row>
    <row r="56" spans="1:8" ht="45" x14ac:dyDescent="0.2">
      <c r="A56" s="129" t="s">
        <v>635</v>
      </c>
      <c r="B56" s="129" t="s">
        <v>636</v>
      </c>
      <c r="C56" s="380" t="s">
        <v>637</v>
      </c>
      <c r="D56" s="140" t="s">
        <v>583</v>
      </c>
      <c r="E56" s="129" t="s">
        <v>584</v>
      </c>
      <c r="F56" s="129">
        <v>2</v>
      </c>
      <c r="G56" s="4">
        <v>30</v>
      </c>
      <c r="H56" s="4">
        <v>30</v>
      </c>
    </row>
    <row r="57" spans="1:8" ht="45" x14ac:dyDescent="0.2">
      <c r="A57" s="129" t="s">
        <v>638</v>
      </c>
      <c r="B57" s="129" t="s">
        <v>639</v>
      </c>
      <c r="C57" s="380" t="s">
        <v>640</v>
      </c>
      <c r="D57" s="140" t="s">
        <v>583</v>
      </c>
      <c r="E57" s="129" t="s">
        <v>584</v>
      </c>
      <c r="F57" s="129">
        <v>2</v>
      </c>
      <c r="G57" s="4">
        <v>30</v>
      </c>
      <c r="H57" s="4">
        <v>30</v>
      </c>
    </row>
    <row r="58" spans="1:8" ht="45" x14ac:dyDescent="0.2">
      <c r="A58" s="129" t="s">
        <v>641</v>
      </c>
      <c r="B58" s="129" t="s">
        <v>642</v>
      </c>
      <c r="C58" s="380" t="s">
        <v>643</v>
      </c>
      <c r="D58" s="140" t="s">
        <v>583</v>
      </c>
      <c r="E58" s="129" t="s">
        <v>584</v>
      </c>
      <c r="F58" s="129">
        <v>2</v>
      </c>
      <c r="G58" s="4">
        <v>30</v>
      </c>
      <c r="H58" s="4">
        <v>30</v>
      </c>
    </row>
    <row r="59" spans="1:8" ht="45" x14ac:dyDescent="0.2">
      <c r="A59" s="129" t="s">
        <v>644</v>
      </c>
      <c r="B59" s="129" t="s">
        <v>645</v>
      </c>
      <c r="C59" s="380" t="s">
        <v>646</v>
      </c>
      <c r="D59" s="140" t="s">
        <v>583</v>
      </c>
      <c r="E59" s="129" t="s">
        <v>584</v>
      </c>
      <c r="F59" s="129">
        <v>2</v>
      </c>
      <c r="G59" s="4">
        <v>30</v>
      </c>
      <c r="H59" s="4">
        <v>30</v>
      </c>
    </row>
    <row r="60" spans="1:8" ht="45" x14ac:dyDescent="0.2">
      <c r="A60" s="129" t="s">
        <v>647</v>
      </c>
      <c r="B60" s="129" t="s">
        <v>648</v>
      </c>
      <c r="C60" s="380" t="s">
        <v>649</v>
      </c>
      <c r="D60" s="140" t="s">
        <v>583</v>
      </c>
      <c r="E60" s="129" t="s">
        <v>584</v>
      </c>
      <c r="F60" s="129">
        <v>2</v>
      </c>
      <c r="G60" s="4">
        <v>30</v>
      </c>
      <c r="H60" s="4">
        <v>30</v>
      </c>
    </row>
    <row r="61" spans="1:8" ht="45" x14ac:dyDescent="0.2">
      <c r="A61" s="129" t="s">
        <v>545</v>
      </c>
      <c r="B61" s="129" t="s">
        <v>650</v>
      </c>
      <c r="C61" s="380" t="s">
        <v>651</v>
      </c>
      <c r="D61" s="140" t="s">
        <v>583</v>
      </c>
      <c r="E61" s="129" t="s">
        <v>584</v>
      </c>
      <c r="F61" s="129">
        <v>2</v>
      </c>
      <c r="G61" s="4">
        <v>30</v>
      </c>
      <c r="H61" s="4">
        <v>30</v>
      </c>
    </row>
    <row r="62" spans="1:8" ht="45" x14ac:dyDescent="0.2">
      <c r="A62" s="129" t="s">
        <v>575</v>
      </c>
      <c r="B62" s="129" t="s">
        <v>652</v>
      </c>
      <c r="C62" s="380" t="s">
        <v>653</v>
      </c>
      <c r="D62" s="140" t="s">
        <v>583</v>
      </c>
      <c r="E62" s="129" t="s">
        <v>584</v>
      </c>
      <c r="F62" s="129">
        <v>2</v>
      </c>
      <c r="G62" s="4">
        <v>30</v>
      </c>
      <c r="H62" s="4">
        <v>30</v>
      </c>
    </row>
    <row r="63" spans="1:8" ht="45" x14ac:dyDescent="0.2">
      <c r="A63" s="129" t="s">
        <v>654</v>
      </c>
      <c r="B63" s="129" t="s">
        <v>655</v>
      </c>
      <c r="C63" s="380" t="s">
        <v>656</v>
      </c>
      <c r="D63" s="140" t="s">
        <v>583</v>
      </c>
      <c r="E63" s="129" t="s">
        <v>584</v>
      </c>
      <c r="F63" s="129">
        <v>2</v>
      </c>
      <c r="G63" s="4">
        <v>30</v>
      </c>
      <c r="H63" s="4">
        <v>30</v>
      </c>
    </row>
    <row r="64" spans="1:8" ht="45" x14ac:dyDescent="0.2">
      <c r="A64" s="129" t="s">
        <v>657</v>
      </c>
      <c r="B64" s="129" t="s">
        <v>658</v>
      </c>
      <c r="C64" s="380" t="s">
        <v>659</v>
      </c>
      <c r="D64" s="140" t="s">
        <v>583</v>
      </c>
      <c r="E64" s="129" t="s">
        <v>584</v>
      </c>
      <c r="F64" s="129">
        <v>2</v>
      </c>
      <c r="G64" s="4">
        <v>30</v>
      </c>
      <c r="H64" s="4">
        <v>30</v>
      </c>
    </row>
    <row r="65" spans="1:8" ht="45" x14ac:dyDescent="0.2">
      <c r="A65" s="129" t="s">
        <v>660</v>
      </c>
      <c r="B65" s="129" t="s">
        <v>661</v>
      </c>
      <c r="C65" s="380" t="s">
        <v>662</v>
      </c>
      <c r="D65" s="140" t="s">
        <v>583</v>
      </c>
      <c r="E65" s="129" t="s">
        <v>584</v>
      </c>
      <c r="F65" s="129">
        <v>2</v>
      </c>
      <c r="G65" s="4">
        <v>30</v>
      </c>
      <c r="H65" s="4">
        <v>30</v>
      </c>
    </row>
    <row r="66" spans="1:8" ht="45" x14ac:dyDescent="0.2">
      <c r="A66" s="129" t="s">
        <v>663</v>
      </c>
      <c r="B66" s="129" t="s">
        <v>664</v>
      </c>
      <c r="C66" s="380" t="s">
        <v>665</v>
      </c>
      <c r="D66" s="140" t="s">
        <v>583</v>
      </c>
      <c r="E66" s="129" t="s">
        <v>584</v>
      </c>
      <c r="F66" s="129">
        <v>2</v>
      </c>
      <c r="G66" s="4">
        <v>30</v>
      </c>
      <c r="H66" s="4">
        <v>30</v>
      </c>
    </row>
    <row r="67" spans="1:8" ht="45" x14ac:dyDescent="0.2">
      <c r="A67" s="129" t="s">
        <v>667</v>
      </c>
      <c r="B67" s="129" t="s">
        <v>666</v>
      </c>
      <c r="C67" s="380" t="s">
        <v>668</v>
      </c>
      <c r="D67" s="140" t="s">
        <v>583</v>
      </c>
      <c r="E67" s="129" t="s">
        <v>584</v>
      </c>
      <c r="F67" s="129">
        <v>2</v>
      </c>
      <c r="G67" s="4">
        <v>30</v>
      </c>
      <c r="H67" s="4">
        <v>30</v>
      </c>
    </row>
    <row r="68" spans="1:8" ht="45" x14ac:dyDescent="0.2">
      <c r="A68" s="129" t="s">
        <v>541</v>
      </c>
      <c r="B68" s="129" t="s">
        <v>669</v>
      </c>
      <c r="C68" s="380" t="s">
        <v>670</v>
      </c>
      <c r="D68" s="140" t="s">
        <v>583</v>
      </c>
      <c r="E68" s="129" t="s">
        <v>584</v>
      </c>
      <c r="F68" s="129">
        <v>2</v>
      </c>
      <c r="G68" s="4">
        <v>30</v>
      </c>
      <c r="H68" s="4">
        <v>30</v>
      </c>
    </row>
    <row r="69" spans="1:8" ht="45" x14ac:dyDescent="0.2">
      <c r="A69" s="129" t="s">
        <v>541</v>
      </c>
      <c r="B69" s="129" t="s">
        <v>671</v>
      </c>
      <c r="C69" s="380" t="s">
        <v>672</v>
      </c>
      <c r="D69" s="140" t="s">
        <v>583</v>
      </c>
      <c r="E69" s="129" t="s">
        <v>584</v>
      </c>
      <c r="F69" s="129">
        <v>2</v>
      </c>
      <c r="G69" s="4">
        <v>30</v>
      </c>
      <c r="H69" s="4">
        <v>30</v>
      </c>
    </row>
    <row r="70" spans="1:8" ht="45" x14ac:dyDescent="0.2">
      <c r="A70" s="129" t="s">
        <v>517</v>
      </c>
      <c r="B70" s="129" t="s">
        <v>673</v>
      </c>
      <c r="C70" s="380" t="s">
        <v>674</v>
      </c>
      <c r="D70" s="140" t="s">
        <v>583</v>
      </c>
      <c r="E70" s="129" t="s">
        <v>584</v>
      </c>
      <c r="F70" s="129">
        <v>2</v>
      </c>
      <c r="G70" s="4">
        <v>30</v>
      </c>
      <c r="H70" s="4">
        <v>30</v>
      </c>
    </row>
    <row r="71" spans="1:8" ht="45" x14ac:dyDescent="0.2">
      <c r="A71" s="129" t="s">
        <v>541</v>
      </c>
      <c r="B71" s="129" t="s">
        <v>675</v>
      </c>
      <c r="C71" s="380" t="s">
        <v>676</v>
      </c>
      <c r="D71" s="140" t="s">
        <v>583</v>
      </c>
      <c r="E71" s="129" t="s">
        <v>584</v>
      </c>
      <c r="F71" s="129">
        <v>2</v>
      </c>
      <c r="G71" s="4">
        <v>30</v>
      </c>
      <c r="H71" s="4">
        <v>30</v>
      </c>
    </row>
    <row r="72" spans="1:8" ht="45" x14ac:dyDescent="0.2">
      <c r="A72" s="129" t="s">
        <v>647</v>
      </c>
      <c r="B72" s="129" t="s">
        <v>677</v>
      </c>
      <c r="C72" s="380" t="s">
        <v>678</v>
      </c>
      <c r="D72" s="140" t="s">
        <v>583</v>
      </c>
      <c r="E72" s="129" t="s">
        <v>584</v>
      </c>
      <c r="F72" s="129">
        <v>2</v>
      </c>
      <c r="G72" s="4">
        <v>30</v>
      </c>
      <c r="H72" s="4">
        <v>30</v>
      </c>
    </row>
    <row r="73" spans="1:8" ht="45" x14ac:dyDescent="0.2">
      <c r="A73" s="129" t="s">
        <v>679</v>
      </c>
      <c r="B73" s="129" t="s">
        <v>680</v>
      </c>
      <c r="C73" s="380" t="s">
        <v>681</v>
      </c>
      <c r="D73" s="140" t="s">
        <v>583</v>
      </c>
      <c r="E73" s="129" t="s">
        <v>584</v>
      </c>
      <c r="F73" s="129">
        <v>2</v>
      </c>
      <c r="G73" s="4">
        <v>30</v>
      </c>
      <c r="H73" s="4">
        <v>30</v>
      </c>
    </row>
    <row r="74" spans="1:8" ht="45" x14ac:dyDescent="0.2">
      <c r="A74" s="129" t="s">
        <v>682</v>
      </c>
      <c r="B74" s="129" t="s">
        <v>683</v>
      </c>
      <c r="C74" s="380" t="s">
        <v>684</v>
      </c>
      <c r="D74" s="140" t="s">
        <v>583</v>
      </c>
      <c r="E74" s="129" t="s">
        <v>584</v>
      </c>
      <c r="F74" s="129">
        <v>2</v>
      </c>
      <c r="G74" s="4">
        <v>30</v>
      </c>
      <c r="H74" s="4">
        <v>30</v>
      </c>
    </row>
    <row r="75" spans="1:8" ht="45" x14ac:dyDescent="0.2">
      <c r="A75" s="129" t="s">
        <v>685</v>
      </c>
      <c r="B75" s="129" t="s">
        <v>686</v>
      </c>
      <c r="C75" s="380" t="s">
        <v>687</v>
      </c>
      <c r="D75" s="140" t="s">
        <v>583</v>
      </c>
      <c r="E75" s="129" t="s">
        <v>584</v>
      </c>
      <c r="F75" s="129">
        <v>2</v>
      </c>
      <c r="G75" s="4">
        <v>30</v>
      </c>
      <c r="H75" s="4">
        <v>30</v>
      </c>
    </row>
    <row r="76" spans="1:8" ht="45" x14ac:dyDescent="0.2">
      <c r="A76" s="129" t="s">
        <v>688</v>
      </c>
      <c r="B76" s="129" t="s">
        <v>689</v>
      </c>
      <c r="C76" s="380" t="s">
        <v>690</v>
      </c>
      <c r="D76" s="140" t="s">
        <v>583</v>
      </c>
      <c r="E76" s="129" t="s">
        <v>584</v>
      </c>
      <c r="F76" s="129">
        <v>2</v>
      </c>
      <c r="G76" s="4">
        <v>30</v>
      </c>
      <c r="H76" s="4">
        <v>30</v>
      </c>
    </row>
    <row r="77" spans="1:8" ht="45" x14ac:dyDescent="0.2">
      <c r="A77" s="129" t="s">
        <v>691</v>
      </c>
      <c r="B77" s="129" t="s">
        <v>692</v>
      </c>
      <c r="C77" s="380" t="s">
        <v>693</v>
      </c>
      <c r="D77" s="140" t="s">
        <v>583</v>
      </c>
      <c r="E77" s="129" t="s">
        <v>584</v>
      </c>
      <c r="F77" s="129">
        <v>2</v>
      </c>
      <c r="G77" s="4">
        <v>30</v>
      </c>
      <c r="H77" s="4">
        <v>30</v>
      </c>
    </row>
    <row r="78" spans="1:8" ht="45" x14ac:dyDescent="0.2">
      <c r="A78" s="129" t="s">
        <v>694</v>
      </c>
      <c r="B78" s="129" t="s">
        <v>695</v>
      </c>
      <c r="C78" s="380" t="s">
        <v>696</v>
      </c>
      <c r="D78" s="140" t="s">
        <v>583</v>
      </c>
      <c r="E78" s="129" t="s">
        <v>584</v>
      </c>
      <c r="F78" s="129">
        <v>2</v>
      </c>
      <c r="G78" s="4">
        <v>30</v>
      </c>
      <c r="H78" s="4">
        <v>30</v>
      </c>
    </row>
    <row r="79" spans="1:8" ht="45" x14ac:dyDescent="0.2">
      <c r="A79" s="129" t="s">
        <v>697</v>
      </c>
      <c r="B79" s="129" t="s">
        <v>698</v>
      </c>
      <c r="C79" s="380" t="s">
        <v>699</v>
      </c>
      <c r="D79" s="140" t="s">
        <v>583</v>
      </c>
      <c r="E79" s="129" t="s">
        <v>584</v>
      </c>
      <c r="F79" s="129">
        <v>2</v>
      </c>
      <c r="G79" s="4">
        <v>30</v>
      </c>
      <c r="H79" s="4">
        <v>30</v>
      </c>
    </row>
    <row r="80" spans="1:8" ht="45" x14ac:dyDescent="0.2">
      <c r="A80" s="129" t="s">
        <v>700</v>
      </c>
      <c r="B80" s="129" t="s">
        <v>701</v>
      </c>
      <c r="C80" s="380" t="s">
        <v>702</v>
      </c>
      <c r="D80" s="140" t="s">
        <v>583</v>
      </c>
      <c r="E80" s="129" t="s">
        <v>584</v>
      </c>
      <c r="F80" s="129">
        <v>2</v>
      </c>
      <c r="G80" s="4">
        <v>30</v>
      </c>
      <c r="H80" s="4">
        <v>30</v>
      </c>
    </row>
    <row r="81" spans="1:8" ht="45" x14ac:dyDescent="0.2">
      <c r="A81" s="129" t="s">
        <v>703</v>
      </c>
      <c r="B81" s="129" t="s">
        <v>704</v>
      </c>
      <c r="C81" s="380" t="s">
        <v>705</v>
      </c>
      <c r="D81" s="140" t="s">
        <v>583</v>
      </c>
      <c r="E81" s="129" t="s">
        <v>584</v>
      </c>
      <c r="F81" s="129">
        <v>2</v>
      </c>
      <c r="G81" s="4">
        <v>30</v>
      </c>
      <c r="H81" s="4">
        <v>30</v>
      </c>
    </row>
    <row r="82" spans="1:8" ht="45" x14ac:dyDescent="0.2">
      <c r="A82" s="129" t="s">
        <v>578</v>
      </c>
      <c r="B82" s="129" t="s">
        <v>706</v>
      </c>
      <c r="C82" s="380" t="s">
        <v>707</v>
      </c>
      <c r="D82" s="140" t="s">
        <v>583</v>
      </c>
      <c r="E82" s="129" t="s">
        <v>584</v>
      </c>
      <c r="F82" s="129">
        <v>2</v>
      </c>
      <c r="G82" s="4">
        <v>30</v>
      </c>
      <c r="H82" s="4">
        <v>30</v>
      </c>
    </row>
    <row r="83" spans="1:8" ht="45" x14ac:dyDescent="0.2">
      <c r="A83" s="129" t="s">
        <v>708</v>
      </c>
      <c r="B83" s="129" t="s">
        <v>709</v>
      </c>
      <c r="C83" s="380" t="s">
        <v>710</v>
      </c>
      <c r="D83" s="140" t="s">
        <v>583</v>
      </c>
      <c r="E83" s="129" t="s">
        <v>584</v>
      </c>
      <c r="F83" s="129">
        <v>2</v>
      </c>
      <c r="G83" s="4">
        <v>30</v>
      </c>
      <c r="H83" s="4">
        <v>30</v>
      </c>
    </row>
    <row r="84" spans="1:8" ht="45" x14ac:dyDescent="0.2">
      <c r="A84" s="129" t="s">
        <v>697</v>
      </c>
      <c r="B84" s="129" t="s">
        <v>585</v>
      </c>
      <c r="C84" s="380" t="s">
        <v>711</v>
      </c>
      <c r="D84" s="140" t="s">
        <v>583</v>
      </c>
      <c r="E84" s="129" t="s">
        <v>584</v>
      </c>
      <c r="F84" s="129">
        <v>2</v>
      </c>
      <c r="G84" s="4">
        <v>30</v>
      </c>
      <c r="H84" s="4">
        <v>30</v>
      </c>
    </row>
    <row r="85" spans="1:8" ht="15" x14ac:dyDescent="0.3">
      <c r="A85" s="141"/>
      <c r="B85" s="141"/>
      <c r="C85" s="381"/>
      <c r="D85" s="141"/>
      <c r="E85" s="141"/>
      <c r="F85" s="141" t="s">
        <v>345</v>
      </c>
      <c r="G85" s="128">
        <v>4800</v>
      </c>
      <c r="H85" s="128">
        <v>4800</v>
      </c>
    </row>
    <row r="86" spans="1:8" ht="15" x14ac:dyDescent="0.3">
      <c r="A86" s="309"/>
      <c r="B86" s="309"/>
      <c r="C86" s="309"/>
      <c r="D86" s="309"/>
      <c r="E86" s="309"/>
      <c r="F86" s="309"/>
      <c r="G86" s="263"/>
      <c r="H86" s="263"/>
    </row>
    <row r="87" spans="1:8" ht="15" x14ac:dyDescent="0.3">
      <c r="A87" s="310" t="s">
        <v>356</v>
      </c>
      <c r="B87" s="309"/>
      <c r="C87" s="309"/>
      <c r="D87" s="309"/>
      <c r="E87" s="309"/>
      <c r="F87" s="309"/>
      <c r="G87" s="263"/>
      <c r="H87" s="263"/>
    </row>
    <row r="88" spans="1:8" ht="15" x14ac:dyDescent="0.3">
      <c r="A88" s="310" t="s">
        <v>359</v>
      </c>
      <c r="B88" s="309"/>
      <c r="C88" s="309"/>
      <c r="D88" s="309"/>
      <c r="E88" s="309"/>
      <c r="F88" s="309"/>
      <c r="G88" s="263"/>
      <c r="H88" s="263"/>
    </row>
    <row r="89" spans="1:8" ht="15" x14ac:dyDescent="0.3">
      <c r="A89" s="310"/>
      <c r="B89" s="263"/>
      <c r="C89" s="263"/>
      <c r="D89" s="263"/>
      <c r="E89" s="263"/>
      <c r="F89" s="263"/>
      <c r="G89" s="263"/>
      <c r="H89" s="263"/>
    </row>
    <row r="90" spans="1:8" ht="15" x14ac:dyDescent="0.3">
      <c r="A90" s="310"/>
      <c r="B90" s="263"/>
      <c r="C90" s="263"/>
      <c r="D90" s="263"/>
      <c r="E90" s="263"/>
      <c r="F90" s="263"/>
      <c r="G90" s="263"/>
      <c r="H90" s="263"/>
    </row>
    <row r="91" spans="1:8" x14ac:dyDescent="0.2">
      <c r="A91" s="306"/>
      <c r="B91" s="306"/>
      <c r="C91" s="306"/>
      <c r="D91" s="306"/>
      <c r="E91" s="306"/>
      <c r="F91" s="306"/>
      <c r="G91" s="306"/>
      <c r="H91" s="306"/>
    </row>
    <row r="92" spans="1:8" ht="15" x14ac:dyDescent="0.3">
      <c r="A92" s="269" t="s">
        <v>107</v>
      </c>
      <c r="B92" s="263"/>
      <c r="C92" s="263"/>
      <c r="D92" s="263"/>
      <c r="E92" s="263"/>
      <c r="F92" s="263"/>
      <c r="G92" s="263"/>
      <c r="H92" s="263"/>
    </row>
    <row r="93" spans="1:8" ht="15" x14ac:dyDescent="0.3">
      <c r="A93" s="263"/>
      <c r="B93" s="263"/>
      <c r="C93" s="263"/>
      <c r="D93" s="263"/>
      <c r="E93" s="263"/>
      <c r="F93" s="263"/>
      <c r="G93" s="263"/>
      <c r="H93" s="263"/>
    </row>
    <row r="94" spans="1:8" ht="15" x14ac:dyDescent="0.3">
      <c r="A94" s="263"/>
      <c r="B94" s="263"/>
      <c r="C94" s="263"/>
      <c r="D94" s="263"/>
      <c r="E94" s="263"/>
      <c r="F94" s="263"/>
      <c r="G94" s="263"/>
      <c r="H94" s="270"/>
    </row>
    <row r="95" spans="1:8" ht="15" x14ac:dyDescent="0.3">
      <c r="A95" s="269"/>
      <c r="B95" s="269" t="s">
        <v>274</v>
      </c>
      <c r="C95" s="269"/>
      <c r="D95" s="269"/>
      <c r="E95" s="269"/>
      <c r="F95" s="269"/>
      <c r="G95" s="263"/>
      <c r="H95" s="270"/>
    </row>
    <row r="96" spans="1:8" ht="15" x14ac:dyDescent="0.3">
      <c r="A96" s="263"/>
      <c r="B96" s="263" t="s">
        <v>273</v>
      </c>
      <c r="C96" s="263"/>
      <c r="D96" s="263"/>
      <c r="E96" s="263"/>
      <c r="F96" s="263"/>
      <c r="G96" s="263"/>
      <c r="H96" s="270"/>
    </row>
    <row r="97" spans="1:8" x14ac:dyDescent="0.2">
      <c r="A97" s="271"/>
      <c r="B97" s="271" t="s">
        <v>140</v>
      </c>
      <c r="C97" s="271"/>
      <c r="D97" s="271"/>
      <c r="E97" s="271"/>
      <c r="F97" s="271"/>
      <c r="G97" s="264"/>
      <c r="H97" s="264"/>
    </row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478</v>
      </c>
      <c r="B1" s="116"/>
      <c r="C1" s="119"/>
      <c r="D1" s="119"/>
      <c r="E1" s="119"/>
      <c r="F1" s="119"/>
      <c r="G1" s="393" t="s">
        <v>110</v>
      </c>
      <c r="H1" s="393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91" t="s">
        <v>732</v>
      </c>
      <c r="H2" s="391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/>
      <c r="D5" s="122" t="s">
        <v>480</v>
      </c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1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1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1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407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 t="s">
        <v>352</v>
      </c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440</v>
      </c>
      <c r="D44" s="269"/>
      <c r="E44" s="309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273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393" t="s">
        <v>110</v>
      </c>
      <c r="D1" s="393"/>
      <c r="E1" s="214"/>
    </row>
    <row r="2" spans="1:12" x14ac:dyDescent="0.3">
      <c r="A2" s="118" t="s">
        <v>141</v>
      </c>
      <c r="B2" s="174"/>
      <c r="C2" s="391" t="s">
        <v>732</v>
      </c>
      <c r="D2" s="392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70" t="s">
        <v>480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287</v>
      </c>
      <c r="B20" s="17" t="s">
        <v>22</v>
      </c>
      <c r="C20" s="38"/>
      <c r="D20" s="41"/>
      <c r="E20" s="214"/>
    </row>
    <row r="21" spans="1:5" x14ac:dyDescent="0.3">
      <c r="A21" s="17" t="s">
        <v>288</v>
      </c>
      <c r="B21" s="17" t="s">
        <v>15</v>
      </c>
      <c r="C21" s="38"/>
      <c r="D21" s="41"/>
      <c r="E21" s="214"/>
    </row>
    <row r="22" spans="1:5" x14ac:dyDescent="0.3">
      <c r="A22" s="17" t="s">
        <v>289</v>
      </c>
      <c r="B22" s="17" t="s">
        <v>16</v>
      </c>
      <c r="C22" s="38"/>
      <c r="D22" s="41"/>
      <c r="E22" s="214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4"/>
    </row>
    <row r="28" spans="1:5" x14ac:dyDescent="0.3">
      <c r="A28" s="17" t="s">
        <v>295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296</v>
      </c>
      <c r="B33" s="17" t="s">
        <v>56</v>
      </c>
      <c r="C33" s="34"/>
      <c r="D33" s="35"/>
      <c r="E33" s="214"/>
    </row>
    <row r="34" spans="1:5" x14ac:dyDescent="0.3">
      <c r="A34" s="17" t="s">
        <v>297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361</v>
      </c>
      <c r="B37" s="17" t="s">
        <v>365</v>
      </c>
      <c r="C37" s="34"/>
      <c r="D37" s="34"/>
      <c r="E37" s="214"/>
    </row>
    <row r="38" spans="1:5" x14ac:dyDescent="0.3">
      <c r="A38" s="17" t="s">
        <v>362</v>
      </c>
      <c r="B38" s="17" t="s">
        <v>366</v>
      </c>
      <c r="C38" s="34"/>
      <c r="D38" s="34"/>
      <c r="E38" s="214"/>
    </row>
    <row r="39" spans="1:5" x14ac:dyDescent="0.3">
      <c r="A39" s="17" t="s">
        <v>363</v>
      </c>
      <c r="B39" s="17" t="s">
        <v>369</v>
      </c>
      <c r="C39" s="34"/>
      <c r="D39" s="35"/>
      <c r="E39" s="214"/>
    </row>
    <row r="40" spans="1:5" x14ac:dyDescent="0.3">
      <c r="A40" s="17" t="s">
        <v>368</v>
      </c>
      <c r="B40" s="17" t="s">
        <v>370</v>
      </c>
      <c r="C40" s="34"/>
      <c r="D40" s="35"/>
      <c r="E40" s="214"/>
    </row>
    <row r="41" spans="1:5" x14ac:dyDescent="0.3">
      <c r="A41" s="17" t="s">
        <v>371</v>
      </c>
      <c r="B41" s="17" t="s">
        <v>367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377</v>
      </c>
      <c r="B47" s="139" t="s">
        <v>380</v>
      </c>
      <c r="C47" s="34"/>
      <c r="D47" s="35"/>
      <c r="E47" s="214"/>
    </row>
    <row r="48" spans="1:5" x14ac:dyDescent="0.3">
      <c r="A48" s="139" t="s">
        <v>378</v>
      </c>
      <c r="B48" s="139" t="s">
        <v>379</v>
      </c>
      <c r="C48" s="34"/>
      <c r="D48" s="35"/>
      <c r="E48" s="214"/>
    </row>
    <row r="49" spans="1:5" x14ac:dyDescent="0.3">
      <c r="A49" s="139" t="s">
        <v>381</v>
      </c>
      <c r="B49" s="139" t="s">
        <v>382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423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303</v>
      </c>
      <c r="B58" s="47" t="s">
        <v>52</v>
      </c>
      <c r="C58" s="38"/>
      <c r="D58" s="41"/>
      <c r="E58" s="214"/>
    </row>
    <row r="59" spans="1:5" ht="30" x14ac:dyDescent="0.3">
      <c r="A59" s="16" t="s">
        <v>304</v>
      </c>
      <c r="B59" s="47" t="s">
        <v>54</v>
      </c>
      <c r="C59" s="38"/>
      <c r="D59" s="41"/>
      <c r="E59" s="214"/>
    </row>
    <row r="60" spans="1:5" x14ac:dyDescent="0.3">
      <c r="A60" s="16" t="s">
        <v>305</v>
      </c>
      <c r="B60" s="47" t="s">
        <v>53</v>
      </c>
      <c r="C60" s="41"/>
      <c r="D60" s="41"/>
      <c r="E60" s="214"/>
    </row>
    <row r="61" spans="1:5" x14ac:dyDescent="0.3">
      <c r="A61" s="16" t="s">
        <v>306</v>
      </c>
      <c r="B61" s="47" t="s">
        <v>27</v>
      </c>
      <c r="C61" s="38"/>
      <c r="D61" s="41"/>
      <c r="E61" s="214"/>
    </row>
    <row r="62" spans="1:5" x14ac:dyDescent="0.3">
      <c r="A62" s="16" t="s">
        <v>343</v>
      </c>
      <c r="B62" s="296" t="s">
        <v>344</v>
      </c>
      <c r="C62" s="38"/>
      <c r="D62" s="297"/>
      <c r="E62" s="214"/>
    </row>
    <row r="63" spans="1:5" x14ac:dyDescent="0.3">
      <c r="A63" s="13">
        <v>2</v>
      </c>
      <c r="B63" s="48" t="s">
        <v>106</v>
      </c>
      <c r="C63" s="370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70"/>
      <c r="D64" s="43"/>
      <c r="E64" s="214"/>
    </row>
    <row r="65" spans="1:5" x14ac:dyDescent="0.3">
      <c r="A65" s="15">
        <v>2.2000000000000002</v>
      </c>
      <c r="B65" s="49" t="s">
        <v>104</v>
      </c>
      <c r="C65" s="372"/>
      <c r="D65" s="44"/>
      <c r="E65" s="214"/>
    </row>
    <row r="66" spans="1:5" x14ac:dyDescent="0.3">
      <c r="A66" s="15">
        <v>2.2999999999999998</v>
      </c>
      <c r="B66" s="49" t="s">
        <v>103</v>
      </c>
      <c r="C66" s="372"/>
      <c r="D66" s="44"/>
      <c r="E66" s="214"/>
    </row>
    <row r="67" spans="1:5" x14ac:dyDescent="0.3">
      <c r="A67" s="15">
        <v>2.4</v>
      </c>
      <c r="B67" s="49" t="s">
        <v>105</v>
      </c>
      <c r="C67" s="372"/>
      <c r="D67" s="44"/>
      <c r="E67" s="214"/>
    </row>
    <row r="68" spans="1:5" x14ac:dyDescent="0.3">
      <c r="A68" s="15">
        <v>2.5</v>
      </c>
      <c r="B68" s="49" t="s">
        <v>101</v>
      </c>
      <c r="C68" s="372"/>
      <c r="D68" s="44"/>
      <c r="E68" s="214"/>
    </row>
    <row r="69" spans="1:5" x14ac:dyDescent="0.3">
      <c r="A69" s="15">
        <v>2.6</v>
      </c>
      <c r="B69" s="49" t="s">
        <v>102</v>
      </c>
      <c r="C69" s="372"/>
      <c r="D69" s="44"/>
      <c r="E69" s="214"/>
    </row>
    <row r="70" spans="1:5" s="2" customFormat="1" x14ac:dyDescent="0.3">
      <c r="A70" s="13">
        <v>3</v>
      </c>
      <c r="B70" s="368" t="s">
        <v>460</v>
      </c>
      <c r="C70" s="371"/>
      <c r="D70" s="369"/>
      <c r="E70" s="162"/>
    </row>
    <row r="71" spans="1:5" s="2" customFormat="1" x14ac:dyDescent="0.3">
      <c r="A71" s="13">
        <v>4</v>
      </c>
      <c r="B71" s="13" t="s">
        <v>255</v>
      </c>
      <c r="C71" s="371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6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6" t="s">
        <v>471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472</v>
      </c>
      <c r="C79" s="8"/>
      <c r="D79" s="8"/>
      <c r="E79" s="162"/>
    </row>
    <row r="80" spans="1:5" s="2" customFormat="1" x14ac:dyDescent="0.3">
      <c r="A80" s="15">
        <v>6.5</v>
      </c>
      <c r="B80" s="15" t="s">
        <v>473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2013-08-07T14:51:07Z</cp:lastPrinted>
  <dcterms:created xsi:type="dcterms:W3CDTF">2011-12-27T13:20:18Z</dcterms:created>
  <dcterms:modified xsi:type="dcterms:W3CDTF">2016-04-20T06:52:18Z</dcterms:modified>
</cp:coreProperties>
</file>