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\Desktop\UCB\Crowd Funding Analysis\"/>
    </mc:Choice>
  </mc:AlternateContent>
  <xr:revisionPtr revIDLastSave="0" documentId="13_ncr:1_{34DF2997-84CB-441C-9C34-31522A17C234}" xr6:coauthVersionLast="46" xr6:coauthVersionMax="46" xr10:uidLastSave="{00000000-0000-0000-0000-000000000000}"/>
  <bookViews>
    <workbookView xWindow="-96" yWindow="-96" windowWidth="23232" windowHeight="12552" xr2:uid="{00000000-000D-0000-FFFF-FFFF00000000}"/>
  </bookViews>
  <sheets>
    <sheet name="BoxPlot" sheetId="11" r:id="rId1"/>
    <sheet name="Kickstarter" sheetId="1" r:id="rId2"/>
    <sheet name="Failed US Kickstarters" sheetId="9" r:id="rId3"/>
    <sheet name="Descriptive Statistics" sheetId="10" r:id="rId4"/>
    <sheet name="Successful US Kickstarters" sheetId="8" r:id="rId5"/>
    <sheet name="Edinburgh Research" sheetId="7" r:id="rId6"/>
    <sheet name="CategoryStatistics" sheetId="2" r:id="rId7"/>
    <sheet name="SubcategoryStatistics" sheetId="3" r:id="rId8"/>
    <sheet name="OutcomesBasedOnLaunchDate" sheetId="6" r:id="rId9"/>
  </sheets>
  <definedNames>
    <definedName name="_xlnm._FilterDatabase" localSheetId="1" hidden="1">Kickstarter!$A$1:$T$4117</definedName>
    <definedName name="_xlchart.v1.0" hidden="1">Kickstarter!$A$1</definedName>
    <definedName name="_xlchart.v1.1" hidden="1">Kickstarter!$A$2:$A$4117</definedName>
    <definedName name="_xlchart.v1.10" hidden="1">Kickstarter!$F$1</definedName>
    <definedName name="_xlchart.v1.11" hidden="1">Kickstarter!$F$2:$F$4117</definedName>
    <definedName name="_xlchart.v1.12" hidden="1">Kickstarter!$G$1</definedName>
    <definedName name="_xlchart.v1.13" hidden="1">Kickstarter!$G$2:$G$4117</definedName>
    <definedName name="_xlchart.v1.14" hidden="1">Kickstarter!$H$1</definedName>
    <definedName name="_xlchart.v1.15" hidden="1">Kickstarter!$H$2:$H$4117</definedName>
    <definedName name="_xlchart.v1.16" hidden="1">Kickstarter!$I$1</definedName>
    <definedName name="_xlchart.v1.17" hidden="1">Kickstarter!$I$2:$I$4117</definedName>
    <definedName name="_xlchart.v1.18" hidden="1">Kickstarter!$J$1</definedName>
    <definedName name="_xlchart.v1.19" hidden="1">Kickstarter!$J$2:$J$4117</definedName>
    <definedName name="_xlchart.v1.2" hidden="1">Kickstarter!$B$1</definedName>
    <definedName name="_xlchart.v1.20" hidden="1">Kickstarter!$K$1</definedName>
    <definedName name="_xlchart.v1.21" hidden="1">Kickstarter!$K$2:$K$4117</definedName>
    <definedName name="_xlchart.v1.22" hidden="1">Kickstarter!$L$1</definedName>
    <definedName name="_xlchart.v1.23" hidden="1">Kickstarter!$L$2:$L$4117</definedName>
    <definedName name="_xlchart.v1.24" hidden="1">Kickstarter!$M$1</definedName>
    <definedName name="_xlchart.v1.25" hidden="1">Kickstarter!$M$2:$M$4117</definedName>
    <definedName name="_xlchart.v1.26" hidden="1">Kickstarter!$N$1</definedName>
    <definedName name="_xlchart.v1.27" hidden="1">Kickstarter!$N$2:$N$4117</definedName>
    <definedName name="_xlchart.v1.28" hidden="1">Kickstarter!$O$1</definedName>
    <definedName name="_xlchart.v1.29" hidden="1">Kickstarter!$O$2:$O$4117</definedName>
    <definedName name="_xlchart.v1.3" hidden="1">Kickstarter!$B$2:$B$4117</definedName>
    <definedName name="_xlchart.v1.30" hidden="1">Kickstarter!$P$1</definedName>
    <definedName name="_xlchart.v1.31" hidden="1">Kickstarter!$P$2:$P$4117</definedName>
    <definedName name="_xlchart.v1.32" hidden="1">Kickstarter!$Q$1</definedName>
    <definedName name="_xlchart.v1.33" hidden="1">Kickstarter!$Q$2:$Q$4117</definedName>
    <definedName name="_xlchart.v1.34" hidden="1">Kickstarter!$R$1</definedName>
    <definedName name="_xlchart.v1.35" hidden="1">Kickstarter!$R$2:$R$4117</definedName>
    <definedName name="_xlchart.v1.36" hidden="1">Kickstarter!$S$1</definedName>
    <definedName name="_xlchart.v1.37" hidden="1">Kickstarter!$S$2:$S$4117</definedName>
    <definedName name="_xlchart.v1.38" hidden="1">Kickstarter!$T$1</definedName>
    <definedName name="_xlchart.v1.39" hidden="1">Kickstarter!$T$2:$T$4117</definedName>
    <definedName name="_xlchart.v1.4" hidden="1">Kickstarter!$C$1</definedName>
    <definedName name="_xlchart.v1.40" hidden="1">Kickstarter!$A$1</definedName>
    <definedName name="_xlchart.v1.41" hidden="1">Kickstarter!$A$2:$A$4117</definedName>
    <definedName name="_xlchart.v1.42" hidden="1">Kickstarter!$B$1</definedName>
    <definedName name="_xlchart.v1.43" hidden="1">Kickstarter!$B$2:$B$4117</definedName>
    <definedName name="_xlchart.v1.44" hidden="1">Kickstarter!$C$1</definedName>
    <definedName name="_xlchart.v1.45" hidden="1">Kickstarter!$C$2:$C$4117</definedName>
    <definedName name="_xlchart.v1.46" hidden="1">Kickstarter!$D$1</definedName>
    <definedName name="_xlchart.v1.47" hidden="1">Kickstarter!$D$2:$D$4117</definedName>
    <definedName name="_xlchart.v1.48" hidden="1">Kickstarter!$E$1</definedName>
    <definedName name="_xlchart.v1.49" hidden="1">Kickstarter!$E$2:$E$4117</definedName>
    <definedName name="_xlchart.v1.5" hidden="1">Kickstarter!$C$2:$C$4117</definedName>
    <definedName name="_xlchart.v1.50" hidden="1">Kickstarter!$F$1</definedName>
    <definedName name="_xlchart.v1.51" hidden="1">Kickstarter!$F$2:$F$4117</definedName>
    <definedName name="_xlchart.v1.52" hidden="1">Kickstarter!$G$1</definedName>
    <definedName name="_xlchart.v1.53" hidden="1">Kickstarter!$G$2:$G$4117</definedName>
    <definedName name="_xlchart.v1.54" hidden="1">Kickstarter!$H$1</definedName>
    <definedName name="_xlchart.v1.55" hidden="1">Kickstarter!$H$2:$H$4117</definedName>
    <definedName name="_xlchart.v1.56" hidden="1">Kickstarter!$I$1</definedName>
    <definedName name="_xlchart.v1.57" hidden="1">Kickstarter!$I$2:$I$4117</definedName>
    <definedName name="_xlchart.v1.58" hidden="1">Kickstarter!$J$1</definedName>
    <definedName name="_xlchart.v1.59" hidden="1">Kickstarter!$J$2:$J$4117</definedName>
    <definedName name="_xlchart.v1.6" hidden="1">Kickstarter!$D$1</definedName>
    <definedName name="_xlchart.v1.60" hidden="1">Kickstarter!$K$1</definedName>
    <definedName name="_xlchart.v1.61" hidden="1">Kickstarter!$K$2:$K$4117</definedName>
    <definedName name="_xlchart.v1.62" hidden="1">Kickstarter!$L$1</definedName>
    <definedName name="_xlchart.v1.63" hidden="1">Kickstarter!$L$2:$L$4117</definedName>
    <definedName name="_xlchart.v1.64" hidden="1">Kickstarter!$M$1</definedName>
    <definedName name="_xlchart.v1.65" hidden="1">Kickstarter!$M$2:$M$4117</definedName>
    <definedName name="_xlchart.v1.66" hidden="1">Kickstarter!$N$1</definedName>
    <definedName name="_xlchart.v1.67" hidden="1">Kickstarter!$N$2:$N$4117</definedName>
    <definedName name="_xlchart.v1.68" hidden="1">Kickstarter!$O$1</definedName>
    <definedName name="_xlchart.v1.69" hidden="1">Kickstarter!$O$2:$O$4117</definedName>
    <definedName name="_xlchart.v1.7" hidden="1">Kickstarter!$D$2:$D$4117</definedName>
    <definedName name="_xlchart.v1.70" hidden="1">Kickstarter!$P$1</definedName>
    <definedName name="_xlchart.v1.71" hidden="1">Kickstarter!$P$2:$P$4117</definedName>
    <definedName name="_xlchart.v1.72" hidden="1">Kickstarter!$Q$1</definedName>
    <definedName name="_xlchart.v1.73" hidden="1">Kickstarter!$Q$2:$Q$4117</definedName>
    <definedName name="_xlchart.v1.74" hidden="1">Kickstarter!$R$1</definedName>
    <definedName name="_xlchart.v1.75" hidden="1">Kickstarter!$R$2:$R$4117</definedName>
    <definedName name="_xlchart.v1.76" hidden="1">Kickstarter!$S$1</definedName>
    <definedName name="_xlchart.v1.77" hidden="1">Kickstarter!$S$2:$S$4117</definedName>
    <definedName name="_xlchart.v1.78" hidden="1">Kickstarter!$T$1</definedName>
    <definedName name="_xlchart.v1.79" hidden="1">Kickstarter!$T$2:$T$4117</definedName>
    <definedName name="_xlchart.v1.8" hidden="1">Kickstarter!$E$1</definedName>
    <definedName name="_xlchart.v1.9" hidden="1">Kickstarter!$E$2:$E$4117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518" i="1" l="1"/>
  <c r="C13" i="10"/>
  <c r="C12" i="10"/>
  <c r="C14" i="10" s="1"/>
  <c r="C11" i="10"/>
  <c r="C10" i="10"/>
  <c r="B13" i="10"/>
  <c r="B12" i="10"/>
  <c r="B14" i="10" s="1"/>
  <c r="B9" i="10"/>
  <c r="B11" i="10"/>
  <c r="C6" i="10"/>
  <c r="C5" i="10"/>
  <c r="C7" i="10" s="1"/>
  <c r="C4" i="10"/>
  <c r="C3" i="10"/>
  <c r="B6" i="10"/>
  <c r="B5" i="10"/>
  <c r="B7" i="10" s="1"/>
  <c r="B4" i="10"/>
  <c r="B2" i="10"/>
  <c r="C9" i="10"/>
  <c r="C2" i="10"/>
  <c r="B10" i="10"/>
  <c r="B3" i="10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4116" i="1"/>
  <c r="P4117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<sst xmlns="http://schemas.openxmlformats.org/spreadsheetml/2006/main" count="38339" uniqueCount="8397">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</sst>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60"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9999"/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Cateogry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702537182852142"/>
          <c:y val="0.23406969962088073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F-4A09-BD22-376BE3BAB34B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BF-4A09-BD22-376BE3BAB34B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BF-4A09-BD22-376BE3BAB34B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BF-4A09-BD22-376BE3BAB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8258216"/>
        <c:axId val="368258544"/>
      </c:barChart>
      <c:catAx>
        <c:axId val="36825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58544"/>
        <c:crosses val="autoZero"/>
        <c:auto val="1"/>
        <c:lblAlgn val="ctr"/>
        <c:lblOffset val="100"/>
        <c:noMultiLvlLbl val="0"/>
      </c:catAx>
      <c:valAx>
        <c:axId val="3682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5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5814741907261592E-2"/>
          <c:y val="0.24479039078448528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72-4522-B27F-AB6D429F12DF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72-4522-B27F-AB6D429F12DF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72-4522-B27F-AB6D429F1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3070160"/>
        <c:axId val="603070816"/>
      </c:barChart>
      <c:catAx>
        <c:axId val="60307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070816"/>
        <c:crosses val="autoZero"/>
        <c:auto val="1"/>
        <c:lblAlgn val="ctr"/>
        <c:lblOffset val="100"/>
        <c:noMultiLvlLbl val="0"/>
      </c:catAx>
      <c:valAx>
        <c:axId val="60307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07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794719515992701"/>
          <c:y val="0.53906095071449389"/>
          <c:w val="0.15340873704346278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[data-1-1-3-StarterBook.xlsx]OutcomesBasedOnLaunchDate!PivotTable4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B0-4B7D-B86F-A6B51BEC5E7C}"/>
            </c:ext>
          </c:extLst>
        </c:ser>
        <c:ser>
          <c:idx val="1"/>
          <c:order val="1"/>
          <c:tx>
            <c:strRef>
              <c:f>OutcomesBasedOnLaunchDate!$C$4:$C$5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3B0-4B7D-B86F-A6B51BEC5E7C}"/>
            </c:ext>
          </c:extLst>
        </c:ser>
        <c:ser>
          <c:idx val="2"/>
          <c:order val="2"/>
          <c:tx>
            <c:strRef>
              <c:f>OutcomesBasedOnLaunchDate!$D$4:$D$5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3B0-4B7D-B86F-A6B51BEC5E7C}"/>
            </c:ext>
          </c:extLst>
        </c:ser>
        <c:ser>
          <c:idx val="3"/>
          <c:order val="3"/>
          <c:tx>
            <c:strRef>
              <c:f>OutcomesBasedOnLaunchDate!$E$4:$E$5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3B0-4B7D-B86F-A6B51BEC5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5762328"/>
        <c:axId val="815760688"/>
      </c:lineChart>
      <c:catAx>
        <c:axId val="81576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60688"/>
        <c:crosses val="autoZero"/>
        <c:auto val="1"/>
        <c:lblAlgn val="ctr"/>
        <c:lblOffset val="100"/>
        <c:noMultiLvlLbl val="0"/>
      </c:catAx>
      <c:valAx>
        <c:axId val="8157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6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  <cx:data id="10">
      <cx:numDim type="val">
        <cx:f>_xlchart.v1.21</cx:f>
      </cx:numDim>
    </cx:data>
    <cx:data id="11">
      <cx:numDim type="val">
        <cx:f>_xlchart.v1.23</cx:f>
      </cx:numDim>
    </cx:data>
    <cx:data id="12">
      <cx:numDim type="val">
        <cx:f>_xlchart.v1.25</cx:f>
      </cx:numDim>
    </cx:data>
    <cx:data id="13">
      <cx:numDim type="val">
        <cx:f>_xlchart.v1.27</cx:f>
      </cx:numDim>
    </cx:data>
    <cx:data id="14">
      <cx:numDim type="val">
        <cx:f>_xlchart.v1.29</cx:f>
      </cx:numDim>
    </cx:data>
    <cx:data id="15">
      <cx:numDim type="val">
        <cx:f>_xlchart.v1.31</cx:f>
      </cx:numDim>
    </cx:data>
    <cx:data id="16">
      <cx:numDim type="val">
        <cx:f>_xlchart.v1.33</cx:f>
      </cx:numDim>
    </cx:data>
    <cx:data id="17">
      <cx:numDim type="val">
        <cx:f>_xlchart.v1.35</cx:f>
      </cx:numDim>
    </cx:data>
    <cx:data id="18">
      <cx:numDim type="val">
        <cx:f>_xlchart.v1.37</cx:f>
      </cx:numDim>
    </cx:data>
    <cx:data id="19">
      <cx:numDim type="val">
        <cx:f>_xlchart.v1.39</cx:f>
      </cx:numDim>
    </cx:data>
  </cx:chartData>
  <cx:chart>
    <cx:title pos="t" align="ctr" overlay="0"/>
    <cx:plotArea>
      <cx:plotAreaRegion>
        <cx:series layoutId="boxWhisker" uniqueId="{8DE3E68E-2B1C-430C-84B3-29CED567F16F}">
          <cx:tx>
            <cx:txData>
              <cx:f>_xlchart.v1.0</cx:f>
              <cx:v>id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A24763-45C4-40BD-AA12-0C809617077C}">
          <cx:tx>
            <cx:txData>
              <cx:f>_xlchart.v1.2</cx:f>
              <cx:v>name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9DC14C7-6D26-4520-AD66-D82EE6B1D3A0}">
          <cx:tx>
            <cx:txData>
              <cx:f>_xlchart.v1.4</cx:f>
              <cx:v>blurb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77525B6F-9F79-485F-9425-1106BDC17B47}">
          <cx:tx>
            <cx:txData>
              <cx:f>_xlchart.v1.6</cx:f>
              <cx:v> goal 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4BAC3D75-0DBB-41AB-A309-E9F25A122D4D}">
          <cx:tx>
            <cx:txData>
              <cx:f>_xlchart.v1.8</cx:f>
              <cx:v>pledged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66E7C1F7-59A7-4FE3-BFCA-31A0AB9A3DB5}">
          <cx:tx>
            <cx:txData>
              <cx:f>_xlchart.v1.10</cx:f>
              <cx:v>outcomes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0204138E-DDF9-4F11-BB40-9AF7D66D5005}">
          <cx:tx>
            <cx:txData>
              <cx:f>_xlchart.v1.12</cx:f>
              <cx:v>country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CAAF1485-9B70-4F64-ADBA-DBA90A26C2DE}">
          <cx:tx>
            <cx:txData>
              <cx:f>_xlchart.v1.14</cx:f>
              <cx:v>currency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575D4585-6B48-46FA-99D2-BE09C77CF422}">
          <cx:tx>
            <cx:txData>
              <cx:f>_xlchart.v1.16</cx:f>
              <cx:v>deadline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00296C8E-059A-4345-BED5-B07D47D9CCE0}">
          <cx:tx>
            <cx:txData>
              <cx:f>_xlchart.v1.18</cx:f>
              <cx:v>launched_at</cx:v>
            </cx:txData>
          </cx:tx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D3B93ED8-7373-473C-83F8-B8F6CEFCBE0A}">
          <cx:tx>
            <cx:txData>
              <cx:f>_xlchart.v1.20</cx:f>
              <cx:v>staff_pick</cx:v>
            </cx:txData>
          </cx:tx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E0254878-CBC9-42DD-901F-C2155D0A7699}">
          <cx:tx>
            <cx:txData>
              <cx:f>_xlchart.v1.22</cx:f>
              <cx:v>backers_count</cx:v>
            </cx:txData>
          </cx:tx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15AD7367-E6F1-4F41-96C8-30E63F794B62}">
          <cx:tx>
            <cx:txData>
              <cx:f>_xlchart.v1.24</cx:f>
              <cx:v>spotlight</cx:v>
            </cx:txData>
          </cx:tx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52CC9767-55C2-45AF-ACB0-F0A5E994D725}">
          <cx:tx>
            <cx:txData>
              <cx:f>_xlchart.v1.26</cx:f>
              <cx:v>Category and Subcategory</cx:v>
            </cx:txData>
          </cx:tx>
          <cx:dataId val="13"/>
          <cx:layoutPr>
            <cx:visibility meanLine="0" meanMarker="1" nonoutliers="0" outliers="1"/>
            <cx:statistics quartileMethod="exclusive"/>
          </cx:layoutPr>
        </cx:series>
        <cx:series layoutId="boxWhisker" uniqueId="{7FF23397-94AD-4F7D-8301-6EAB34AFFA3E}">
          <cx:tx>
            <cx:txData>
              <cx:f>_xlchart.v1.28</cx:f>
              <cx:v>Percentage Funded</cx:v>
            </cx:txData>
          </cx:tx>
          <cx:dataId val="14"/>
          <cx:layoutPr>
            <cx:visibility meanLine="0" meanMarker="1" nonoutliers="0" outliers="1"/>
            <cx:statistics quartileMethod="exclusive"/>
          </cx:layoutPr>
        </cx:series>
        <cx:series layoutId="boxWhisker" uniqueId="{F2CE53B8-5D22-4445-B134-BDA0F25AB2C8}">
          <cx:tx>
            <cx:txData>
              <cx:f>_xlchart.v1.30</cx:f>
              <cx:v>Average Donation</cx:v>
            </cx:txData>
          </cx:tx>
          <cx:dataId val="15"/>
          <cx:layoutPr>
            <cx:visibility meanLine="0" meanMarker="1" nonoutliers="0" outliers="1"/>
            <cx:statistics quartileMethod="exclusive"/>
          </cx:layoutPr>
        </cx:series>
        <cx:series layoutId="boxWhisker" uniqueId="{C954A965-8331-44C7-A758-39F460CD6CA7}">
          <cx:tx>
            <cx:txData>
              <cx:f>_xlchart.v1.32</cx:f>
              <cx:v>Parent Category</cx:v>
            </cx:txData>
          </cx:tx>
          <cx:dataId val="16"/>
          <cx:layoutPr>
            <cx:visibility meanLine="0" meanMarker="1" nonoutliers="0" outliers="1"/>
            <cx:statistics quartileMethod="exclusive"/>
          </cx:layoutPr>
        </cx:series>
        <cx:series layoutId="boxWhisker" uniqueId="{9AB65F8D-BFFE-47B4-B6AB-11CB1AD3B6E8}">
          <cx:tx>
            <cx:txData>
              <cx:f>_xlchart.v1.34</cx:f>
              <cx:v>Subcategory</cx:v>
            </cx:txData>
          </cx:tx>
          <cx:dataId val="17"/>
          <cx:layoutPr>
            <cx:visibility meanLine="0" meanMarker="1" nonoutliers="0" outliers="1"/>
            <cx:statistics quartileMethod="exclusive"/>
          </cx:layoutPr>
        </cx:series>
        <cx:series layoutId="boxWhisker" uniqueId="{7995DE88-DDAF-4C57-9C7B-F53ECFABB1AC}">
          <cx:tx>
            <cx:txData>
              <cx:f>_xlchart.v1.36</cx:f>
              <cx:v>Date Created Conversion</cx:v>
            </cx:txData>
          </cx:tx>
          <cx:dataId val="18"/>
          <cx:layoutPr>
            <cx:visibility meanLine="0" meanMarker="1" nonoutliers="0" outliers="1"/>
            <cx:statistics quartileMethod="exclusive"/>
          </cx:layoutPr>
        </cx:series>
        <cx:series layoutId="boxWhisker" uniqueId="{4AAC1A2E-5448-4114-88B9-8527770DE6BD}">
          <cx:tx>
            <cx:txData>
              <cx:f>_xlchart.v1.38</cx:f>
              <cx:v>Date Ended Conversion</cx:v>
            </cx:txData>
          </cx:tx>
          <cx:dataId val="1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9F8870-53F6-4C50-A9FA-6A019CB96CB5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965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5A8DD6-E5A1-4EAF-B220-29A67169370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7D57BA1-A24B-4F4B-A415-999DCF4045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965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</xdr:colOff>
      <xdr:row>3</xdr:row>
      <xdr:rowOff>89535</xdr:rowOff>
    </xdr:from>
    <xdr:to>
      <xdr:col>14</xdr:col>
      <xdr:colOff>150495</xdr:colOff>
      <xdr:row>18</xdr:row>
      <xdr:rowOff>89535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D339C-AE4C-46EB-B611-F2CCE4CB8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327660</xdr:colOff>
      <xdr:row>3</xdr:row>
      <xdr:rowOff>64770</xdr:rowOff>
    </xdr:from>
    <xdr:to>
      <xdr:col>15</xdr:col>
      <xdr:colOff>342900</xdr:colOff>
      <xdr:row>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E20C4-0A08-42C1-A997-87A6440B4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510540</xdr:colOff>
      <xdr:row>7</xdr:row>
      <xdr:rowOff>22860</xdr:rowOff>
    </xdr:from>
    <xdr:to>
      <xdr:col>15</xdr:col>
      <xdr:colOff>525780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5A11E-1D31-40F0-BC21-3A5B422CC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219.44520613426" createdVersion="6" refreshedVersion="6" minRefreshableVersion="3" recordCount="4116" xr:uid="{ADFCA7A3-76EA-462E-B37E-605947CC498B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220.431881481483" createdVersion="6" refreshedVersion="6" minRefreshableVersion="3" recordCount="4116" xr:uid="{8EB2D2E4-7A6C-4780-83EF-31C20ACD8103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  <r>
    <m/>
    <m/>
    <m/>
    <m/>
    <m/>
    <x v="4"/>
    <x v="21"/>
    <x v="13"/>
    <m/>
    <m/>
    <m/>
    <m/>
    <m/>
    <m/>
    <m/>
    <n v="0"/>
    <x v="9"/>
    <x v="41"/>
  </r>
  <r>
    <m/>
    <m/>
    <m/>
    <m/>
    <m/>
    <x v="4"/>
    <x v="21"/>
    <x v="13"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081B4-C95F-4106-9908-7DF154C367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C461A-DDBE-4956-B309-F2C12C9D0EC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CE4CA-9A11-47EE-A4DD-C73E75503C0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67" zoomScaleNormal="67" workbookViewId="0">
      <pane ySplit="1" topLeftCell="A3517" activePane="bottomLeft" state="frozen"/>
      <selection pane="bottomLeft" activeCell="R1" sqref="R1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3671875" bestFit="1" customWidth="1"/>
    <col min="17" max="17" width="13.89453125" bestFit="1" customWidth="1"/>
    <col min="18" max="18" width="14.62890625" style="13" bestFit="1" customWidth="1"/>
    <col min="19" max="19" width="21.1015625" style="16" bestFit="1" customWidth="1"/>
    <col min="20" max="20" width="19.1015625" style="16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19" t="s">
        <v>8358</v>
      </c>
      <c r="S1" s="15" t="s">
        <v>8365</v>
      </c>
      <c r="T1" s="17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 t="shared" ref="P2:P65" si="1">IFERROR(ROUND(E2/L2, 2), 0)</f>
        <v>63.92</v>
      </c>
      <c r="Q2" s="11" t="s">
        <v>8308</v>
      </c>
      <c r="R2" s="13" t="s">
        <v>8309</v>
      </c>
      <c r="S2" s="16">
        <f>(((J2/60)/60)/24)+DATE(1970, 1, 1)</f>
        <v>42177.007071759261</v>
      </c>
      <c r="T2" s="16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s="13" t="s">
        <v>8309</v>
      </c>
      <c r="S3" s="16">
        <f t="shared" ref="S3:S66" si="2">(((J3/60)/60)/24)+DATE(1970, 1, 1)</f>
        <v>42766.600497685184</v>
      </c>
      <c r="T3" s="16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3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3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3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3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3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3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3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3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3" t="s">
        <v>8309</v>
      </c>
      <c r="S14" s="16">
        <f t="shared" si="2"/>
        <v>41791.713252314818</v>
      </c>
      <c r="T14" s="16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3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3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3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3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3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3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3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3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3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3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3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3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3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3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3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3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3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3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3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3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3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3" t="s">
        <v>8309</v>
      </c>
      <c r="S45" s="16">
        <f t="shared" si="2"/>
        <v>41802.790347222224</v>
      </c>
      <c r="T45" s="16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3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3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3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3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3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3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3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3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3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3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3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3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3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ref="P66:P129" si="5">IFERROR(ROUND(E66/L66, 2), 0)</f>
        <v>86.67</v>
      </c>
      <c r="Q66" s="11" t="s">
        <v>8308</v>
      </c>
      <c r="R66" s="13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6">
        <f t="shared" ref="S67:S130" si="6">(((J67/60)/60)/24)+DATE(1970, 1, 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3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3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3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3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3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3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3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3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3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3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3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3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3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3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3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3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3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3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3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3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3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3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3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3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3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3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3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3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3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3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3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3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3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3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3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3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3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3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3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3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ref="P130:P193" si="9">IFERROR(ROUND(E130/L130, 2), 0)</f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6">
        <f t="shared" ref="S131:S194" si="10">(((J131/60)/60)/24)+DATE(1970, 1, 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ref="P194:P257" si="13">IFERROR(ROUND(E194/L194, 2), 0)</f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6">
        <f t="shared" ref="S195:S258" si="14">(((J195/60)/60)/24)+DATE(1970, 1, 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3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3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3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3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3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3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3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3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3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3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3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3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3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3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ref="P258:P321" si="17">IFERROR(ROUND(E258/L258, 2), 0)</f>
        <v>65.760000000000005</v>
      </c>
      <c r="Q258" s="11" t="s">
        <v>8308</v>
      </c>
      <c r="R258" s="13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s="13" t="s">
        <v>8313</v>
      </c>
      <c r="S259" s="16">
        <f t="shared" ref="S259:S322" si="18">(((J259/60)/60)/24)+DATE(1970, 1, 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3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3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3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3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3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3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3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3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3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3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3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3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3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3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3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3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3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3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3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3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3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3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3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3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3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3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3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3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3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3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3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3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3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3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3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3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3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3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3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3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3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3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3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3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3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3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3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3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3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3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3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3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ref="P322:P385" si="21">IFERROR(ROUND(E322/L322, 2), 0)</f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6">
        <f t="shared" ref="S323:S386" si="22">(((J323/60)/60)/24)+DATE(1970, 1, 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3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3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3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3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3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3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3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3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3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3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3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3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3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3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3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3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3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3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3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3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3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3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3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3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3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3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3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3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3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3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3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3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3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3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3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3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3" t="s">
        <v>8313</v>
      </c>
      <c r="S364" s="16">
        <f t="shared" si="22"/>
        <v>41837.210543981484</v>
      </c>
      <c r="T364" s="16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3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3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3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3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3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3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3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3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3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3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3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3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3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3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3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ref="P386:P449" si="25">IFERROR(ROUND(E386/L386, 2), 0)</f>
        <v>58.54</v>
      </c>
      <c r="Q386" s="11" t="s">
        <v>8308</v>
      </c>
      <c r="R386" s="13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s="13" t="s">
        <v>8313</v>
      </c>
      <c r="S387" s="16">
        <f t="shared" ref="S387:S450" si="26">(((J387/60)/60)/24)+DATE(1970, 1, 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3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3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3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3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3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3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3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3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3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3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3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3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3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3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3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3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3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3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3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3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3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3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3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3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3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3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ref="P450:P513" si="29">IFERROR(ROUND(E450/L450, 2), 0)</f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6">
        <f t="shared" ref="S451:S514" si="30">(((J451/60)/60)/24)+DATE(1970, 1, 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ref="P514:P577" si="33">IFERROR(ROUND(E514/L514, 2), 0)</f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6">
        <f t="shared" ref="S515:S578" si="34">(((J515/60)/60)/24)+DATE(1970, 1, 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3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3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3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3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3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3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3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3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3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ref="P578:P641" si="37">IFERROR(ROUND(E578/L578, 2), 0)</f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6">
        <f t="shared" ref="S579:S642" si="38">(((J579/60)/60)/24)+DATE(1970, 1, 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ref="P642:P705" si="41">IFERROR(ROUND(E642/L642, 2), 0)</f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s="13" t="s">
        <v>8319</v>
      </c>
      <c r="S643" s="16">
        <f t="shared" ref="S643:S706" si="42">(((J643/60)/60)/24)+DATE(1970, 1, 1)</f>
        <v>42199.57</v>
      </c>
      <c r="T643" s="16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3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3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3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3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3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3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3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3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3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3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3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3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3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3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3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ref="P706:P769" si="45">IFERROR(ROUND(E706/L706, 2), 0)</f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6">
        <f t="shared" ref="S707:S770" si="46">(((J707/60)/60)/24)+DATE(1970, 1, 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3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3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3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3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3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3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3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3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3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3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3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3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3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3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3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3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3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3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3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3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3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3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3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3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3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3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3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3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3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3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ref="P770:P833" si="49">IFERROR(ROUND(E770/L770, 2), 0)</f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6">
        <f t="shared" ref="S771:S834" si="50">(((J771/60)/60)/24)+DATE(1970, 1, 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3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3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3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3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3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3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3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3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3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3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3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3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3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3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3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3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3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3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3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3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3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3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3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3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3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3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3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3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3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3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3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3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3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3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3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3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3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3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3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3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3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3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3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ref="P834:P897" si="53">IFERROR(ROUND(E834/L834, 2), 0)</f>
        <v>97.99</v>
      </c>
      <c r="Q834" s="11" t="s">
        <v>8323</v>
      </c>
      <c r="R834" s="13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s="13" t="s">
        <v>8324</v>
      </c>
      <c r="S835" s="16">
        <f t="shared" ref="S835:S898" si="54">(((J835/60)/60)/24)+DATE(1970, 1, 1)</f>
        <v>41718.878182870372</v>
      </c>
      <c r="T835" s="16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3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3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3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3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3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3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3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3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3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3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3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3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3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3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3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3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3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3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3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ref="P898:P961" si="57">IFERROR(ROUND(E898/L898, 2), 0)</f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6">
        <f t="shared" ref="S899:S962" si="58">(((J899/60)/60)/24)+DATE(1970, 1, 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ref="P962:P1025" si="61">IFERROR(ROUND(E962/L962, 2), 0)</f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6">
        <f t="shared" ref="S963:S1026" si="62">(((J963/60)/60)/24)+DATE(1970, 1, 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3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ref="P1026:P1089" si="65">IFERROR(ROUND(E1026/L1026, 2), 0)</f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s="13" t="s">
        <v>8328</v>
      </c>
      <c r="S1027" s="16">
        <f t="shared" ref="S1027:S1090" si="66">(((J1027/60)/60)/24)+DATE(1970, 1, 1)</f>
        <v>42049.833761574075</v>
      </c>
      <c r="T1027" s="16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3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3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3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3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3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3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3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3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3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ref="P1090:P1153" si="69">IFERROR(ROUND(E1090/L1090, 2), 0)</f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6">
        <f t="shared" ref="S1091:S1154" si="70">(((J1091/60)/60)/24)+DATE(1970, 1, 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ref="P1154:P1217" si="73">IFERROR(ROUND(E1154/L1154, 2), 0)</f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6">
        <f t="shared" ref="S1155:S1218" si="74">(((J1155/60)/60)/24)+DATE(1970, 1, 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3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3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3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3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3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3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3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3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3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3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3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3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3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3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3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ref="P1218:P1281" si="77">IFERROR(ROUND(E1218/L1218, 2), 0)</f>
        <v>91.88</v>
      </c>
      <c r="Q1218" s="11" t="s">
        <v>8336</v>
      </c>
      <c r="R1218" s="13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s="13" t="s">
        <v>8337</v>
      </c>
      <c r="S1219" s="16">
        <f t="shared" ref="S1219:S1282" si="78">(((J1219/60)/60)/24)+DATE(1970, 1, 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3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3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3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3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3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3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3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3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3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3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3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3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3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3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3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3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3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3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3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3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3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3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3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3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3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3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3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3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3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3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3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3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3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3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ref="P1282:P1345" si="81">IFERROR(ROUND(E1282/L1282, 2), 0)</f>
        <v>127.98</v>
      </c>
      <c r="Q1282" s="11" t="s">
        <v>8323</v>
      </c>
      <c r="R1282" s="13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s="13" t="s">
        <v>8324</v>
      </c>
      <c r="S1283" s="16">
        <f t="shared" ref="S1283:S1346" si="82">(((J1283/60)/60)/24)+DATE(1970, 1, 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3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3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3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3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3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3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3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3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3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3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3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ref="P1346:P1409" si="85">IFERROR(ROUND(E1346/L1346, 2), 0)</f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s="13" t="s">
        <v>8321</v>
      </c>
      <c r="S1347" s="16">
        <f t="shared" ref="S1347:S1410" si="86">(((J1347/60)/60)/24)+DATE(1970, 1, 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3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3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3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3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3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3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3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3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3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3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3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3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3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3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3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3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3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3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3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3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3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3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3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3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3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3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3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3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3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3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3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3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3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3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3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3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3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3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3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3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ref="P1410:P1473" si="89">IFERROR(ROUND(E1410/L1410, 2), 0)</f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6">
        <f t="shared" ref="S1411:S1474" si="90">(((J1411/60)/60)/24)+DATE(1970, 1, 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3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3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3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3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3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3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3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3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3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ref="P1474:P1537" si="93">IFERROR(ROUND(E1474/L1474, 2), 0)</f>
        <v>103.2</v>
      </c>
      <c r="Q1474" s="11" t="s">
        <v>8320</v>
      </c>
      <c r="R1474" s="13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s="13" t="s">
        <v>8340</v>
      </c>
      <c r="S1475" s="16">
        <f t="shared" ref="S1475:S1538" si="94">(((J1475/60)/60)/24)+DATE(1970, 1, 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3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3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3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3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3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3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3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3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3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3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3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3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3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3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3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3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3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3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3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3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3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3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3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3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3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3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3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ref="P1538:P1601" si="97">IFERROR(ROUND(E1538/L1538, 2), 0)</f>
        <v>66.02</v>
      </c>
      <c r="Q1538" s="11" t="s">
        <v>8336</v>
      </c>
      <c r="R1538" s="13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6">
        <f t="shared" ref="S1539:S1602" si="98">(((J1539/60)/60)/24)+DATE(1970, 1, 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3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3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3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ref="P1602:P1665" si="101">IFERROR(ROUND(E1602/L1602, 2), 0)</f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s="13" t="s">
        <v>8324</v>
      </c>
      <c r="S1603" s="16">
        <f t="shared" ref="S1603:S1666" si="102">(((J1603/60)/60)/24)+DATE(1970, 1, 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3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3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3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3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3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3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3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3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3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3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3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3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3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3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3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3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3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3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3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3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3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3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3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3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3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3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3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3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3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3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3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3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3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3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3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3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3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3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3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3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3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3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3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3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3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3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3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3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3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3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3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3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ref="P1666:P1729" si="105">IFERROR(ROUND(E1666/L1666, 2), 0)</f>
        <v>34.380000000000003</v>
      </c>
      <c r="Q1666" s="11" t="s">
        <v>8323</v>
      </c>
      <c r="R1666" s="13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s="13" t="s">
        <v>8344</v>
      </c>
      <c r="S1667" s="16">
        <f t="shared" ref="S1667:S1730" si="106">(((J1667/60)/60)/24)+DATE(1970, 1, 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3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3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3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3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3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3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3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3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3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3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3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3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3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ref="P1730:P1793" si="109">IFERROR(ROUND(E1730/L1730, 2), 0)</f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6">
        <f t="shared" ref="S1731:S1794" si="110">(((J1731/60)/60)/24)+DATE(1970, 1, 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3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3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3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3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3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3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3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3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3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3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3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3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3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ref="P1794:P1857" si="113">IFERROR(ROUND(E1794/L1794, 2), 0)</f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6">
        <f t="shared" ref="S1795:S1858" si="114">(((J1795/60)/60)/24)+DATE(1970, 1, 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3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3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3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3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3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3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3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3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3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3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3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3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3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3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3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3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3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3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3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3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3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3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3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3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3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3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3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3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ref="P1858:P1921" si="117">IFERROR(ROUND(E1858/L1858, 2), 0)</f>
        <v>53.29</v>
      </c>
      <c r="Q1858" s="11" t="s">
        <v>8323</v>
      </c>
      <c r="R1858" s="13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s="13" t="s">
        <v>8324</v>
      </c>
      <c r="S1859" s="16">
        <f t="shared" ref="S1859:S1922" si="118">(((J1859/60)/60)/24)+DATE(1970, 1, 1)</f>
        <v>41864.76866898148</v>
      </c>
      <c r="T1859" s="16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3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3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3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3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3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3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3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3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3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3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3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3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3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3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3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3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3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3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3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3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ref="P1922:P1985" si="121">IFERROR(ROUND(E1922/L1922, 2), 0)</f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s="13" t="s">
        <v>8327</v>
      </c>
      <c r="S1923" s="16">
        <f t="shared" ref="S1923:S1986" si="122">(((J1923/60)/60)/24)+DATE(1970, 1, 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3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3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3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3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3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3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3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3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3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3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3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3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3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3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3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3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3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3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3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3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3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3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3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3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3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3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3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3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3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3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3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3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3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3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3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3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3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3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3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3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3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3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3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3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ref="P1986:P2049" si="125">IFERROR(ROUND(E1986/L1986, 2), 0)</f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6">
        <f t="shared" ref="S1987:S2050" si="126">(((J1987/60)/60)/24)+DATE(1970, 1, 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3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3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3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3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3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3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3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3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3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3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3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3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3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3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3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3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3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3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3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3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3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3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3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3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3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3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3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3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3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3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3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3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3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3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3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3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ref="P2050:P2113" si="129">IFERROR(ROUND(E2050/L2050, 2), 0)</f>
        <v>91.83</v>
      </c>
      <c r="Q2050" s="11" t="s">
        <v>8317</v>
      </c>
      <c r="R2050" s="13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6">
        <f t="shared" ref="S2051:S2114" si="130">(((J2051/60)/60)/24)+DATE(1970, 1, 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3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3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3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3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3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3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3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3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3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3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3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3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3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3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3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3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3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3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3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3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3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3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3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3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3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3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3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3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3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3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3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3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3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3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3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3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3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3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3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3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3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3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3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3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ref="P2114:P2177" si="133">IFERROR(ROUND(E2114/L2114, 2), 0)</f>
        <v>27.27</v>
      </c>
      <c r="Q2114" s="11" t="s">
        <v>8323</v>
      </c>
      <c r="R2114" s="13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s="13" t="s">
        <v>8327</v>
      </c>
      <c r="S2115" s="16">
        <f t="shared" ref="S2115:S2178" si="134">(((J2115/60)/60)/24)+DATE(1970, 1, 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3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3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3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3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3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3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3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3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3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3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3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3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3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3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3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3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3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3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ref="P2178:P2241" si="137">IFERROR(ROUND(E2178/L2178, 2), 0)</f>
        <v>88.75</v>
      </c>
      <c r="Q2178" s="11" t="s">
        <v>8323</v>
      </c>
      <c r="R2178" s="13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s="13" t="s">
        <v>8324</v>
      </c>
      <c r="S2179" s="16">
        <f t="shared" ref="S2179:S2242" si="138">(((J2179/60)/60)/24)+DATE(1970, 1, 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3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3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3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3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3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3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3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3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3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3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3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3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3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3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3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3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3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3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3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3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3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3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3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3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3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3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3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3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3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3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3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3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3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3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3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3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3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3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3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3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ref="P2242:P2305" si="141">IFERROR(ROUND(E2242/L2242, 2), 0)</f>
        <v>140.97999999999999</v>
      </c>
      <c r="Q2242" s="11" t="s">
        <v>8331</v>
      </c>
      <c r="R2242" s="13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6">
        <f t="shared" ref="S2243:S2306" si="142">(((J2243/60)/60)/24)+DATE(1970, 1, 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3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3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3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3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3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3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3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3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3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3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3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3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3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3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3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3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3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3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3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3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3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3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3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3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3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3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3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3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3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3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3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3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3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3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3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3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3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3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3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3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3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3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3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3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3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ref="P2306:P2369" si="145">IFERROR(ROUND(E2306/L2306, 2), 0)</f>
        <v>53.47</v>
      </c>
      <c r="Q2306" s="11" t="s">
        <v>8323</v>
      </c>
      <c r="R2306" s="13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s="13" t="s">
        <v>8327</v>
      </c>
      <c r="S2307" s="16">
        <f t="shared" ref="S2307:S2370" si="146">(((J2307/60)/60)/24)+DATE(1970, 1, 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3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3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3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3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3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3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3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3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3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3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3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3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3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3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3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3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3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3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3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3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3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3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3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3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3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3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3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ref="P2370:P2433" si="149">IFERROR(ROUND(E2370/L2370, 2), 0)</f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6">
        <f t="shared" ref="S2371:S2434" si="150">(((J2371/60)/60)/24)+DATE(1970, 1, 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ref="P2434:P2497" si="153">IFERROR(ROUND(E2434/L2434, 2), 0)</f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6">
        <f t="shared" ref="S2435:S2498" si="154">(((J2435/60)/60)/24)+DATE(1970, 1, 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3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3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3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3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3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3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3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3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3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3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3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3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3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3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3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3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3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3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3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3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3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3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3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3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3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3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3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3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3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3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3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3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3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3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3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3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3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3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3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3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3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3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3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3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3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3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3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3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ref="P2498:P2561" si="157">IFERROR(ROUND(E2498/L2498, 2), 0)</f>
        <v>600</v>
      </c>
      <c r="Q2498" s="11" t="s">
        <v>8323</v>
      </c>
      <c r="R2498" s="13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s="13" t="s">
        <v>8327</v>
      </c>
      <c r="S2499" s="16">
        <f t="shared" ref="S2499:S2562" si="158">(((J2499/60)/60)/24)+DATE(1970, 1, 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3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3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3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3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3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3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3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3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3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3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3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3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3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3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3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3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3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3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3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3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3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3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3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3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3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3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3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3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3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3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3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3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3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ref="P2562:P2625" si="161">IFERROR(ROUND(E2562/L2562, 2), 0)</f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6">
        <f t="shared" ref="S2563:S2626" si="162">(((J2563/60)/60)/24)+DATE(1970, 1, 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3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3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3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3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3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3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3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3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3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3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3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3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3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3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3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3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3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ref="P2626:P2689" si="165">IFERROR(ROUND(E2626/L2626, 2), 0)</f>
        <v>31.82</v>
      </c>
      <c r="Q2626" s="11" t="s">
        <v>8317</v>
      </c>
      <c r="R2626" s="13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6">
        <f t="shared" ref="S2627:S2690" si="166">(((J2627/60)/60)/24)+DATE(1970, 1, 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3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3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3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3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3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3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3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3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3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3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3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3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3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3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3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3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ref="P2690:P2753" si="169">IFERROR(ROUND(E2690/L2690, 2), 0)</f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6">
        <f t="shared" ref="S2691:S2754" si="170">(((J2691/60)/60)/24)+DATE(1970, 1, 1)</f>
        <v>42551.961689814809</v>
      </c>
      <c r="T2691" s="16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3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3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3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3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3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3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3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3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3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3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3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3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3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3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3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3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3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3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3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3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3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3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3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3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3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ref="P2754:P2817" si="173">IFERROR(ROUND(E2754/L2754, 2), 0)</f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6">
        <f t="shared" ref="S2755:S2818" si="174">(((J2755/60)/60)/24)+DATE(1970, 1, 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3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3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3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3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3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3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3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3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3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3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3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3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3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3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3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ref="P2818:P2881" si="177">IFERROR(ROUND(E2818/L2818, 2), 0)</f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16">
        <f t="shared" ref="S2819:S2882" si="178">(((J2819/60)/60)/24)+DATE(1970, 1, 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3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3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3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3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3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3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3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3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3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3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ref="P2882:P2945" si="181">IFERROR(ROUND(E2882/L2882, 2), 0)</f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16">
        <f t="shared" ref="S2883:S2946" si="182">(((J2883/60)/60)/24)+DATE(1970, 1, 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3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3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3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3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3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3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3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3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3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3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3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3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3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ref="P2946:P3009" si="185">IFERROR(ROUND(E2946/L2946, 2), 0)</f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6">
        <f t="shared" ref="S2947:S3010" si="186">(((J2947/60)/60)/24)+DATE(1970, 1, 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3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3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3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3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3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3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3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3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3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3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3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3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3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3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3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3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3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3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3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3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3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3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3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3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3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3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3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3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3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3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3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3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3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3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ref="P3010:P3073" si="189">IFERROR(ROUND(E3010/L3010, 2), 0)</f>
        <v>116.73</v>
      </c>
      <c r="Q3010" s="11" t="s">
        <v>8315</v>
      </c>
      <c r="R3010" s="13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s="13" t="s">
        <v>8355</v>
      </c>
      <c r="S3011" s="16">
        <f t="shared" ref="S3011:S3074" si="190">(((J3011/60)/60)/24)+DATE(1970, 1, 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3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3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3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3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3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3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3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3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3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3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3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3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3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3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3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3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3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3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3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3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3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3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3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3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3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3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3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3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3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3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3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ref="P3074:P3137" si="193">IFERROR(ROUND(E3074/L3074, 2), 0)</f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6">
        <f t="shared" ref="S3075:S3138" si="194">(((J3075/60)/60)/24)+DATE(1970, 1, 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ref="P3138:P3201" si="197">IFERROR(ROUND(E3138/L3138, 2), 0)</f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16">
        <f t="shared" ref="S3139:S3202" si="198">(((J3139/60)/60)/24)+DATE(1970, 1, 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3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3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3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3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3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3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3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3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3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3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3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3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3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3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3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3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3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3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3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3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3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3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3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3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3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3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3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3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3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3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3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ref="P3202:P3265" si="201">IFERROR(ROUND(E3202/L3202, 2), 0)</f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6">
        <f t="shared" ref="S3203:S3266" si="202">(((J3203/60)/60)/24)+DATE(1970, 1, 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3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3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3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3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3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3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3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3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3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3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3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3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3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3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3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3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3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3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3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3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3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3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3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3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3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3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3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3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3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3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3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3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3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3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ref="P3266:P3329" si="205">IFERROR(ROUND(E3266/L3266, 2), 0)</f>
        <v>52.55</v>
      </c>
      <c r="Q3266" s="11" t="s">
        <v>8315</v>
      </c>
      <c r="R3266" s="13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8315</v>
      </c>
      <c r="R3267" t="s">
        <v>8316</v>
      </c>
      <c r="S3267" s="16">
        <f t="shared" ref="S3267:S3330" si="206">(((J3267/60)/60)/24)+DATE(1970, 1, 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3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3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3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3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3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3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3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3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3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3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3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3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3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3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3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3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3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3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3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3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3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3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3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3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3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3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3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3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3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3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ref="P3330:P3393" si="209">IFERROR(ROUND(E3330/L3330, 2), 0)</f>
        <v>292.77999999999997</v>
      </c>
      <c r="Q3330" s="11" t="s">
        <v>8315</v>
      </c>
      <c r="R3330" s="13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8315</v>
      </c>
      <c r="R3331" t="s">
        <v>8316</v>
      </c>
      <c r="S3331" s="16">
        <f t="shared" ref="S3331:S3394" si="210">(((J3331/60)/60)/24)+DATE(1970, 1, 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3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3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3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3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3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3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3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3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3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3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3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3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3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3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3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3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3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3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3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3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3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3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3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3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3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3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3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3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3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3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3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ref="P3394:P3457" si="213">IFERROR(ROUND(E3394/L3394, 2), 0)</f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8315</v>
      </c>
      <c r="R3395" s="13" t="s">
        <v>8316</v>
      </c>
      <c r="S3395" s="16">
        <f t="shared" ref="S3395:S3458" si="214">(((J3395/60)/60)/24)+DATE(1970, 1, 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3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3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3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3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3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3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3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3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3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3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3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3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3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3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3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3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3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3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3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3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3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3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3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3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3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3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3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3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3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3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3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3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ref="P3458:P3521" si="217">IFERROR(ROUND(E3458/L3458, 2), 0)</f>
        <v>358.69</v>
      </c>
      <c r="Q3458" s="11" t="s">
        <v>8315</v>
      </c>
      <c r="R3458" s="13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8315</v>
      </c>
      <c r="R3459" s="13" t="s">
        <v>8316</v>
      </c>
      <c r="S3459" s="16">
        <f t="shared" ref="S3459:S3522" si="218">(((J3459/60)/60)/24)+DATE(1970, 1, 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3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3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3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3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3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3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3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3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3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3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3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3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3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3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3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3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3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3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3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3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3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3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3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3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3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3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3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3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3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3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3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3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3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3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3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3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3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3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3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ref="P3522:P3585" si="221">IFERROR(ROUND(E3522/L3522, 2), 0)</f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8315</v>
      </c>
      <c r="R3523" s="13" t="s">
        <v>8316</v>
      </c>
      <c r="S3523" s="16">
        <f t="shared" ref="S3523:S3586" si="222">(((J3523/60)/60)/24)+DATE(1970, 1, 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3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3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3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3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3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3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3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3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3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3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3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3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3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3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3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3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3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3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3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3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3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3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3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3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3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3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3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3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3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ref="P3586:P3649" si="225">IFERROR(ROUND(E3586/L3586, 2), 0)</f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8315</v>
      </c>
      <c r="R3587" s="13" t="s">
        <v>8316</v>
      </c>
      <c r="S3587" s="16">
        <f t="shared" ref="S3587:S3650" si="226">(((J3587/60)/60)/24)+DATE(1970, 1, 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3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3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3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3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3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3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3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3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3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3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3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3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3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3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3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3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3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3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3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3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3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ref="P3650:P3713" si="229">IFERROR(ROUND(E3650/L3650, 2), 0)</f>
        <v>550.04</v>
      </c>
      <c r="Q3650" s="11" t="s">
        <v>8315</v>
      </c>
      <c r="R3650" s="13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16">
        <f t="shared" ref="S3651:S3714" si="230">(((J3651/60)/60)/24)+DATE(1970, 1, 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3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3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3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3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3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3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3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3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3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3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3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3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3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3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3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3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3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3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3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3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3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3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3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3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3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3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3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3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3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3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ref="P3714:P3777" si="233">IFERROR(ROUND(E3714/L3714, 2), 0)</f>
        <v>110.87</v>
      </c>
      <c r="Q3714" s="11" t="s">
        <v>8315</v>
      </c>
      <c r="R3714" s="13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8315</v>
      </c>
      <c r="R3715" s="13" t="s">
        <v>8316</v>
      </c>
      <c r="S3715" s="16">
        <f t="shared" ref="S3715:S3778" si="234">(((J3715/60)/60)/24)+DATE(1970, 1, 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3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3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3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3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3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3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3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3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3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3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3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3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3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3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3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3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3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3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3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3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3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3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3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3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3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ref="P3778:P3841" si="237">IFERROR(ROUND(E3778/L3778, 2), 0)</f>
        <v>90.82</v>
      </c>
      <c r="Q3778" s="11" t="s">
        <v>8315</v>
      </c>
      <c r="R3778" s="13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s="13" t="s">
        <v>8357</v>
      </c>
      <c r="S3779" s="16">
        <f t="shared" ref="S3779:S3842" si="238">(((J3779/60)/60)/24)+DATE(1970, 1, 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3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3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3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3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3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3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3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3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3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3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3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3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3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3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3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3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3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3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3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3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3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ref="P3842:P3905" si="241">IFERROR(ROUND(E3842/L3842, 2), 0)</f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8315</v>
      </c>
      <c r="R3843" t="s">
        <v>8316</v>
      </c>
      <c r="S3843" s="16">
        <f t="shared" ref="S3843:S3906" si="242">(((J3843/60)/60)/24)+DATE(1970, 1, 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ref="P3906:P3969" si="245">IFERROR(ROUND(E3906/L3906, 2), 0)</f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8315</v>
      </c>
      <c r="R3907" t="s">
        <v>8316</v>
      </c>
      <c r="S3907" s="16">
        <f t="shared" ref="S3907:S3970" si="246">(((J3907/60)/60)/24)+DATE(1970, 1, 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ref="P3970:P4033" si="249">IFERROR(ROUND(E3970/L3970, 2), 0)</f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8315</v>
      </c>
      <c r="R3971" t="s">
        <v>8316</v>
      </c>
      <c r="S3971" s="16">
        <f t="shared" ref="S3971:S4034" si="250">(((J3971/60)/60)/24)+DATE(1970, 1, 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ref="P4034:P4097" si="253">IFERROR(ROUND(E4034/L4034, 2), 0)</f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8315</v>
      </c>
      <c r="R4035" t="s">
        <v>8316</v>
      </c>
      <c r="S4035" s="16">
        <f t="shared" ref="S4035:S4098" si="254">(((J4035/60)/60)/24)+DATE(1970, 1, 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ref="P4098:P4117" si="257">IFERROR(ROUND(E4098/L4098, 2), 0)</f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6">
        <f t="shared" ref="S4099:S4117" si="258">(((J4099/60)/60)/24)+DATE(1970, 1, 1)</f>
        <v>42344.824502314819</v>
      </c>
      <c r="T4099" s="16">
        <f t="shared" ref="T4099:T4117" si="259">(((I4099/60)/60)/24)+DATE(1970,1,1)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6" spans="1:20" hidden="1" x14ac:dyDescent="0.55000000000000004">
      <c r="P4116">
        <f t="shared" si="257"/>
        <v>0</v>
      </c>
      <c r="R4116"/>
      <c r="S4116" s="16">
        <f t="shared" si="258"/>
        <v>25569</v>
      </c>
      <c r="T4116" s="16">
        <f t="shared" si="259"/>
        <v>25569</v>
      </c>
    </row>
    <row r="4117" spans="1:20" hidden="1" x14ac:dyDescent="0.55000000000000004">
      <c r="P4117">
        <f t="shared" si="257"/>
        <v>0</v>
      </c>
      <c r="R4117"/>
      <c r="S4117" s="16">
        <f t="shared" si="258"/>
        <v>25569</v>
      </c>
      <c r="T4117" s="16">
        <f t="shared" si="259"/>
        <v>25569</v>
      </c>
    </row>
  </sheetData>
  <autoFilter ref="A1:T4117" xr:uid="{D7598252-977F-4998-9D64-5940315FE4E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9" priority="3" operator="equal">
      <formula>"failed"</formula>
    </cfRule>
    <cfRule type="cellIs" dxfId="58" priority="4" operator="equal">
      <formula>"live"</formula>
    </cfRule>
    <cfRule type="cellIs" dxfId="57" priority="5" operator="equal">
      <formula>"canceled"</formula>
    </cfRule>
    <cfRule type="cellIs" dxfId="56" priority="6" operator="equal">
      <formula>"canceled"</formula>
    </cfRule>
    <cfRule type="cellIs" dxfId="55" priority="7" operator="equal">
      <formula>"successful"</formula>
    </cfRule>
  </conditionalFormatting>
  <conditionalFormatting sqref="O2:O4115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" val="90"/>
        <color rgb="FFFF9999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B70E7-96F4-4D8C-B6EE-81D30A24A2B6}">
  <dimension ref="A1:T251"/>
  <sheetViews>
    <sheetView topLeftCell="A74" workbookViewId="0">
      <selection activeCell="A77" sqref="A77:T251"/>
    </sheetView>
  </sheetViews>
  <sheetFormatPr defaultRowHeight="14.4" x14ac:dyDescent="0.55000000000000004"/>
  <cols>
    <col min="1" max="1" width="4.68359375" bestFit="1" customWidth="1"/>
    <col min="2" max="2" width="21.41796875" customWidth="1"/>
    <col min="3" max="3" width="39.26171875" customWidth="1"/>
    <col min="4" max="4" width="11.5234375" customWidth="1"/>
    <col min="5" max="5" width="8.62890625" bestFit="1" customWidth="1"/>
    <col min="6" max="6" width="8.68359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19" t="s">
        <v>8358</v>
      </c>
      <c r="S1" s="15" t="s">
        <v>8365</v>
      </c>
      <c r="T1" s="17" t="s">
        <v>8366</v>
      </c>
    </row>
    <row r="2" spans="1:20" ht="43.2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16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30.4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7.6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16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87.2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9.2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30.4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01.6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44.8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16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44.8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59.2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87.2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44.8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30.4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2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2.8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16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59.2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30.4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44.8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58.4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58.4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16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87.2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59.2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44.8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01.6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72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2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30.4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7.6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30.4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58.4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44.8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59.2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59.2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30.4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44.8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30.4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30.4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16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01.6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2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3.2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2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2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2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3.2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2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.2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2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2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8.8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3.2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2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2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2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.2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.6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2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2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2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2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28.8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3.2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7.6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2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2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3.2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28.8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2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3.2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.2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2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2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.2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3.2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7.6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3.2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3.2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2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2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2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7.6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3.2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2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2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2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2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2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.2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2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.2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2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2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2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2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2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2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2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2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2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57.6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2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2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7.6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2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8.8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.2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3.2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2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2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2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2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.2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2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.2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2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3.2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3.2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2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2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3.2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7.6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2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2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2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2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3.2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2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.2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3.2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2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.2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7.6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3.2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.2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2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2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2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2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2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2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3.2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2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2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2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2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2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3.2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2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.2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2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2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2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2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8.8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2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2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2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3.2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2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2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3.2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3.2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.2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2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8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2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57.6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2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2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2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3.2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2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7.6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2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.2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3.2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2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7.6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2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2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2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7.6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8.8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7.6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.2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28.8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2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3.2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2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2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2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2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2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.2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.2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.2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2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8.8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3.2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2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3.2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2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2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2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3.2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28.8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2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2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2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2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.2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2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2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2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">
    <cfRule type="cellIs" dxfId="54" priority="23" operator="equal">
      <formula>"failed"</formula>
    </cfRule>
    <cfRule type="cellIs" dxfId="53" priority="24" operator="equal">
      <formula>"live"</formula>
    </cfRule>
    <cfRule type="cellIs" dxfId="52" priority="25" operator="equal">
      <formula>"canceled"</formula>
    </cfRule>
    <cfRule type="cellIs" dxfId="51" priority="26" operator="equal">
      <formula>"canceled"</formula>
    </cfRule>
    <cfRule type="cellIs" dxfId="50" priority="27" operator="equal">
      <formula>"successful"</formula>
    </cfRule>
  </conditionalFormatting>
  <conditionalFormatting sqref="O1">
    <cfRule type="colorScale" priority="22">
      <colorScale>
        <cfvo type="min"/>
        <cfvo type="percent" val="90"/>
        <color rgb="FFFF9999"/>
        <color theme="8" tint="0.39997558519241921"/>
      </colorScale>
    </cfRule>
  </conditionalFormatting>
  <conditionalFormatting sqref="F2:F62">
    <cfRule type="cellIs" dxfId="49" priority="17" operator="equal">
      <formula>"failed"</formula>
    </cfRule>
    <cfRule type="cellIs" dxfId="48" priority="18" operator="equal">
      <formula>"live"</formula>
    </cfRule>
    <cfRule type="cellIs" dxfId="47" priority="19" operator="equal">
      <formula>"canceled"</formula>
    </cfRule>
    <cfRule type="cellIs" dxfId="46" priority="20" operator="equal">
      <formula>"canceled"</formula>
    </cfRule>
    <cfRule type="cellIs" dxfId="45" priority="21" operator="equal">
      <formula>"successful"</formula>
    </cfRule>
  </conditionalFormatting>
  <conditionalFormatting sqref="O2:O62">
    <cfRule type="colorScale" priority="16">
      <colorScale>
        <cfvo type="min"/>
        <cfvo type="max"/>
        <color rgb="FFFF0000"/>
        <color rgb="FF0070C0"/>
      </colorScale>
    </cfRule>
  </conditionalFormatting>
  <conditionalFormatting sqref="O2:O62">
    <cfRule type="colorScale" priority="15">
      <colorScale>
        <cfvo type="min"/>
        <cfvo type="percent" val="90"/>
        <color rgb="FFFF9999"/>
        <color theme="8" tint="0.39997558519241921"/>
      </colorScale>
    </cfRule>
  </conditionalFormatting>
  <conditionalFormatting sqref="F63:F76">
    <cfRule type="cellIs" dxfId="44" priority="10" operator="equal">
      <formula>"failed"</formula>
    </cfRule>
    <cfRule type="cellIs" dxfId="43" priority="11" operator="equal">
      <formula>"live"</formula>
    </cfRule>
    <cfRule type="cellIs" dxfId="42" priority="12" operator="equal">
      <formula>"canceled"</formula>
    </cfRule>
    <cfRule type="cellIs" dxfId="41" priority="13" operator="equal">
      <formula>"canceled"</formula>
    </cfRule>
    <cfRule type="cellIs" dxfId="40" priority="14" operator="equal">
      <formula>"successful"</formula>
    </cfRule>
  </conditionalFormatting>
  <conditionalFormatting sqref="O63:O76">
    <cfRule type="colorScale" priority="9">
      <colorScale>
        <cfvo type="min"/>
        <cfvo type="max"/>
        <color rgb="FFFF0000"/>
        <color rgb="FF0070C0"/>
      </colorScale>
    </cfRule>
  </conditionalFormatting>
  <conditionalFormatting sqref="O63:O76">
    <cfRule type="colorScale" priority="8">
      <colorScale>
        <cfvo type="min"/>
        <cfvo type="percent" val="90"/>
        <color rgb="FFFF9999"/>
        <color theme="8" tint="0.39997558519241921"/>
      </colorScale>
    </cfRule>
  </conditionalFormatting>
  <conditionalFormatting sqref="F77:F251">
    <cfRule type="cellIs" dxfId="39" priority="3" operator="equal">
      <formula>"failed"</formula>
    </cfRule>
    <cfRule type="cellIs" dxfId="38" priority="4" operator="equal">
      <formula>"live"</formula>
    </cfRule>
    <cfRule type="cellIs" dxfId="37" priority="5" operator="equal">
      <formula>"canceled"</formula>
    </cfRule>
    <cfRule type="cellIs" dxfId="36" priority="6" operator="equal">
      <formula>"canceled"</formula>
    </cfRule>
    <cfRule type="cellIs" dxfId="35" priority="7" operator="equal">
      <formula>"successful"</formula>
    </cfRule>
  </conditionalFormatting>
  <conditionalFormatting sqref="O77:O251">
    <cfRule type="colorScale" priority="2">
      <colorScale>
        <cfvo type="min"/>
        <cfvo type="max"/>
        <color rgb="FFFF0000"/>
        <color rgb="FF0070C0"/>
      </colorScale>
    </cfRule>
  </conditionalFormatting>
  <conditionalFormatting sqref="O77:O251">
    <cfRule type="colorScale" priority="1">
      <colorScale>
        <cfvo type="min"/>
        <cfvo type="percent" val="90"/>
        <color rgb="FFFF9999"/>
        <color theme="8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2F97-845E-4167-8DB4-3E188BE8F1FF}">
  <dimension ref="A1:C14"/>
  <sheetViews>
    <sheetView workbookViewId="0">
      <selection activeCell="H16" sqref="H16"/>
    </sheetView>
  </sheetViews>
  <sheetFormatPr defaultRowHeight="14.4" x14ac:dyDescent="0.55000000000000004"/>
  <cols>
    <col min="1" max="1" width="24.5781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t="s">
        <v>8387</v>
      </c>
      <c r="C1" t="s">
        <v>8388</v>
      </c>
    </row>
    <row r="2" spans="1:3" x14ac:dyDescent="0.55000000000000004">
      <c r="A2" t="s">
        <v>8383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55000000000000004">
      <c r="A3" t="s">
        <v>8384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55000000000000004">
      <c r="A4" t="s">
        <v>8390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55000000000000004">
      <c r="A5" t="s">
        <v>8389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55000000000000004">
      <c r="A6" t="s">
        <v>8391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55000000000000004">
      <c r="A7" t="s">
        <v>8392</v>
      </c>
      <c r="B7" s="6">
        <f>B5-B6</f>
        <v>3500</v>
      </c>
      <c r="C7" s="6">
        <f>C5-C6</f>
        <v>8000</v>
      </c>
    </row>
    <row r="8" spans="1:3" x14ac:dyDescent="0.55000000000000004">
      <c r="B8" s="6"/>
      <c r="C8" s="6"/>
    </row>
    <row r="9" spans="1:3" x14ac:dyDescent="0.55000000000000004">
      <c r="A9" t="s">
        <v>8385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55000000000000004">
      <c r="A10" t="s">
        <v>8386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55000000000000004">
      <c r="A11" t="s">
        <v>8393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55000000000000004">
      <c r="A12" t="s">
        <v>8394</v>
      </c>
      <c r="B12" s="6">
        <f>_xlfn.QUARTILE.EXC('Successful US Kickstarters'!E:E, 3)</f>
        <v>5699</v>
      </c>
      <c r="C12" s="6">
        <f>_xlfn.QUARTILE.EXC('Failed US Kickstarters'!E:E, 3)</f>
        <v>501</v>
      </c>
    </row>
    <row r="13" spans="1:3" x14ac:dyDescent="0.55000000000000004">
      <c r="A13" t="s">
        <v>8395</v>
      </c>
      <c r="B13" s="6">
        <f>_xlfn.QUARTILE.EXC('Successful US Kickstarters'!E:E, 1)</f>
        <v>1716.5074999999999</v>
      </c>
      <c r="C13" s="6">
        <f>_xlfn.QUARTILE.EXC('Failed US Kickstarters'!E:E,1)</f>
        <v>9.25</v>
      </c>
    </row>
    <row r="14" spans="1:3" x14ac:dyDescent="0.55000000000000004">
      <c r="A14" t="s">
        <v>8396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3B2B8-421E-48B8-A050-74AD14953B83}">
  <dimension ref="A1:T413"/>
  <sheetViews>
    <sheetView topLeftCell="A393" zoomScale="90" zoomScaleNormal="90" workbookViewId="0">
      <selection activeCell="A397" sqref="A397:T413"/>
    </sheetView>
  </sheetViews>
  <sheetFormatPr defaultRowHeight="14.4" x14ac:dyDescent="0.55000000000000004"/>
  <cols>
    <col min="1" max="1" width="4.734375" bestFit="1" customWidth="1"/>
    <col min="2" max="2" width="30.41796875" customWidth="1"/>
    <col min="3" max="3" width="27.15625" customWidth="1"/>
    <col min="4" max="4" width="10.7890625" bestFit="1" customWidth="1"/>
    <col min="5" max="5" width="9.62890625" bestFit="1" customWidth="1"/>
    <col min="6" max="6" width="8.68359375" bestFit="1" customWidth="1"/>
    <col min="7" max="7" width="7" bestFit="1" customWidth="1"/>
    <col min="8" max="8" width="7.83984375" bestFit="1" customWidth="1"/>
    <col min="9" max="10" width="10.68359375" bestFit="1" customWidth="1"/>
    <col min="11" max="11" width="8.578125" bestFit="1" customWidth="1"/>
    <col min="12" max="12" width="12.523437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8906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19" t="s">
        <v>8358</v>
      </c>
      <c r="S1" s="15" t="s">
        <v>8365</v>
      </c>
      <c r="T1" s="17" t="s">
        <v>8366</v>
      </c>
    </row>
    <row r="2" spans="1:20" ht="244.8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3" t="s">
        <v>8316</v>
      </c>
      <c r="S2" s="16">
        <v>42646.092812499999</v>
      </c>
      <c r="T2" s="16">
        <v>42675.207638888889</v>
      </c>
    </row>
    <row r="3" spans="1:20" ht="172.8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3" t="s">
        <v>8316</v>
      </c>
      <c r="S3" s="16">
        <v>42430.040798611109</v>
      </c>
      <c r="T3" s="16">
        <v>42449.999131944445</v>
      </c>
    </row>
    <row r="4" spans="1:20" ht="259.2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3" t="s">
        <v>8316</v>
      </c>
      <c r="S4" s="16">
        <v>42238.13282407407</v>
      </c>
      <c r="T4" s="16">
        <v>42268.13282407407</v>
      </c>
    </row>
    <row r="5" spans="1:20" ht="216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3" t="s">
        <v>8316</v>
      </c>
      <c r="S5" s="16">
        <v>41850.400937500002</v>
      </c>
      <c r="T5" s="16">
        <v>41895.400937500002</v>
      </c>
    </row>
    <row r="6" spans="1:20" ht="244.8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3" t="s">
        <v>8316</v>
      </c>
      <c r="S6" s="16">
        <v>42753.205625000002</v>
      </c>
      <c r="T6" s="16">
        <v>42783.670138888891</v>
      </c>
    </row>
    <row r="7" spans="1:20" ht="86.4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3" t="s">
        <v>8316</v>
      </c>
      <c r="S7" s="16">
        <v>42155.920219907406</v>
      </c>
      <c r="T7" s="16">
        <v>42176.888888888891</v>
      </c>
    </row>
    <row r="8" spans="1:20" ht="230.4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3" t="s">
        <v>8316</v>
      </c>
      <c r="S8" s="16">
        <v>42157.591064814813</v>
      </c>
      <c r="T8" s="16">
        <v>42179.083333333328</v>
      </c>
    </row>
    <row r="9" spans="1:20" ht="244.8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3" t="s">
        <v>8316</v>
      </c>
      <c r="S9" s="16">
        <v>42676.065150462964</v>
      </c>
      <c r="T9" s="16">
        <v>42721.290972222225</v>
      </c>
    </row>
    <row r="10" spans="1:20" ht="230.4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3" t="s">
        <v>8316</v>
      </c>
      <c r="S10" s="16">
        <v>42473.007037037038</v>
      </c>
      <c r="T10" s="16">
        <v>42503.007037037038</v>
      </c>
    </row>
    <row r="11" spans="1:20" ht="244.8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3" t="s">
        <v>8316</v>
      </c>
      <c r="S11" s="16">
        <v>42282.768414351856</v>
      </c>
      <c r="T11" s="16">
        <v>42312.810081018513</v>
      </c>
    </row>
    <row r="12" spans="1:20" ht="216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3" t="s">
        <v>8316</v>
      </c>
      <c r="S12" s="16">
        <v>42473.794710648144</v>
      </c>
      <c r="T12" s="16">
        <v>42503.794710648144</v>
      </c>
    </row>
    <row r="13" spans="1:20" ht="72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3" t="s">
        <v>8316</v>
      </c>
      <c r="S13" s="16">
        <v>42712.23474537037</v>
      </c>
    </row>
    <row r="14" spans="1:20" ht="72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3" t="s">
        <v>8316</v>
      </c>
      <c r="S14" s="16">
        <v>42561.154664351852</v>
      </c>
    </row>
    <row r="15" spans="1:20" ht="57.6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3" t="s">
        <v>8316</v>
      </c>
      <c r="S15" s="16">
        <v>42709.134780092587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3" t="s">
        <v>8316</v>
      </c>
      <c r="S16" s="16">
        <v>42086.614942129629</v>
      </c>
    </row>
    <row r="17" spans="1:19" ht="57.6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3" t="s">
        <v>8316</v>
      </c>
      <c r="S17" s="16">
        <v>42064.652673611112</v>
      </c>
    </row>
    <row r="18" spans="1:19" ht="72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3" t="s">
        <v>8316</v>
      </c>
      <c r="S18" s="16">
        <v>42292.701053240744</v>
      </c>
    </row>
    <row r="19" spans="1:19" ht="57.6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3" t="s">
        <v>8316</v>
      </c>
      <c r="S19" s="16">
        <v>42461.747199074074</v>
      </c>
    </row>
    <row r="20" spans="1:19" ht="57.6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3" t="s">
        <v>8316</v>
      </c>
      <c r="S20" s="16">
        <v>42169.814340277779</v>
      </c>
    </row>
    <row r="21" spans="1:19" ht="72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3" t="s">
        <v>8316</v>
      </c>
      <c r="S21" s="16">
        <v>42483.675208333334</v>
      </c>
    </row>
    <row r="22" spans="1:19" ht="72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3" t="s">
        <v>8316</v>
      </c>
      <c r="S22" s="16">
        <v>42195.749745370369</v>
      </c>
    </row>
    <row r="23" spans="1:19" ht="57.6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3" t="s">
        <v>8316</v>
      </c>
      <c r="S23" s="16">
        <v>42675.057997685188</v>
      </c>
    </row>
    <row r="24" spans="1:19" ht="57.6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3" t="s">
        <v>8316</v>
      </c>
      <c r="S24" s="16">
        <v>42018.94159722222</v>
      </c>
    </row>
    <row r="25" spans="1:19" ht="43.2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3" t="s">
        <v>8316</v>
      </c>
      <c r="S25" s="16">
        <v>42026.924976851849</v>
      </c>
    </row>
    <row r="26" spans="1:19" ht="57.6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3" t="s">
        <v>8316</v>
      </c>
      <c r="S26" s="16">
        <v>41920.787534722222</v>
      </c>
    </row>
    <row r="27" spans="1:19" ht="57.6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3" t="s">
        <v>8316</v>
      </c>
      <c r="S27" s="16">
        <v>42558.189432870371</v>
      </c>
    </row>
    <row r="28" spans="1:19" ht="57.6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3" t="s">
        <v>8316</v>
      </c>
      <c r="S28" s="16">
        <v>41808.198518518519</v>
      </c>
    </row>
    <row r="29" spans="1:19" ht="57.6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3" t="s">
        <v>8316</v>
      </c>
      <c r="S29" s="16">
        <v>42550.701886574068</v>
      </c>
    </row>
    <row r="30" spans="1:19" ht="28.8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3" t="s">
        <v>8316</v>
      </c>
      <c r="S30" s="16">
        <v>42056.013124999998</v>
      </c>
    </row>
    <row r="31" spans="1:19" ht="72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3" t="s">
        <v>8316</v>
      </c>
      <c r="S31" s="16">
        <v>42016.938692129625</v>
      </c>
    </row>
    <row r="32" spans="1:19" ht="72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3" t="s">
        <v>8316</v>
      </c>
      <c r="S32" s="16">
        <v>42591.899988425925</v>
      </c>
    </row>
    <row r="33" spans="1:19" ht="72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3" t="s">
        <v>8316</v>
      </c>
      <c r="S33" s="16">
        <v>42183.231006944443</v>
      </c>
    </row>
    <row r="34" spans="1:19" ht="57.6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3" t="s">
        <v>8316</v>
      </c>
      <c r="S34" s="16">
        <v>41780.525937500002</v>
      </c>
    </row>
    <row r="35" spans="1:19" ht="72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3" t="s">
        <v>8316</v>
      </c>
      <c r="S35" s="16">
        <v>42158.065694444449</v>
      </c>
    </row>
    <row r="36" spans="1:19" ht="28.8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3" t="s">
        <v>8316</v>
      </c>
      <c r="S36" s="16">
        <v>42154.873124999998</v>
      </c>
    </row>
    <row r="37" spans="1:19" ht="72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3" t="s">
        <v>8316</v>
      </c>
      <c r="S37" s="16">
        <v>42208.84646990741</v>
      </c>
    </row>
    <row r="38" spans="1:19" ht="72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3" t="s">
        <v>8316</v>
      </c>
      <c r="S38" s="16">
        <v>42451.496817129635</v>
      </c>
    </row>
    <row r="39" spans="1:19" ht="57.6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3" t="s">
        <v>8316</v>
      </c>
      <c r="S39" s="16">
        <v>41759.13962962963</v>
      </c>
    </row>
    <row r="40" spans="1:19" ht="57.6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3" t="s">
        <v>8316</v>
      </c>
      <c r="S40" s="16">
        <v>42693.742604166662</v>
      </c>
    </row>
    <row r="41" spans="1:19" ht="57.6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3" t="s">
        <v>8316</v>
      </c>
      <c r="S41" s="16">
        <v>42250.598217592589</v>
      </c>
    </row>
    <row r="42" spans="1:19" ht="72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3" t="s">
        <v>8316</v>
      </c>
      <c r="S42" s="16">
        <v>42060.683935185181</v>
      </c>
    </row>
    <row r="43" spans="1:19" ht="57.6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3" t="s">
        <v>8316</v>
      </c>
      <c r="S43" s="16">
        <v>42136.270787037036</v>
      </c>
    </row>
    <row r="44" spans="1:19" ht="72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3" t="s">
        <v>8316</v>
      </c>
      <c r="S44" s="16">
        <v>42171.034861111111</v>
      </c>
    </row>
    <row r="45" spans="1:19" ht="72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3" t="s">
        <v>8316</v>
      </c>
      <c r="S45" s="16">
        <v>42494.683634259258</v>
      </c>
    </row>
    <row r="46" spans="1:19" ht="43.2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3" t="s">
        <v>8316</v>
      </c>
      <c r="S46" s="16">
        <v>41758.839675925927</v>
      </c>
    </row>
    <row r="47" spans="1:19" ht="43.2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3" t="s">
        <v>8316</v>
      </c>
      <c r="S47" s="16">
        <v>42171.824884259258</v>
      </c>
    </row>
    <row r="48" spans="1:19" ht="28.8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3" t="s">
        <v>8316</v>
      </c>
      <c r="S48" s="16">
        <v>42268.127696759257</v>
      </c>
    </row>
    <row r="49" spans="1:20" ht="72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3" t="s">
        <v>8316</v>
      </c>
      <c r="S49" s="16">
        <v>42746.261782407411</v>
      </c>
    </row>
    <row r="50" spans="1:20" ht="57.6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3" t="s">
        <v>8316</v>
      </c>
      <c r="S50" s="16">
        <v>41842.607592592591</v>
      </c>
    </row>
    <row r="51" spans="1:20" ht="72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3" t="s">
        <v>8316</v>
      </c>
      <c r="S51" s="16">
        <v>41853.240208333329</v>
      </c>
    </row>
    <row r="52" spans="1:20" ht="72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3" t="s">
        <v>8316</v>
      </c>
      <c r="S52" s="16">
        <v>42061.212488425925</v>
      </c>
      <c r="T52" s="16">
        <v>42089.166666666672</v>
      </c>
    </row>
    <row r="53" spans="1:20" ht="72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3" t="s">
        <v>8316</v>
      </c>
      <c r="S53" s="16">
        <v>42036.24428240741</v>
      </c>
      <c r="T53" s="16">
        <v>42064.290972222225</v>
      </c>
    </row>
    <row r="54" spans="1:20" ht="72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3" t="s">
        <v>8316</v>
      </c>
      <c r="S54" s="16">
        <v>42157.470185185186</v>
      </c>
      <c r="T54" s="16">
        <v>42187.470185185186</v>
      </c>
    </row>
    <row r="55" spans="1:20" ht="72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3" t="s">
        <v>8316</v>
      </c>
      <c r="S55" s="16">
        <v>41827.909942129627</v>
      </c>
      <c r="T55" s="16">
        <v>41857.897222222222</v>
      </c>
    </row>
    <row r="56" spans="1:20" ht="72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3" t="s">
        <v>8316</v>
      </c>
      <c r="S56" s="16">
        <v>42162.729548611111</v>
      </c>
      <c r="T56" s="16">
        <v>42192.729548611111</v>
      </c>
    </row>
    <row r="57" spans="1:20" ht="57.6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3" t="s">
        <v>8316</v>
      </c>
      <c r="S57" s="16">
        <v>42233.738564814819</v>
      </c>
      <c r="T57" s="16">
        <v>42263.738564814819</v>
      </c>
    </row>
    <row r="58" spans="1:20" ht="57.6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3" t="s">
        <v>8316</v>
      </c>
      <c r="S58" s="16">
        <v>42042.197824074072</v>
      </c>
      <c r="T58" s="16">
        <v>42072.156157407408</v>
      </c>
    </row>
    <row r="59" spans="1:20" ht="43.2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3" t="s">
        <v>8316</v>
      </c>
      <c r="S59" s="16">
        <v>42585.523842592593</v>
      </c>
      <c r="T59" s="16">
        <v>42599.165972222225</v>
      </c>
    </row>
    <row r="60" spans="1:20" ht="57.6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3" t="s">
        <v>8316</v>
      </c>
      <c r="S60" s="16">
        <v>41808.669571759259</v>
      </c>
      <c r="T60" s="16">
        <v>41838.669571759259</v>
      </c>
    </row>
    <row r="61" spans="1:20" ht="72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3" t="s">
        <v>8316</v>
      </c>
      <c r="S61" s="16">
        <v>41852.658310185187</v>
      </c>
      <c r="T61" s="16">
        <v>41882.658310185187</v>
      </c>
    </row>
    <row r="62" spans="1:20" ht="43.2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3" t="s">
        <v>8316</v>
      </c>
      <c r="S62" s="16">
        <v>42694.110185185185</v>
      </c>
      <c r="T62" s="16">
        <v>42709.041666666672</v>
      </c>
    </row>
    <row r="63" spans="1:20" ht="72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3" t="s">
        <v>8316</v>
      </c>
      <c r="S63" s="16">
        <v>42341.818379629629</v>
      </c>
      <c r="T63" s="16">
        <v>42370.166666666672</v>
      </c>
    </row>
    <row r="64" spans="1:20" ht="72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3" t="s">
        <v>8316</v>
      </c>
      <c r="S64" s="16">
        <v>41880.061006944445</v>
      </c>
      <c r="T64" s="16">
        <v>41908.065972222219</v>
      </c>
    </row>
    <row r="65" spans="1:20" ht="72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3" t="s">
        <v>8316</v>
      </c>
      <c r="S65" s="16">
        <v>41941.683865740742</v>
      </c>
      <c r="T65" s="16">
        <v>41970.125</v>
      </c>
    </row>
    <row r="66" spans="1:20" ht="86.4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3" t="s">
        <v>8316</v>
      </c>
      <c r="S66" s="16">
        <v>42026.88118055556</v>
      </c>
      <c r="T66" s="16">
        <v>42086.093055555553</v>
      </c>
    </row>
    <row r="67" spans="1:20" ht="72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3" t="s">
        <v>8316</v>
      </c>
      <c r="S67" s="16">
        <v>41922.640590277777</v>
      </c>
      <c r="T67" s="16">
        <v>41932.249305555553</v>
      </c>
    </row>
    <row r="68" spans="1:20" ht="57.6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3" t="s">
        <v>8316</v>
      </c>
      <c r="S68" s="16">
        <v>41993.824340277773</v>
      </c>
      <c r="T68" s="16">
        <v>42010.25</v>
      </c>
    </row>
    <row r="69" spans="1:20" ht="57.6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3" t="s">
        <v>8316</v>
      </c>
      <c r="S69" s="16">
        <v>42219.915856481486</v>
      </c>
      <c r="T69" s="16">
        <v>42240.083333333328</v>
      </c>
    </row>
    <row r="70" spans="1:20" ht="57.6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3" t="s">
        <v>8316</v>
      </c>
      <c r="S70" s="16">
        <v>41909.969386574077</v>
      </c>
      <c r="T70" s="16">
        <v>41950.011053240742</v>
      </c>
    </row>
    <row r="71" spans="1:20" ht="28.8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3" t="s">
        <v>8316</v>
      </c>
      <c r="S71" s="16">
        <v>41891.665324074071</v>
      </c>
      <c r="T71" s="16">
        <v>41913.166666666664</v>
      </c>
    </row>
    <row r="72" spans="1:20" ht="72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3" t="s">
        <v>8316</v>
      </c>
      <c r="S72" s="16">
        <v>41226.017361111109</v>
      </c>
      <c r="T72" s="16">
        <v>41250.083333333336</v>
      </c>
    </row>
    <row r="73" spans="1:20" ht="72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3" t="s">
        <v>8316</v>
      </c>
      <c r="S73" s="16">
        <v>40478.263923611114</v>
      </c>
      <c r="T73" s="16">
        <v>40568.166666666664</v>
      </c>
    </row>
    <row r="74" spans="1:20" ht="57.6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3" t="s">
        <v>8316</v>
      </c>
      <c r="S74" s="16">
        <v>41862.83997685185</v>
      </c>
      <c r="T74" s="16">
        <v>41892.83997685185</v>
      </c>
    </row>
    <row r="75" spans="1:20" ht="57.6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3" t="s">
        <v>8316</v>
      </c>
      <c r="S75" s="16">
        <v>40633.154363425929</v>
      </c>
      <c r="T75" s="16">
        <v>40664.207638888889</v>
      </c>
    </row>
    <row r="76" spans="1:20" ht="72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3" t="s">
        <v>8316</v>
      </c>
      <c r="S76" s="16">
        <v>40970.875671296293</v>
      </c>
      <c r="T76" s="16">
        <v>41000.834004629629</v>
      </c>
    </row>
    <row r="77" spans="1:20" ht="72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3" t="s">
        <v>8316</v>
      </c>
      <c r="S77" s="16">
        <v>41026.953055555554</v>
      </c>
      <c r="T77" s="16"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3" t="s">
        <v>8316</v>
      </c>
      <c r="S78" s="16">
        <v>41829.788252314815</v>
      </c>
      <c r="T78" s="16"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3" t="s">
        <v>8316</v>
      </c>
      <c r="S79" s="16">
        <v>41447.839722222219</v>
      </c>
      <c r="T79" s="16">
        <v>41477.839722222219</v>
      </c>
    </row>
    <row r="80" spans="1:20" ht="57.6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3" t="s">
        <v>8316</v>
      </c>
      <c r="S80" s="16">
        <v>40884.066678240742</v>
      </c>
      <c r="T80" s="16">
        <v>40926.958333333336</v>
      </c>
    </row>
    <row r="81" spans="1:20" ht="72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3" t="s">
        <v>8316</v>
      </c>
      <c r="S81" s="16">
        <v>41841.26489583333</v>
      </c>
      <c r="T81" s="16">
        <v>41864.207638888889</v>
      </c>
    </row>
    <row r="82" spans="1:20" ht="72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3" t="s">
        <v>8316</v>
      </c>
      <c r="S82" s="16">
        <v>41799.685902777775</v>
      </c>
      <c r="T82" s="16">
        <v>41827.083333333336</v>
      </c>
    </row>
    <row r="83" spans="1:20" ht="57.6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3" t="s">
        <v>8316</v>
      </c>
      <c r="S83" s="16">
        <v>41775.753761574073</v>
      </c>
      <c r="T83" s="16">
        <v>41805.753761574073</v>
      </c>
    </row>
    <row r="84" spans="1:20" ht="72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3" t="s">
        <v>8316</v>
      </c>
      <c r="S84" s="16">
        <v>41766.80572916667</v>
      </c>
      <c r="T84" s="16">
        <v>41799.80572916667</v>
      </c>
    </row>
    <row r="85" spans="1:20" ht="72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3" t="s">
        <v>8316</v>
      </c>
      <c r="S85" s="16">
        <v>40644.159259259257</v>
      </c>
      <c r="T85" s="16">
        <v>40666.165972222225</v>
      </c>
    </row>
    <row r="86" spans="1:20" ht="57.6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3" t="s">
        <v>8316</v>
      </c>
      <c r="S86" s="16">
        <v>41940.69158564815</v>
      </c>
      <c r="T86" s="16">
        <v>41969.332638888889</v>
      </c>
    </row>
    <row r="87" spans="1:20" ht="28.8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3" t="s">
        <v>8316</v>
      </c>
      <c r="S87" s="16">
        <v>41839.175706018519</v>
      </c>
      <c r="T87" s="16">
        <v>41853.175706018519</v>
      </c>
    </row>
    <row r="88" spans="1:20" ht="57.6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3" t="s">
        <v>8316</v>
      </c>
      <c r="S88" s="16">
        <v>41772.105937500004</v>
      </c>
      <c r="T88" s="16">
        <v>41803.916666666664</v>
      </c>
    </row>
    <row r="89" spans="1:20" ht="43.2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3" t="s">
        <v>8316</v>
      </c>
      <c r="S89" s="16">
        <v>41591.737974537034</v>
      </c>
      <c r="T89" s="16">
        <v>41621.207638888889</v>
      </c>
    </row>
    <row r="90" spans="1:20" ht="57.6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3" t="s">
        <v>8316</v>
      </c>
      <c r="S90" s="16">
        <v>41789.080370370371</v>
      </c>
      <c r="T90" s="16">
        <v>41822.166666666664</v>
      </c>
    </row>
    <row r="91" spans="1:20" ht="57.6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3" t="s">
        <v>8316</v>
      </c>
      <c r="S91" s="16">
        <v>40923.729953703703</v>
      </c>
      <c r="T91" s="16">
        <v>40953.729953703703</v>
      </c>
    </row>
    <row r="92" spans="1:20" ht="72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3" t="s">
        <v>8316</v>
      </c>
      <c r="S92" s="16">
        <v>41878.878379629627</v>
      </c>
      <c r="T92" s="16">
        <v>41908.878379629627</v>
      </c>
    </row>
    <row r="93" spans="1:20" ht="72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3" t="s">
        <v>8316</v>
      </c>
      <c r="S93" s="16">
        <v>41862.864675925928</v>
      </c>
      <c r="T93" s="16">
        <v>41876.864675925928</v>
      </c>
    </row>
    <row r="94" spans="1:20" ht="86.4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3" t="s">
        <v>8316</v>
      </c>
      <c r="S94" s="16">
        <v>40531.886886574073</v>
      </c>
      <c r="T94" s="16">
        <v>40591.886886574073</v>
      </c>
    </row>
    <row r="95" spans="1:20" ht="72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3" t="s">
        <v>8316</v>
      </c>
      <c r="S95" s="16">
        <v>41477.930914351848</v>
      </c>
      <c r="T95" s="16">
        <v>41504.625</v>
      </c>
    </row>
    <row r="96" spans="1:20" ht="57.6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3" t="s">
        <v>8316</v>
      </c>
      <c r="S96" s="16">
        <v>41781.666770833333</v>
      </c>
      <c r="T96" s="16">
        <v>41811.666770833333</v>
      </c>
    </row>
    <row r="97" spans="1:20" ht="43.2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3" t="s">
        <v>8316</v>
      </c>
      <c r="S97" s="16">
        <v>41375.702210648145</v>
      </c>
      <c r="T97" s="16">
        <v>41400.702210648145</v>
      </c>
    </row>
    <row r="98" spans="1:20" ht="72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3" t="s">
        <v>8316</v>
      </c>
      <c r="S98" s="16">
        <v>40883.949317129627</v>
      </c>
      <c r="T98" s="16">
        <v>40939.708333333336</v>
      </c>
    </row>
    <row r="99" spans="1:20" ht="57.6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3" t="s">
        <v>8316</v>
      </c>
      <c r="S99" s="16">
        <v>41491.79478009259</v>
      </c>
      <c r="T99" s="16">
        <v>41509.79478009259</v>
      </c>
    </row>
    <row r="100" spans="1:20" ht="57.6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3" t="s">
        <v>8316</v>
      </c>
      <c r="S100" s="16">
        <v>41791.993414351848</v>
      </c>
      <c r="T100" s="16">
        <v>41821.993414351848</v>
      </c>
    </row>
    <row r="101" spans="1:20" ht="72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3" t="s">
        <v>8316</v>
      </c>
      <c r="S101" s="16">
        <v>41835.666354166664</v>
      </c>
      <c r="T101" s="16">
        <v>41855.666354166664</v>
      </c>
    </row>
    <row r="102" spans="1:20" ht="57.6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3" t="s">
        <v>8316</v>
      </c>
      <c r="S102" s="16">
        <v>41827.605057870373</v>
      </c>
      <c r="T102" s="16">
        <v>41848.605057870373</v>
      </c>
    </row>
    <row r="103" spans="1:20" ht="57.6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3" t="s">
        <v>8316</v>
      </c>
      <c r="S103" s="16">
        <v>41778.637245370373</v>
      </c>
      <c r="T103" s="16">
        <v>41810.958333333336</v>
      </c>
    </row>
    <row r="104" spans="1:20" ht="72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3" t="s">
        <v>8316</v>
      </c>
      <c r="S104" s="16">
        <v>41013.936562499999</v>
      </c>
      <c r="T104" s="16">
        <v>41061.165972222225</v>
      </c>
    </row>
    <row r="105" spans="1:20" ht="72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3" t="s">
        <v>8316</v>
      </c>
      <c r="S105" s="16">
        <v>41834.586574074077</v>
      </c>
      <c r="T105" s="16">
        <v>41866.083333333336</v>
      </c>
    </row>
    <row r="106" spans="1:20" ht="43.2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3" t="s">
        <v>8316</v>
      </c>
      <c r="S106" s="16">
        <v>41829.795729166668</v>
      </c>
      <c r="T106" s="16">
        <v>41859.795729166668</v>
      </c>
    </row>
    <row r="107" spans="1:20" ht="86.4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3" t="s">
        <v>8316</v>
      </c>
      <c r="S107" s="16">
        <v>42219.665173611109</v>
      </c>
      <c r="T107" s="16">
        <v>42257.165972222225</v>
      </c>
    </row>
    <row r="108" spans="1:20" ht="57.6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3" t="s">
        <v>8316</v>
      </c>
      <c r="S108" s="16">
        <v>42648.546111111107</v>
      </c>
      <c r="T108" s="16">
        <v>42678.546111111107</v>
      </c>
    </row>
    <row r="109" spans="1:20" ht="43.2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3" t="s">
        <v>8316</v>
      </c>
      <c r="S109" s="16">
        <v>42050.983182870375</v>
      </c>
      <c r="T109" s="16"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3" t="s">
        <v>8316</v>
      </c>
      <c r="S110" s="16">
        <v>42772.833379629628</v>
      </c>
      <c r="T110" s="16">
        <v>42806.875</v>
      </c>
    </row>
    <row r="111" spans="1:20" ht="57.6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3" t="s">
        <v>8316</v>
      </c>
      <c r="S111" s="16">
        <v>42270.582141203704</v>
      </c>
      <c r="T111" s="16">
        <v>42301.895138888889</v>
      </c>
    </row>
    <row r="112" spans="1:20" ht="43.2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3" t="s">
        <v>8316</v>
      </c>
      <c r="S112" s="16">
        <v>42206.835370370376</v>
      </c>
      <c r="T112" s="16">
        <v>42236.835370370376</v>
      </c>
    </row>
    <row r="113" spans="1:20" ht="72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3" t="s">
        <v>8316</v>
      </c>
      <c r="S113" s="16">
        <v>42697.850844907407</v>
      </c>
      <c r="T113" s="16">
        <v>42745.208333333328</v>
      </c>
    </row>
    <row r="114" spans="1:20" ht="57.6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3" t="s">
        <v>8316</v>
      </c>
      <c r="S114" s="16">
        <v>42503.559467592597</v>
      </c>
      <c r="T114" s="16">
        <v>42524.875</v>
      </c>
    </row>
    <row r="115" spans="1:20" ht="28.8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3" t="s">
        <v>8316</v>
      </c>
      <c r="S115" s="16">
        <v>42323.70930555556</v>
      </c>
      <c r="T115" s="16">
        <v>42355.207638888889</v>
      </c>
    </row>
    <row r="116" spans="1:20" ht="57.6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3" t="s">
        <v>8316</v>
      </c>
      <c r="S116" s="16">
        <v>41933.291643518518</v>
      </c>
      <c r="T116" s="16">
        <v>41963.333310185189</v>
      </c>
    </row>
    <row r="117" spans="1:20" ht="72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3" t="s">
        <v>8316</v>
      </c>
      <c r="S117" s="16">
        <v>41898.168125000004</v>
      </c>
      <c r="T117" s="16">
        <v>41913.165972222225</v>
      </c>
    </row>
    <row r="118" spans="1:20" ht="57.6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3" t="s">
        <v>8316</v>
      </c>
      <c r="S118" s="16">
        <v>42446.943831018521</v>
      </c>
      <c r="T118" s="16">
        <v>42476.943831018521</v>
      </c>
    </row>
    <row r="119" spans="1:20" ht="57.6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3" t="s">
        <v>8316</v>
      </c>
      <c r="S119" s="16">
        <v>42463.81385416667</v>
      </c>
      <c r="T119" s="16">
        <v>42494.165972222225</v>
      </c>
    </row>
    <row r="120" spans="1:20" ht="57.6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3" t="s">
        <v>8316</v>
      </c>
      <c r="S120" s="16">
        <v>42766.805034722223</v>
      </c>
      <c r="T120" s="16">
        <v>42796.805034722223</v>
      </c>
    </row>
    <row r="121" spans="1:20" ht="72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3" t="s">
        <v>8316</v>
      </c>
      <c r="S121" s="16">
        <v>42522.347812499997</v>
      </c>
      <c r="T121" s="16">
        <v>42552.347812499997</v>
      </c>
    </row>
    <row r="122" spans="1:20" ht="72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3" t="s">
        <v>8316</v>
      </c>
      <c r="S122" s="16">
        <v>42702.917048611111</v>
      </c>
      <c r="T122" s="16">
        <v>42732.917048611111</v>
      </c>
    </row>
    <row r="123" spans="1:20" ht="43.2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3" t="s">
        <v>8316</v>
      </c>
      <c r="S123" s="16">
        <v>42252.474351851852</v>
      </c>
      <c r="T123" s="16">
        <v>42276.165972222225</v>
      </c>
    </row>
    <row r="124" spans="1:20" ht="72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3" t="s">
        <v>8316</v>
      </c>
      <c r="S124" s="16">
        <v>41893.324884259258</v>
      </c>
      <c r="T124" s="16">
        <v>41926.290972222225</v>
      </c>
    </row>
    <row r="125" spans="1:20" ht="43.2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3" t="s">
        <v>8316</v>
      </c>
      <c r="S125" s="16">
        <v>41871.755694444444</v>
      </c>
      <c r="T125" s="16">
        <v>41901.755694444444</v>
      </c>
    </row>
    <row r="126" spans="1:20" ht="72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3" t="s">
        <v>8316</v>
      </c>
      <c r="S126" s="16">
        <v>42262.096782407403</v>
      </c>
      <c r="T126" s="16">
        <v>42286</v>
      </c>
    </row>
    <row r="127" spans="1:20" ht="57.6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3" t="s">
        <v>8316</v>
      </c>
      <c r="S127" s="16">
        <v>42135.60020833333</v>
      </c>
      <c r="T127" s="16">
        <v>42167.083333333328</v>
      </c>
    </row>
    <row r="128" spans="1:20" ht="72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3" t="s">
        <v>8316</v>
      </c>
      <c r="S128" s="16">
        <v>42230.472222222219</v>
      </c>
      <c r="T128" s="16">
        <v>42259.165972222225</v>
      </c>
    </row>
    <row r="129" spans="1:20" ht="43.2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3" t="s">
        <v>8316</v>
      </c>
      <c r="S129" s="16">
        <v>42068.888391203705</v>
      </c>
      <c r="T129" s="16">
        <v>42098.846724537041</v>
      </c>
    </row>
    <row r="130" spans="1:20" ht="72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3" t="s">
        <v>8316</v>
      </c>
      <c r="S130" s="16">
        <v>42145.746689814812</v>
      </c>
      <c r="T130" s="16">
        <v>42175.746689814812</v>
      </c>
    </row>
    <row r="131" spans="1:20" ht="72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3" t="s">
        <v>8316</v>
      </c>
      <c r="S131" s="16">
        <v>41918.742175925923</v>
      </c>
      <c r="T131" s="16">
        <v>41948.783842592595</v>
      </c>
    </row>
    <row r="132" spans="1:20" ht="72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3" t="s">
        <v>8316</v>
      </c>
      <c r="S132" s="16">
        <v>42146.731087962966</v>
      </c>
      <c r="T132" s="16"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3" t="s">
        <v>8316</v>
      </c>
      <c r="S133" s="16">
        <v>42602.576712962968</v>
      </c>
      <c r="T133" s="16">
        <v>42621.15625</v>
      </c>
    </row>
    <row r="134" spans="1:20" ht="57.6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3" t="s">
        <v>8316</v>
      </c>
      <c r="S134" s="16">
        <v>42144.573807870373</v>
      </c>
      <c r="T134" s="16">
        <v>42166.165972222225</v>
      </c>
    </row>
    <row r="135" spans="1:20" ht="43.2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3" t="s">
        <v>8316</v>
      </c>
      <c r="S135" s="16">
        <v>41982.887280092589</v>
      </c>
      <c r="T135" s="16">
        <v>42012.887280092589</v>
      </c>
    </row>
    <row r="136" spans="1:20" ht="72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3" t="s">
        <v>8316</v>
      </c>
      <c r="S136" s="16">
        <v>42614.760937500003</v>
      </c>
      <c r="T136" s="16">
        <v>42644.165972222225</v>
      </c>
    </row>
    <row r="137" spans="1:20" ht="57.6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3" t="s">
        <v>8316</v>
      </c>
      <c r="S137" s="16">
        <v>42303.672662037032</v>
      </c>
      <c r="T137" s="16">
        <v>42338.714328703703</v>
      </c>
    </row>
    <row r="138" spans="1:20" ht="72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3" t="s">
        <v>8316</v>
      </c>
      <c r="S138" s="16">
        <v>42171.725416666668</v>
      </c>
      <c r="T138" s="16">
        <v>42201.725416666668</v>
      </c>
    </row>
    <row r="139" spans="1:20" ht="43.2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3" t="s">
        <v>8316</v>
      </c>
      <c r="S139" s="16">
        <v>41964.315532407403</v>
      </c>
      <c r="T139" s="16">
        <v>41995.166666666672</v>
      </c>
    </row>
    <row r="140" spans="1:20" ht="43.2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3" t="s">
        <v>8316</v>
      </c>
      <c r="S140" s="16">
        <v>42284.516064814816</v>
      </c>
      <c r="T140" s="16">
        <v>42307.875</v>
      </c>
    </row>
    <row r="141" spans="1:20" ht="43.2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3" t="s">
        <v>8316</v>
      </c>
      <c r="S141" s="16">
        <v>42016.800208333334</v>
      </c>
      <c r="T141" s="16">
        <v>42032.916666666672</v>
      </c>
    </row>
    <row r="142" spans="1:20" ht="57.6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3" t="s">
        <v>8316</v>
      </c>
      <c r="S142" s="16">
        <v>42136.536134259266</v>
      </c>
      <c r="T142" s="16">
        <v>42167.875</v>
      </c>
    </row>
    <row r="143" spans="1:20" ht="72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3" t="s">
        <v>8316</v>
      </c>
      <c r="S143" s="16">
        <v>42172.757638888885</v>
      </c>
      <c r="T143" s="16">
        <v>42202.757638888885</v>
      </c>
    </row>
    <row r="144" spans="1:20" ht="57.6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3" t="s">
        <v>8316</v>
      </c>
      <c r="S144" s="16">
        <v>42590.90425925926</v>
      </c>
      <c r="T144" s="16">
        <v>42606.90425925926</v>
      </c>
    </row>
    <row r="145" spans="1:20" ht="57.6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3" t="s">
        <v>8316</v>
      </c>
      <c r="S145" s="16">
        <v>42284.500104166669</v>
      </c>
      <c r="T145" s="16">
        <v>42314.541770833333</v>
      </c>
    </row>
    <row r="146" spans="1:20" ht="72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3" t="s">
        <v>8316</v>
      </c>
      <c r="S146" s="16">
        <v>42611.801412037035</v>
      </c>
      <c r="T146" s="16">
        <v>42627.791666666672</v>
      </c>
    </row>
    <row r="147" spans="1:20" ht="57.6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3" t="s">
        <v>8316</v>
      </c>
      <c r="S147" s="16">
        <v>42400.704537037032</v>
      </c>
      <c r="T147" s="16">
        <v>42444.875</v>
      </c>
    </row>
    <row r="148" spans="1:20" ht="72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3" t="s">
        <v>8316</v>
      </c>
      <c r="S148" s="16">
        <v>42017.88045138889</v>
      </c>
      <c r="T148" s="16">
        <v>42044.1875</v>
      </c>
    </row>
    <row r="149" spans="1:20" ht="72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3" t="s">
        <v>8316</v>
      </c>
      <c r="S149" s="16">
        <v>42431.102534722217</v>
      </c>
      <c r="T149" s="16">
        <v>42461.06086805556</v>
      </c>
    </row>
    <row r="150" spans="1:20" ht="72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3" t="s">
        <v>8316</v>
      </c>
      <c r="S150" s="16">
        <v>42121.756921296299</v>
      </c>
      <c r="T150" s="16">
        <v>42156.208333333328</v>
      </c>
    </row>
    <row r="151" spans="1:20" ht="57.6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3" t="s">
        <v>8316</v>
      </c>
      <c r="S151" s="16">
        <v>42219.019733796296</v>
      </c>
      <c r="T151" s="16">
        <v>42249.019733796296</v>
      </c>
    </row>
    <row r="152" spans="1:20" ht="72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3" t="s">
        <v>8316</v>
      </c>
      <c r="S152" s="16">
        <v>42445.19430555556</v>
      </c>
      <c r="T152" s="16">
        <v>42489.19430555556</v>
      </c>
    </row>
    <row r="153" spans="1:20" ht="57.6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3" t="s">
        <v>8316</v>
      </c>
      <c r="S153" s="16">
        <v>42380.884872685187</v>
      </c>
      <c r="T153" s="16"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3" t="s">
        <v>8316</v>
      </c>
      <c r="S154" s="16">
        <v>42762.942430555559</v>
      </c>
      <c r="T154" s="16">
        <v>42794.208333333328</v>
      </c>
    </row>
    <row r="155" spans="1:20" ht="72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3" t="s">
        <v>8316</v>
      </c>
      <c r="S155" s="16">
        <v>42567.840069444443</v>
      </c>
      <c r="T155" s="16">
        <v>42597.840069444443</v>
      </c>
    </row>
    <row r="156" spans="1:20" ht="72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3" t="s">
        <v>8316</v>
      </c>
      <c r="S156" s="16">
        <v>42232.702546296292</v>
      </c>
      <c r="T156" s="16">
        <v>42264.165972222225</v>
      </c>
    </row>
    <row r="157" spans="1:20" ht="72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3" t="s">
        <v>8316</v>
      </c>
      <c r="S157" s="16">
        <v>42239.957962962959</v>
      </c>
      <c r="T157" s="16">
        <v>42260</v>
      </c>
    </row>
    <row r="158" spans="1:20" ht="72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3" t="s">
        <v>8316</v>
      </c>
      <c r="S158" s="16">
        <v>42261.917395833334</v>
      </c>
      <c r="T158" s="16">
        <v>42291.917395833334</v>
      </c>
    </row>
    <row r="159" spans="1:20" ht="57.6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3" t="s">
        <v>8316</v>
      </c>
      <c r="S159" s="16">
        <v>42102.743773148148</v>
      </c>
      <c r="T159" s="16">
        <v>42123.743773148148</v>
      </c>
    </row>
    <row r="160" spans="1:20" ht="72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3" t="s">
        <v>8316</v>
      </c>
      <c r="S160" s="16">
        <v>42538.73583333334</v>
      </c>
      <c r="T160" s="16">
        <v>42583.290972222225</v>
      </c>
    </row>
    <row r="161" spans="1:20" ht="57.6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3" t="s">
        <v>8316</v>
      </c>
      <c r="S161" s="16">
        <v>42056.65143518518</v>
      </c>
      <c r="T161" s="16">
        <v>42091.609768518523</v>
      </c>
    </row>
    <row r="162" spans="1:20" ht="57.6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3" t="s">
        <v>8316</v>
      </c>
      <c r="S162" s="16">
        <v>42696.624444444446</v>
      </c>
      <c r="T162" s="16">
        <v>42726.624444444446</v>
      </c>
    </row>
    <row r="163" spans="1:20" ht="72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3" t="s">
        <v>8316</v>
      </c>
      <c r="S163" s="16">
        <v>42186.855879629627</v>
      </c>
      <c r="T163" s="16">
        <v>42216.855879629627</v>
      </c>
    </row>
    <row r="164" spans="1:20" ht="72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3" t="s">
        <v>8316</v>
      </c>
      <c r="S164" s="16">
        <v>42493.219236111108</v>
      </c>
      <c r="T164" s="16">
        <v>42531.125</v>
      </c>
    </row>
    <row r="165" spans="1:20" ht="72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3" t="s">
        <v>8316</v>
      </c>
      <c r="S165" s="16">
        <v>42475.057164351849</v>
      </c>
      <c r="T165" s="16">
        <v>42505.057164351849</v>
      </c>
    </row>
    <row r="166" spans="1:20" ht="57.6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3" t="s">
        <v>8316</v>
      </c>
      <c r="S166" s="16">
        <v>42452.876909722225</v>
      </c>
      <c r="T166" s="16">
        <v>42473.876909722225</v>
      </c>
    </row>
    <row r="167" spans="1:20" ht="43.2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3" t="s">
        <v>8316</v>
      </c>
      <c r="S167" s="16">
        <v>42253.928530092591</v>
      </c>
      <c r="T167" s="16">
        <v>42283.928530092591</v>
      </c>
    </row>
    <row r="168" spans="1:20" ht="57.6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3" t="s">
        <v>8316</v>
      </c>
      <c r="S168" s="16">
        <v>42264.29178240741</v>
      </c>
      <c r="T168" s="16">
        <v>42294.29178240741</v>
      </c>
    </row>
    <row r="169" spans="1:20" ht="57.6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3" t="s">
        <v>8316</v>
      </c>
      <c r="S169" s="16">
        <v>42664.809560185182</v>
      </c>
      <c r="T169" s="16">
        <v>42685.916666666672</v>
      </c>
    </row>
    <row r="170" spans="1:20" ht="57.6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3" t="s">
        <v>8316</v>
      </c>
      <c r="S170" s="16">
        <v>42382.244409722218</v>
      </c>
      <c r="T170" s="16"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3" t="s">
        <v>8316</v>
      </c>
      <c r="S171" s="16">
        <v>41826.871238425927</v>
      </c>
      <c r="T171" s="16">
        <v>41859.57916666667</v>
      </c>
    </row>
    <row r="172" spans="1:20" ht="57.6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3" t="s">
        <v>8316</v>
      </c>
      <c r="S172" s="16">
        <v>42499.039629629624</v>
      </c>
      <c r="T172" s="16">
        <v>42529.039629629624</v>
      </c>
    </row>
    <row r="173" spans="1:20" ht="57.6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3" t="s">
        <v>8316</v>
      </c>
      <c r="S173" s="16">
        <v>42513.045798611114</v>
      </c>
      <c r="T173" s="16">
        <v>42543.045798611114</v>
      </c>
    </row>
    <row r="174" spans="1:20" ht="72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3" t="s">
        <v>8316</v>
      </c>
      <c r="S174" s="16">
        <v>41914.100289351853</v>
      </c>
      <c r="T174" s="16">
        <v>41928.165972222225</v>
      </c>
    </row>
    <row r="175" spans="1:20" ht="72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3" t="s">
        <v>8316</v>
      </c>
      <c r="S175" s="16">
        <v>42521.010370370372</v>
      </c>
      <c r="T175" s="16">
        <v>42543.163194444445</v>
      </c>
    </row>
    <row r="176" spans="1:20" ht="72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3" t="s">
        <v>8316</v>
      </c>
      <c r="S176" s="16">
        <v>42041.714178240742</v>
      </c>
      <c r="T176" s="16">
        <v>42071.67251157407</v>
      </c>
    </row>
    <row r="177" spans="1:20" ht="72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3" t="s">
        <v>8316</v>
      </c>
      <c r="S177" s="16">
        <v>41822.57503472222</v>
      </c>
      <c r="T177" s="16">
        <v>41825.041666666664</v>
      </c>
    </row>
    <row r="178" spans="1:20" ht="72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3" t="s">
        <v>8316</v>
      </c>
      <c r="S178" s="16">
        <v>42248.697754629626</v>
      </c>
      <c r="T178" s="16">
        <v>42283.697754629626</v>
      </c>
    </row>
    <row r="179" spans="1:20" ht="72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3" t="s">
        <v>8316</v>
      </c>
      <c r="S179" s="16">
        <v>41809.860300925924</v>
      </c>
      <c r="T179" s="16">
        <v>41839.860300925924</v>
      </c>
    </row>
    <row r="180" spans="1:20" ht="72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3" t="s">
        <v>8316</v>
      </c>
      <c r="S180" s="16">
        <v>42148.676851851851</v>
      </c>
      <c r="T180" s="16">
        <v>42170.676851851851</v>
      </c>
    </row>
    <row r="181" spans="1:20" ht="43.2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3" t="s">
        <v>8316</v>
      </c>
      <c r="S181" s="16">
        <v>42185.521087962959</v>
      </c>
      <c r="T181" s="16">
        <v>42215.521087962959</v>
      </c>
    </row>
    <row r="182" spans="1:20" ht="43.2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3" t="s">
        <v>8316</v>
      </c>
      <c r="S182" s="16">
        <v>42769.574999999997</v>
      </c>
      <c r="T182" s="16">
        <v>42790.574999999997</v>
      </c>
    </row>
    <row r="183" spans="1:20" ht="57.6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3" t="s">
        <v>8316</v>
      </c>
      <c r="S183" s="16">
        <v>42549.665717592594</v>
      </c>
      <c r="T183" s="16">
        <v>42579.665717592594</v>
      </c>
    </row>
    <row r="184" spans="1:20" ht="72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3" t="s">
        <v>8316</v>
      </c>
      <c r="S184" s="16">
        <v>42685.974004629628</v>
      </c>
      <c r="T184" s="16">
        <v>42710.974004629628</v>
      </c>
    </row>
    <row r="185" spans="1:20" ht="57.6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3" t="s">
        <v>8316</v>
      </c>
      <c r="S185" s="16">
        <v>42062.296412037031</v>
      </c>
      <c r="T185" s="16">
        <v>42095.207638888889</v>
      </c>
    </row>
    <row r="186" spans="1:20" ht="72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3" t="s">
        <v>8316</v>
      </c>
      <c r="S186" s="16">
        <v>41851.200150462959</v>
      </c>
      <c r="T186" s="16">
        <v>41881.200150462959</v>
      </c>
    </row>
    <row r="187" spans="1:20" ht="72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3" t="s">
        <v>8316</v>
      </c>
      <c r="S187" s="16">
        <v>42053.106111111112</v>
      </c>
      <c r="T187" s="16">
        <v>42112.025694444441</v>
      </c>
    </row>
    <row r="188" spans="1:20" ht="57.6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3" t="s">
        <v>8316</v>
      </c>
      <c r="S188" s="16">
        <v>42054.024421296301</v>
      </c>
      <c r="T188" s="16">
        <v>42061.024421296301</v>
      </c>
    </row>
    <row r="189" spans="1:20" ht="72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3" t="s">
        <v>8316</v>
      </c>
      <c r="S189" s="16">
        <v>42466.558796296296</v>
      </c>
      <c r="T189" s="16">
        <v>42490.165972222225</v>
      </c>
    </row>
    <row r="190" spans="1:20" ht="72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3" t="s">
        <v>8316</v>
      </c>
      <c r="S190" s="16">
        <v>42513.110787037032</v>
      </c>
      <c r="T190" s="16">
        <v>42534.708333333328</v>
      </c>
    </row>
    <row r="191" spans="1:20" ht="57.6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3" t="s">
        <v>8316</v>
      </c>
      <c r="S191" s="16">
        <v>42270.7269212963</v>
      </c>
      <c r="T191" s="16">
        <v>42306.167361111111</v>
      </c>
    </row>
    <row r="192" spans="1:20" ht="57.6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3" t="s">
        <v>8316</v>
      </c>
      <c r="S192" s="16">
        <v>41932.311099537037</v>
      </c>
      <c r="T192" s="16">
        <v>41962.352766203709</v>
      </c>
    </row>
    <row r="193" spans="1:20" ht="57.6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3" t="s">
        <v>8316</v>
      </c>
      <c r="S193" s="16">
        <v>42746.057106481487</v>
      </c>
      <c r="T193" s="16">
        <v>42791.057106481487</v>
      </c>
    </row>
    <row r="194" spans="1:20" ht="72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3" t="s">
        <v>8316</v>
      </c>
      <c r="S194" s="16">
        <v>41866.025347222225</v>
      </c>
      <c r="T194" s="16">
        <v>41883.665972222225</v>
      </c>
    </row>
    <row r="195" spans="1:20" ht="57.6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3" t="s">
        <v>8316</v>
      </c>
      <c r="S195" s="16">
        <v>42056.091631944444</v>
      </c>
      <c r="T195" s="16">
        <v>42070.204861111109</v>
      </c>
    </row>
    <row r="196" spans="1:20" ht="57.6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3" t="s">
        <v>8316</v>
      </c>
      <c r="S196" s="16">
        <v>41851.771354166667</v>
      </c>
      <c r="T196" s="16">
        <v>41870.666666666664</v>
      </c>
    </row>
    <row r="197" spans="1:20" ht="72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3" t="s">
        <v>8316</v>
      </c>
      <c r="S197" s="16">
        <v>42321.101759259262</v>
      </c>
      <c r="T197" s="16">
        <v>42351.101759259262</v>
      </c>
    </row>
    <row r="198" spans="1:20" ht="72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3" t="s">
        <v>8316</v>
      </c>
      <c r="S198" s="16">
        <v>42107.067557870367</v>
      </c>
      <c r="T198" s="16">
        <v>42137.067557870367</v>
      </c>
    </row>
    <row r="199" spans="1:20" ht="57.6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3" t="s">
        <v>8316</v>
      </c>
      <c r="S199" s="16">
        <v>41969.199756944443</v>
      </c>
      <c r="T199" s="16">
        <v>42005.208333333328</v>
      </c>
    </row>
    <row r="200" spans="1:20" ht="43.2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3" t="s">
        <v>8316</v>
      </c>
      <c r="S200" s="16">
        <v>42690.334317129629</v>
      </c>
      <c r="T200" s="16">
        <v>42721.333333333328</v>
      </c>
    </row>
    <row r="201" spans="1:20" ht="43.2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3" t="s">
        <v>8316</v>
      </c>
      <c r="S201" s="16">
        <v>42312.874594907407</v>
      </c>
      <c r="T201" s="16">
        <v>42340.874594907407</v>
      </c>
    </row>
    <row r="202" spans="1:20" ht="57.6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3" t="s">
        <v>8316</v>
      </c>
      <c r="S202" s="16">
        <v>41855.548101851848</v>
      </c>
      <c r="T202" s="16">
        <v>41876.207638888889</v>
      </c>
    </row>
    <row r="203" spans="1:20" ht="72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3" t="s">
        <v>8316</v>
      </c>
      <c r="S203" s="16">
        <v>42059.701319444444</v>
      </c>
      <c r="T203" s="16">
        <v>42119.659652777773</v>
      </c>
    </row>
    <row r="204" spans="1:20" ht="72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3" t="s">
        <v>8316</v>
      </c>
      <c r="S204" s="16">
        <v>41937.95344907407</v>
      </c>
      <c r="T204" s="16">
        <v>41972.995115740734</v>
      </c>
    </row>
    <row r="205" spans="1:20" ht="57.6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3" t="s">
        <v>8316</v>
      </c>
      <c r="S205" s="16">
        <v>42044.184988425928</v>
      </c>
      <c r="T205" s="16">
        <v>42074.143321759257</v>
      </c>
    </row>
    <row r="206" spans="1:20" ht="72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3" t="s">
        <v>8316</v>
      </c>
      <c r="S206" s="16">
        <v>42524.782638888893</v>
      </c>
      <c r="T206" s="16">
        <v>42544.782638888893</v>
      </c>
    </row>
    <row r="207" spans="1:20" ht="72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3" t="s">
        <v>8316</v>
      </c>
      <c r="S207" s="16">
        <v>42292.087592592594</v>
      </c>
      <c r="T207" s="16">
        <v>42329.125</v>
      </c>
    </row>
    <row r="208" spans="1:20" ht="57.6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3" t="s">
        <v>8316</v>
      </c>
      <c r="S208" s="16">
        <v>41953.8675</v>
      </c>
      <c r="T208" s="16">
        <v>41983.8675</v>
      </c>
    </row>
    <row r="209" spans="1:20" ht="72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3" t="s">
        <v>8316</v>
      </c>
      <c r="S209" s="16">
        <v>41946.644745370373</v>
      </c>
      <c r="T209" s="16">
        <v>41976.644745370373</v>
      </c>
    </row>
    <row r="210" spans="1:20" ht="72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3" t="s">
        <v>8316</v>
      </c>
      <c r="S210" s="16">
        <v>41947.762592592589</v>
      </c>
      <c r="T210" s="16">
        <v>41987.762592592597</v>
      </c>
    </row>
    <row r="211" spans="1:20" ht="57.6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3" t="s">
        <v>8316</v>
      </c>
      <c r="S211" s="16">
        <v>42494.563449074078</v>
      </c>
      <c r="T211" s="16">
        <v>42524.563449074078</v>
      </c>
    </row>
    <row r="212" spans="1:20" ht="72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3" t="s">
        <v>8316</v>
      </c>
      <c r="S212" s="16">
        <v>41815.774826388886</v>
      </c>
      <c r="T212" s="16">
        <v>41830.774826388886</v>
      </c>
    </row>
    <row r="213" spans="1:20" ht="7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3" t="s">
        <v>8316</v>
      </c>
      <c r="S213" s="16">
        <v>41830.545694444445</v>
      </c>
      <c r="T213" s="16">
        <v>41859.936111111114</v>
      </c>
    </row>
    <row r="214" spans="1:20" ht="57.6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3" t="s">
        <v>8316</v>
      </c>
      <c r="S214" s="16">
        <v>41923.921643518523</v>
      </c>
      <c r="T214" s="16">
        <v>41949.031944444447</v>
      </c>
    </row>
    <row r="215" spans="1:20" ht="57.6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3" t="s">
        <v>8316</v>
      </c>
      <c r="S215" s="16">
        <v>41764.44663194444</v>
      </c>
      <c r="T215" s="16">
        <v>41791.165972222225</v>
      </c>
    </row>
    <row r="216" spans="1:20" ht="72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3" t="s">
        <v>8316</v>
      </c>
      <c r="S216" s="16">
        <v>41941.75203703704</v>
      </c>
      <c r="T216" s="16">
        <v>41964.708333333328</v>
      </c>
    </row>
    <row r="217" spans="1:20" ht="72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3" t="s">
        <v>8316</v>
      </c>
      <c r="S217" s="16">
        <v>41834.953865740739</v>
      </c>
      <c r="T217" s="16">
        <v>41879.953865740739</v>
      </c>
    </row>
    <row r="218" spans="1:20" ht="72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3" t="s">
        <v>8316</v>
      </c>
      <c r="S218" s="16">
        <v>42290.61855324074</v>
      </c>
      <c r="T218" s="16">
        <v>42320.104861111111</v>
      </c>
    </row>
    <row r="219" spans="1:20" ht="72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3" t="s">
        <v>8316</v>
      </c>
      <c r="S219" s="16">
        <v>42152.503495370373</v>
      </c>
      <c r="T219" s="16">
        <v>42172.503495370373</v>
      </c>
    </row>
    <row r="220" spans="1:20" ht="57.6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3" t="s">
        <v>8316</v>
      </c>
      <c r="S220" s="16">
        <v>41791.492777777778</v>
      </c>
      <c r="T220" s="16">
        <v>41836.492777777778</v>
      </c>
    </row>
    <row r="221" spans="1:20" ht="57.6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3" t="s">
        <v>8316</v>
      </c>
      <c r="S221" s="16">
        <v>41808.991944444446</v>
      </c>
      <c r="T221" s="16">
        <v>41838.991944444446</v>
      </c>
    </row>
    <row r="222" spans="1:20" ht="57.6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3" t="s">
        <v>8316</v>
      </c>
      <c r="S222" s="16">
        <v>42500.041550925926</v>
      </c>
      <c r="T222" s="16">
        <v>42527.291666666672</v>
      </c>
    </row>
    <row r="223" spans="1:20" ht="72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3" t="s">
        <v>8316</v>
      </c>
      <c r="S223" s="16">
        <v>42265.022824074069</v>
      </c>
      <c r="T223" s="16">
        <v>42285.022824074069</v>
      </c>
    </row>
    <row r="224" spans="1:20" ht="72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3" t="s">
        <v>8316</v>
      </c>
      <c r="S224" s="16">
        <v>42053.733078703706</v>
      </c>
      <c r="T224" s="16">
        <v>42063.207638888889</v>
      </c>
    </row>
    <row r="225" spans="1:20" ht="57.6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3" t="s">
        <v>8316</v>
      </c>
      <c r="S225" s="16">
        <v>42675.832465277781</v>
      </c>
      <c r="T225" s="16">
        <v>42705.332638888889</v>
      </c>
    </row>
    <row r="226" spans="1:20" ht="57.6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3" t="s">
        <v>8316</v>
      </c>
      <c r="S226" s="16">
        <v>42467.144166666665</v>
      </c>
      <c r="T226" s="16">
        <v>42477.979166666672</v>
      </c>
    </row>
    <row r="227" spans="1:20" ht="57.6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3" t="s">
        <v>8316</v>
      </c>
      <c r="S227" s="16">
        <v>41894.91375</v>
      </c>
      <c r="T227" s="16">
        <v>41938.029861111114</v>
      </c>
    </row>
    <row r="228" spans="1:20" ht="72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3" t="s">
        <v>8316</v>
      </c>
      <c r="S228" s="16">
        <v>41752.83457175926</v>
      </c>
      <c r="T228" s="16">
        <v>41782.83457175926</v>
      </c>
    </row>
    <row r="229" spans="1:20" ht="72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3" t="s">
        <v>8316</v>
      </c>
      <c r="S229" s="16">
        <v>42037.791238425925</v>
      </c>
      <c r="T229" s="16">
        <v>42067.791238425925</v>
      </c>
    </row>
    <row r="230" spans="1:20" ht="57.6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3" t="s">
        <v>8316</v>
      </c>
      <c r="S230" s="16">
        <v>42088.911354166667</v>
      </c>
      <c r="T230" s="16">
        <v>42118.911354166667</v>
      </c>
    </row>
    <row r="231" spans="1:20" ht="72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3" t="s">
        <v>8316</v>
      </c>
      <c r="S231" s="16">
        <v>42018.676898148144</v>
      </c>
      <c r="T231" s="16">
        <v>42040.290972222225</v>
      </c>
    </row>
    <row r="232" spans="1:20" ht="72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3" t="s">
        <v>8316</v>
      </c>
      <c r="S232" s="16">
        <v>41884.617314814815</v>
      </c>
      <c r="T232" s="16">
        <v>41916.617314814815</v>
      </c>
    </row>
    <row r="233" spans="1:20" ht="57.6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3" t="s">
        <v>8316</v>
      </c>
      <c r="S233" s="16">
        <v>41884.056747685187</v>
      </c>
      <c r="T233" s="16">
        <v>41903.083333333336</v>
      </c>
    </row>
    <row r="234" spans="1:20" ht="57.6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3" t="s">
        <v>8316</v>
      </c>
      <c r="S234" s="16">
        <v>41839.730937500004</v>
      </c>
      <c r="T234" s="16">
        <v>41869.730937500004</v>
      </c>
    </row>
    <row r="235" spans="1:20" ht="57.6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3" t="s">
        <v>8316</v>
      </c>
      <c r="S235" s="16">
        <v>42380.581180555557</v>
      </c>
      <c r="T235" s="16"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3" t="s">
        <v>8316</v>
      </c>
      <c r="S236" s="16">
        <v>41776.063136574077</v>
      </c>
      <c r="T236" s="16">
        <v>41807.125</v>
      </c>
    </row>
    <row r="237" spans="1:20" ht="72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3" t="s">
        <v>8316</v>
      </c>
      <c r="S237" s="16">
        <v>41800.380428240744</v>
      </c>
      <c r="T237" s="16">
        <v>41830.380428240744</v>
      </c>
    </row>
    <row r="238" spans="1:20" ht="72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3" t="s">
        <v>8316</v>
      </c>
      <c r="S238" s="16">
        <v>42572.61681712963</v>
      </c>
      <c r="T238" s="16">
        <v>42589.125</v>
      </c>
    </row>
    <row r="239" spans="1:20" ht="57.6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3" t="s">
        <v>8316</v>
      </c>
      <c r="S239" s="16">
        <v>41851.541585648149</v>
      </c>
      <c r="T239" s="16">
        <v>41872.686111111114</v>
      </c>
    </row>
    <row r="240" spans="1:20" ht="72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3" t="s">
        <v>8316</v>
      </c>
      <c r="S240" s="16">
        <v>42205.710879629631</v>
      </c>
      <c r="T240" s="16">
        <v>42235.710879629631</v>
      </c>
    </row>
    <row r="241" spans="1:20" ht="43.2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3" t="s">
        <v>8316</v>
      </c>
      <c r="S241" s="16">
        <v>42374.911226851851</v>
      </c>
      <c r="T241" s="16">
        <v>42388.207638888889</v>
      </c>
    </row>
    <row r="242" spans="1:20" ht="57.6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3" t="s">
        <v>8316</v>
      </c>
      <c r="S242" s="16">
        <v>41809.12300925926</v>
      </c>
      <c r="T242" s="16">
        <v>41831.677083333336</v>
      </c>
    </row>
    <row r="243" spans="1:20" ht="72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3" t="s">
        <v>8316</v>
      </c>
      <c r="S243" s="16">
        <v>42294.429641203707</v>
      </c>
      <c r="T243" s="16">
        <v>42321.845138888893</v>
      </c>
    </row>
    <row r="244" spans="1:20" ht="72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3" t="s">
        <v>8316</v>
      </c>
      <c r="S244" s="16">
        <v>42124.841111111105</v>
      </c>
      <c r="T244" s="16">
        <v>42154.841111111105</v>
      </c>
    </row>
    <row r="245" spans="1:20" ht="72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3" t="s">
        <v>8316</v>
      </c>
      <c r="S245" s="16">
        <v>41861.524837962963</v>
      </c>
      <c r="T245" s="16">
        <v>41891.524837962963</v>
      </c>
    </row>
    <row r="246" spans="1:20" ht="43.2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3" t="s">
        <v>8316</v>
      </c>
      <c r="S246" s="16">
        <v>42402.889027777783</v>
      </c>
      <c r="T246" s="16">
        <v>42447.847361111111</v>
      </c>
    </row>
    <row r="247" spans="1:20" ht="57.6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3" t="s">
        <v>8316</v>
      </c>
      <c r="S247" s="16">
        <v>41960.119085648148</v>
      </c>
      <c r="T247" s="16">
        <v>41990.119085648148</v>
      </c>
    </row>
    <row r="248" spans="1:20" ht="57.6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3" t="s">
        <v>8316</v>
      </c>
      <c r="S248" s="16">
        <v>42532.052523148144</v>
      </c>
      <c r="T248" s="16">
        <v>42560.166666666672</v>
      </c>
    </row>
    <row r="249" spans="1:20" ht="57.6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3" t="s">
        <v>8316</v>
      </c>
      <c r="S249" s="16">
        <v>42088.723692129628</v>
      </c>
      <c r="T249" s="16">
        <v>42115.723692129628</v>
      </c>
    </row>
    <row r="250" spans="1:20" ht="72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3" t="s">
        <v>8316</v>
      </c>
      <c r="S250" s="16">
        <v>41820.639189814814</v>
      </c>
      <c r="T250" s="16">
        <v>41843.165972222225</v>
      </c>
    </row>
    <row r="251" spans="1:20" ht="72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3" t="s">
        <v>8316</v>
      </c>
      <c r="S251" s="16">
        <v>42626.7503125</v>
      </c>
      <c r="T251" s="16">
        <v>42656.7503125</v>
      </c>
    </row>
    <row r="252" spans="1:20" ht="72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3" t="s">
        <v>8316</v>
      </c>
      <c r="S252" s="16">
        <v>41821.205636574072</v>
      </c>
      <c r="T252" s="16">
        <v>41852.290972222225</v>
      </c>
    </row>
    <row r="253" spans="1:20" ht="43.2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3" t="s">
        <v>8316</v>
      </c>
      <c r="S253" s="16">
        <v>42016.706678240742</v>
      </c>
      <c r="T253" s="16">
        <v>42047.249305555553</v>
      </c>
    </row>
    <row r="254" spans="1:20" ht="72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3" t="s">
        <v>8316</v>
      </c>
      <c r="S254" s="16">
        <v>42011.202581018515</v>
      </c>
      <c r="T254" s="16">
        <v>42038.185416666667</v>
      </c>
    </row>
    <row r="255" spans="1:20" ht="72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3" t="s">
        <v>8316</v>
      </c>
      <c r="S255" s="16">
        <v>42643.632858796293</v>
      </c>
      <c r="T255" s="16">
        <v>42672.125</v>
      </c>
    </row>
    <row r="256" spans="1:20" ht="57.6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3" t="s">
        <v>8316</v>
      </c>
      <c r="S256" s="16">
        <v>42179.898472222223</v>
      </c>
      <c r="T256" s="16">
        <v>42195.75</v>
      </c>
    </row>
    <row r="257" spans="1:20" ht="72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3" t="s">
        <v>8316</v>
      </c>
      <c r="S257" s="16">
        <v>42575.130057870367</v>
      </c>
      <c r="T257" s="16">
        <v>42605.130057870367</v>
      </c>
    </row>
    <row r="258" spans="1:20" ht="43.2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3" t="s">
        <v>8316</v>
      </c>
      <c r="S258" s="16">
        <v>42420.019097222219</v>
      </c>
      <c r="T258" s="16">
        <v>42479.977430555555</v>
      </c>
    </row>
    <row r="259" spans="1:20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3" t="s">
        <v>8316</v>
      </c>
      <c r="S259" s="16">
        <v>42053.671666666662</v>
      </c>
      <c r="T259" s="16">
        <v>42083.630000000005</v>
      </c>
    </row>
    <row r="260" spans="1:20" ht="57.6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3" t="s">
        <v>8316</v>
      </c>
      <c r="S260" s="16">
        <v>42605.765381944439</v>
      </c>
      <c r="T260" s="16">
        <v>42634.125</v>
      </c>
    </row>
    <row r="261" spans="1:20" ht="72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3" t="s">
        <v>8316</v>
      </c>
      <c r="S261" s="16">
        <v>42458.641724537039</v>
      </c>
      <c r="T261" s="16">
        <v>42488.641724537039</v>
      </c>
    </row>
    <row r="262" spans="1:20" ht="57.6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3" t="s">
        <v>8316</v>
      </c>
      <c r="S262" s="16">
        <v>42529.022013888884</v>
      </c>
      <c r="T262" s="16">
        <v>42566.901388888888</v>
      </c>
    </row>
    <row r="263" spans="1:20" ht="72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3" t="s">
        <v>8316</v>
      </c>
      <c r="S263" s="16">
        <v>41928.170497685183</v>
      </c>
      <c r="T263" s="16">
        <v>41949.249305555553</v>
      </c>
    </row>
    <row r="264" spans="1:20" ht="72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3" t="s">
        <v>8316</v>
      </c>
      <c r="S264" s="16">
        <v>42062.834444444445</v>
      </c>
      <c r="T264" s="16">
        <v>42083.852083333331</v>
      </c>
    </row>
    <row r="265" spans="1:20" ht="72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3" t="s">
        <v>8316</v>
      </c>
      <c r="S265" s="16">
        <v>41921.279976851853</v>
      </c>
      <c r="T265" s="16">
        <v>41939.125</v>
      </c>
    </row>
    <row r="266" spans="1:20" ht="57.6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3" t="s">
        <v>8316</v>
      </c>
      <c r="S266" s="16">
        <v>42128.736608796295</v>
      </c>
      <c r="T266" s="16">
        <v>42141.125</v>
      </c>
    </row>
    <row r="267" spans="1:20" ht="72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3" t="s">
        <v>8316</v>
      </c>
      <c r="S267" s="16">
        <v>42053.916921296302</v>
      </c>
      <c r="T267" s="16">
        <v>42079.875</v>
      </c>
    </row>
    <row r="268" spans="1:20" ht="72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3" t="s">
        <v>8316</v>
      </c>
      <c r="S268" s="16">
        <v>42171.317442129628</v>
      </c>
      <c r="T268" s="16">
        <v>42195.875</v>
      </c>
    </row>
    <row r="269" spans="1:20" ht="57.6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3" t="s">
        <v>8316</v>
      </c>
      <c r="S269" s="16">
        <v>41793.668761574074</v>
      </c>
      <c r="T269" s="16">
        <v>41823.668761574074</v>
      </c>
    </row>
    <row r="270" spans="1:20" ht="72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3" t="s">
        <v>8316</v>
      </c>
      <c r="S270" s="16">
        <v>42506.760405092587</v>
      </c>
      <c r="T270" s="16">
        <v>42536.760405092587</v>
      </c>
    </row>
    <row r="271" spans="1:20" ht="57.6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3" t="s">
        <v>8316</v>
      </c>
      <c r="S271" s="16">
        <v>42372.693055555559</v>
      </c>
      <c r="T271" s="16">
        <v>42402.693055555559</v>
      </c>
    </row>
    <row r="272" spans="1:20" ht="57.6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3" t="s">
        <v>8316</v>
      </c>
      <c r="S272" s="16">
        <v>42126.87501157407</v>
      </c>
      <c r="T272" s="16">
        <v>42158.290972222225</v>
      </c>
    </row>
    <row r="273" spans="1:20" ht="72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3" t="s">
        <v>8316</v>
      </c>
      <c r="S273" s="16">
        <v>42087.768055555556</v>
      </c>
      <c r="T273" s="16">
        <v>42111.666666666672</v>
      </c>
    </row>
    <row r="274" spans="1:20" ht="72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3" t="s">
        <v>8316</v>
      </c>
      <c r="S274" s="16">
        <v>42443.802361111113</v>
      </c>
      <c r="T274" s="16">
        <v>42473.802361111113</v>
      </c>
    </row>
    <row r="275" spans="1:20" ht="72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3" t="s">
        <v>8316</v>
      </c>
      <c r="S275" s="16">
        <v>42121.249814814815</v>
      </c>
      <c r="T275" s="16">
        <v>42142.249814814815</v>
      </c>
    </row>
    <row r="276" spans="1:20" ht="57.6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3" t="s">
        <v>8316</v>
      </c>
      <c r="S276" s="16">
        <v>42268.009224537032</v>
      </c>
      <c r="T276" s="16">
        <v>42303.009224537032</v>
      </c>
    </row>
    <row r="277" spans="1:20" ht="72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3" t="s">
        <v>8316</v>
      </c>
      <c r="S277" s="16">
        <v>41848.866157407407</v>
      </c>
      <c r="T277" s="16">
        <v>41868.21597222222</v>
      </c>
    </row>
    <row r="278" spans="1:20" ht="72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3" t="s">
        <v>8316</v>
      </c>
      <c r="S278" s="16">
        <v>42689.214988425927</v>
      </c>
      <c r="T278" s="16">
        <v>42700.25</v>
      </c>
    </row>
    <row r="279" spans="1:20" ht="72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3" t="s">
        <v>8316</v>
      </c>
      <c r="S279" s="16">
        <v>42584.846828703703</v>
      </c>
      <c r="T279" s="16">
        <v>42624.846828703703</v>
      </c>
    </row>
    <row r="280" spans="1:20" ht="72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3" t="s">
        <v>8316</v>
      </c>
      <c r="S280" s="16">
        <v>42511.741944444439</v>
      </c>
      <c r="T280" s="16">
        <v>42523.916666666672</v>
      </c>
    </row>
    <row r="281" spans="1:20" ht="72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3" t="s">
        <v>8316</v>
      </c>
      <c r="S281" s="16">
        <v>42132.036168981482</v>
      </c>
      <c r="T281" s="16">
        <v>42186.290972222225</v>
      </c>
    </row>
    <row r="282" spans="1:20" ht="72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3" t="s">
        <v>8316</v>
      </c>
      <c r="S282" s="16">
        <v>42419.91942129629</v>
      </c>
      <c r="T282" s="16">
        <v>42436.207638888889</v>
      </c>
    </row>
    <row r="283" spans="1:20" ht="72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3" t="s">
        <v>8316</v>
      </c>
      <c r="S283" s="16">
        <v>42430.839398148149</v>
      </c>
      <c r="T283" s="16">
        <v>42445.165972222225</v>
      </c>
    </row>
    <row r="284" spans="1:20" ht="72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3" t="s">
        <v>8316</v>
      </c>
      <c r="S284" s="16">
        <v>42297.748738425929</v>
      </c>
      <c r="T284" s="16">
        <v>42327.790405092594</v>
      </c>
    </row>
    <row r="285" spans="1:20" ht="100.8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3" t="s">
        <v>8316</v>
      </c>
      <c r="S285" s="16">
        <v>41760.935706018521</v>
      </c>
      <c r="T285" s="16">
        <v>41772.166666666664</v>
      </c>
    </row>
    <row r="286" spans="1:20" ht="72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3" t="s">
        <v>8316</v>
      </c>
      <c r="S286" s="16">
        <v>41829.734259259261</v>
      </c>
      <c r="T286" s="16">
        <v>41874.734259259261</v>
      </c>
    </row>
    <row r="287" spans="1:20" ht="57.6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3" t="s">
        <v>8316</v>
      </c>
      <c r="S287" s="16">
        <v>42491.92288194444</v>
      </c>
      <c r="T287" s="16">
        <v>42521.92288194444</v>
      </c>
    </row>
    <row r="288" spans="1:20" ht="72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3" t="s">
        <v>8316</v>
      </c>
      <c r="S288" s="16">
        <v>41950.859560185185</v>
      </c>
      <c r="T288" s="16">
        <v>41964.204861111109</v>
      </c>
    </row>
    <row r="289" spans="1:20" ht="72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3" t="s">
        <v>8316</v>
      </c>
      <c r="S289" s="16">
        <v>41802.62090277778</v>
      </c>
      <c r="T289" s="16">
        <v>41822.62090277778</v>
      </c>
    </row>
    <row r="290" spans="1:20" ht="72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3" t="s">
        <v>8316</v>
      </c>
      <c r="S290" s="16">
        <v>41781.096203703702</v>
      </c>
      <c r="T290" s="16">
        <v>41794.207638888889</v>
      </c>
    </row>
    <row r="291" spans="1:20" ht="72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3" t="s">
        <v>8316</v>
      </c>
      <c r="S291" s="16">
        <v>42020.846666666665</v>
      </c>
      <c r="T291" s="16">
        <v>42037.207638888889</v>
      </c>
    </row>
    <row r="292" spans="1:20" ht="57.6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3" t="s">
        <v>8316</v>
      </c>
      <c r="S292" s="16">
        <v>42125.772812499999</v>
      </c>
      <c r="T292" s="16">
        <v>42155.772812499999</v>
      </c>
    </row>
    <row r="293" spans="1:20" ht="57.6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3" t="s">
        <v>8316</v>
      </c>
      <c r="S293" s="16">
        <v>41856.010069444441</v>
      </c>
      <c r="T293" s="16">
        <v>41890.125</v>
      </c>
    </row>
    <row r="294" spans="1:20" ht="57.6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3" t="s">
        <v>8316</v>
      </c>
      <c r="S294" s="16">
        <v>41893.783553240741</v>
      </c>
      <c r="T294" s="16">
        <v>41914.597916666666</v>
      </c>
    </row>
    <row r="295" spans="1:20" ht="72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3" t="s">
        <v>8316</v>
      </c>
      <c r="S295" s="16">
        <v>41881.361342592594</v>
      </c>
      <c r="T295" s="16">
        <v>41911.361342592594</v>
      </c>
    </row>
    <row r="296" spans="1:20" ht="72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3" t="s">
        <v>8316</v>
      </c>
      <c r="S296" s="16">
        <v>41880.76357638889</v>
      </c>
      <c r="T296" s="16">
        <v>41895.166666666664</v>
      </c>
    </row>
    <row r="297" spans="1:20" ht="57.6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3" t="s">
        <v>8316</v>
      </c>
      <c r="S297" s="16">
        <v>42214.6956712963</v>
      </c>
      <c r="T297" s="16">
        <v>42225.666666666672</v>
      </c>
    </row>
    <row r="298" spans="1:20" ht="72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3" t="s">
        <v>8316</v>
      </c>
      <c r="S298" s="16">
        <v>42460.335312499999</v>
      </c>
      <c r="T298" s="16">
        <v>42488.249305555553</v>
      </c>
    </row>
    <row r="299" spans="1:20" ht="72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3" t="s">
        <v>8316</v>
      </c>
      <c r="S299" s="16">
        <v>42167.023206018523</v>
      </c>
      <c r="T299" s="16">
        <v>42196.165972222225</v>
      </c>
    </row>
    <row r="300" spans="1:20" ht="72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3" t="s">
        <v>8316</v>
      </c>
      <c r="S300" s="16">
        <v>42177.761782407411</v>
      </c>
      <c r="T300" s="16">
        <v>42198.041666666672</v>
      </c>
    </row>
    <row r="301" spans="1:20" ht="28.8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3" t="s">
        <v>8316</v>
      </c>
      <c r="S301" s="16">
        <v>42521.654328703706</v>
      </c>
      <c r="T301" s="16">
        <v>42551.654328703706</v>
      </c>
    </row>
    <row r="302" spans="1:20" ht="72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3" t="s">
        <v>8316</v>
      </c>
      <c r="S302" s="16">
        <v>41884.599849537037</v>
      </c>
      <c r="T302" s="16">
        <v>41900.165972222225</v>
      </c>
    </row>
    <row r="303" spans="1:20" ht="72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3" t="s">
        <v>8316</v>
      </c>
      <c r="S303" s="16">
        <v>42289.761192129634</v>
      </c>
      <c r="T303" s="16">
        <v>42319.802858796291</v>
      </c>
    </row>
    <row r="304" spans="1:20" ht="57.6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3" t="s">
        <v>8316</v>
      </c>
      <c r="S304" s="16">
        <v>42243.6252662037</v>
      </c>
      <c r="T304" s="16">
        <v>42278.6252662037</v>
      </c>
    </row>
    <row r="305" spans="1:20" ht="57.6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3" t="s">
        <v>8316</v>
      </c>
      <c r="S305" s="16">
        <v>42600.756041666667</v>
      </c>
      <c r="T305" s="16">
        <v>42621.756041666667</v>
      </c>
    </row>
    <row r="306" spans="1:20" ht="72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3" t="s">
        <v>8316</v>
      </c>
      <c r="S306" s="16">
        <v>41829.599791666667</v>
      </c>
      <c r="T306" s="16">
        <v>41889.599791666667</v>
      </c>
    </row>
    <row r="307" spans="1:20" ht="43.2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3" t="s">
        <v>8316</v>
      </c>
      <c r="S307" s="16">
        <v>42040.831678240742</v>
      </c>
      <c r="T307" s="16">
        <v>42070.831678240742</v>
      </c>
    </row>
    <row r="308" spans="1:20" ht="72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3" t="s">
        <v>8316</v>
      </c>
      <c r="S308" s="16">
        <v>42075.807395833333</v>
      </c>
      <c r="T308" s="16">
        <v>42105.807395833333</v>
      </c>
    </row>
    <row r="309" spans="1:20" ht="72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3" t="s">
        <v>8316</v>
      </c>
      <c r="S309" s="16">
        <v>42073.660694444443</v>
      </c>
      <c r="T309" s="16">
        <v>42095.165972222225</v>
      </c>
    </row>
    <row r="310" spans="1:20" ht="57.6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3" t="s">
        <v>8316</v>
      </c>
      <c r="S310" s="16">
        <v>42480.078715277778</v>
      </c>
      <c r="T310" s="16">
        <v>42504.165972222225</v>
      </c>
    </row>
    <row r="311" spans="1:20" ht="57.6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3" t="s">
        <v>8316</v>
      </c>
      <c r="S311" s="16">
        <v>42411.942291666666</v>
      </c>
      <c r="T311" s="16">
        <v>42434.041666666672</v>
      </c>
    </row>
    <row r="312" spans="1:20" ht="72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3" t="s">
        <v>8316</v>
      </c>
      <c r="S312" s="16">
        <v>41753.515856481477</v>
      </c>
      <c r="T312" s="16">
        <v>41781.921527777777</v>
      </c>
    </row>
    <row r="313" spans="1:20" ht="72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3" t="s">
        <v>8316</v>
      </c>
      <c r="S313" s="16">
        <v>42196.028703703705</v>
      </c>
      <c r="T313" s="16">
        <v>42228</v>
      </c>
    </row>
    <row r="314" spans="1:20" ht="57.6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3" t="s">
        <v>8316</v>
      </c>
      <c r="S314" s="16">
        <v>42016.050451388888</v>
      </c>
      <c r="T314" s="16">
        <v>42046.708333333328</v>
      </c>
    </row>
    <row r="315" spans="1:20" ht="72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3" t="s">
        <v>8316</v>
      </c>
      <c r="S315" s="16">
        <v>41730.276747685188</v>
      </c>
      <c r="T315" s="16">
        <v>41764.276747685188</v>
      </c>
    </row>
    <row r="316" spans="1:20" ht="115.2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3" t="s">
        <v>8316</v>
      </c>
      <c r="S316" s="16">
        <v>42203.680300925931</v>
      </c>
      <c r="T316" s="16">
        <v>42221.774999999994</v>
      </c>
    </row>
    <row r="317" spans="1:20" ht="72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3" t="s">
        <v>8316</v>
      </c>
      <c r="S317" s="16">
        <v>41974.743148148147</v>
      </c>
      <c r="T317" s="16">
        <v>42004.743148148147</v>
      </c>
    </row>
    <row r="318" spans="1:20" ht="72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3" t="s">
        <v>8316</v>
      </c>
      <c r="S318" s="16">
        <v>41869.740671296298</v>
      </c>
      <c r="T318" s="16">
        <v>41899.740671296298</v>
      </c>
    </row>
    <row r="319" spans="1:20" ht="57.6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3" t="s">
        <v>8316</v>
      </c>
      <c r="S319" s="16">
        <v>41982.688611111109</v>
      </c>
      <c r="T319" s="16">
        <v>42012.688611111109</v>
      </c>
    </row>
    <row r="320" spans="1:20" ht="57.6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3" t="s">
        <v>8316</v>
      </c>
      <c r="S320" s="16">
        <v>41976.331979166673</v>
      </c>
      <c r="T320" s="16">
        <v>42004.291666666672</v>
      </c>
    </row>
    <row r="321" spans="1:20" ht="72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3" t="s">
        <v>8316</v>
      </c>
      <c r="S321" s="16">
        <v>41926.942685185182</v>
      </c>
      <c r="T321" s="16">
        <v>41956.984351851846</v>
      </c>
    </row>
    <row r="322" spans="1:20" ht="72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3" t="s">
        <v>8316</v>
      </c>
      <c r="S322" s="16">
        <v>42561.783877314811</v>
      </c>
      <c r="T322" s="16">
        <v>42593.165972222225</v>
      </c>
    </row>
    <row r="323" spans="1:20" ht="57.6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3" t="s">
        <v>8316</v>
      </c>
      <c r="S323" s="16">
        <v>42649.54923611111</v>
      </c>
      <c r="T323" s="16">
        <v>42709.590902777782</v>
      </c>
    </row>
    <row r="324" spans="1:20" ht="57.6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3" t="s">
        <v>8316</v>
      </c>
      <c r="S324" s="16">
        <v>42093.786840277782</v>
      </c>
      <c r="T324" s="16">
        <v>42120.26944444445</v>
      </c>
    </row>
    <row r="325" spans="1:20" ht="57.6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3" t="s">
        <v>8316</v>
      </c>
      <c r="S325" s="16">
        <v>42026.176180555558</v>
      </c>
      <c r="T325" s="16">
        <v>42064.207638888889</v>
      </c>
    </row>
    <row r="326" spans="1:20" ht="57.6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3" t="s">
        <v>8316</v>
      </c>
      <c r="S326" s="16">
        <v>42451.095856481479</v>
      </c>
      <c r="T326" s="16">
        <v>42465.095856481479</v>
      </c>
    </row>
    <row r="327" spans="1:20" ht="72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3" t="s">
        <v>8316</v>
      </c>
      <c r="S327" s="16">
        <v>42418.425983796296</v>
      </c>
      <c r="T327" s="16">
        <v>42478.384317129632</v>
      </c>
    </row>
    <row r="328" spans="1:20" ht="57.6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3" t="s">
        <v>8316</v>
      </c>
      <c r="S328" s="16">
        <v>41964.716319444444</v>
      </c>
      <c r="T328" s="16">
        <v>41994.716319444444</v>
      </c>
    </row>
    <row r="329" spans="1:20" ht="28.8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3" t="s">
        <v>8316</v>
      </c>
      <c r="S329" s="16">
        <v>42576.697569444441</v>
      </c>
      <c r="T329" s="16">
        <v>42636.697569444441</v>
      </c>
    </row>
    <row r="330" spans="1:20" ht="57.6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3" t="s">
        <v>8316</v>
      </c>
      <c r="S330" s="16">
        <v>42125.647534722222</v>
      </c>
      <c r="T330" s="16">
        <v>42150.647534722222</v>
      </c>
    </row>
    <row r="331" spans="1:20" ht="72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3" t="s">
        <v>8316</v>
      </c>
      <c r="S331" s="16">
        <v>42003.948425925926</v>
      </c>
      <c r="T331" s="16">
        <v>42028.207638888889</v>
      </c>
    </row>
    <row r="332" spans="1:20" ht="57.6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3" t="s">
        <v>8316</v>
      </c>
      <c r="S332" s="16">
        <v>41988.829942129625</v>
      </c>
      <c r="T332" s="16">
        <v>42046.207638888889</v>
      </c>
    </row>
    <row r="333" spans="1:20" ht="57.6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3" t="s">
        <v>8316</v>
      </c>
      <c r="S333" s="16">
        <v>41974.898599537039</v>
      </c>
      <c r="T333" s="16">
        <v>42009.851388888885</v>
      </c>
    </row>
    <row r="334" spans="1:20" ht="72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3" t="s">
        <v>8316</v>
      </c>
      <c r="S334" s="16">
        <v>42592.066921296297</v>
      </c>
      <c r="T334" s="16">
        <v>42617.066921296297</v>
      </c>
    </row>
    <row r="335" spans="1:20" ht="43.2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3" t="s">
        <v>8316</v>
      </c>
      <c r="S335" s="16">
        <v>42050.008368055554</v>
      </c>
      <c r="T335" s="16">
        <v>42076.290972222225</v>
      </c>
    </row>
    <row r="336" spans="1:20" ht="43.2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3" t="s">
        <v>8316</v>
      </c>
      <c r="S336" s="16">
        <v>42417.585532407407</v>
      </c>
      <c r="T336" s="16">
        <v>42432.249305555553</v>
      </c>
    </row>
    <row r="337" spans="1:20" ht="57.6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3" t="s">
        <v>8316</v>
      </c>
      <c r="S337" s="16">
        <v>41866.79886574074</v>
      </c>
      <c r="T337" s="16">
        <v>41885.207638888889</v>
      </c>
    </row>
    <row r="338" spans="1:20" ht="57.6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3" t="s">
        <v>8316</v>
      </c>
      <c r="S338" s="16">
        <v>42220.79487268519</v>
      </c>
      <c r="T338" s="16">
        <v>42246</v>
      </c>
    </row>
    <row r="339" spans="1:20" ht="43.2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3" t="s">
        <v>8316</v>
      </c>
      <c r="S339" s="16">
        <v>42628.849120370374</v>
      </c>
      <c r="T339" s="16">
        <v>42656.849120370374</v>
      </c>
    </row>
    <row r="340" spans="1:20" ht="72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3" t="s">
        <v>8316</v>
      </c>
      <c r="S340" s="16">
        <v>42447.894432870366</v>
      </c>
      <c r="T340" s="16">
        <v>42507.894432870366</v>
      </c>
    </row>
    <row r="341" spans="1:20" ht="72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3" t="s">
        <v>8316</v>
      </c>
      <c r="S341" s="16">
        <v>42283.864351851851</v>
      </c>
      <c r="T341" s="16">
        <v>42313.906018518523</v>
      </c>
    </row>
    <row r="342" spans="1:20" ht="72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3" t="s">
        <v>8316</v>
      </c>
      <c r="S342" s="16">
        <v>42483.015694444446</v>
      </c>
      <c r="T342" s="16">
        <v>42489.290972222225</v>
      </c>
    </row>
    <row r="343" spans="1:20" ht="43.2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3" t="s">
        <v>8316</v>
      </c>
      <c r="S343" s="16">
        <v>41788.58997685185</v>
      </c>
      <c r="T343" s="16">
        <v>41818.58997685185</v>
      </c>
    </row>
    <row r="344" spans="1:20" ht="57.6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3" t="s">
        <v>8316</v>
      </c>
      <c r="S344" s="16">
        <v>42144.041851851856</v>
      </c>
      <c r="T344" s="16">
        <v>42174.041851851856</v>
      </c>
    </row>
    <row r="345" spans="1:20" ht="72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3" t="s">
        <v>8316</v>
      </c>
      <c r="S345" s="16">
        <v>42661.132245370376</v>
      </c>
      <c r="T345" s="16">
        <v>42693.916666666672</v>
      </c>
    </row>
    <row r="346" spans="1:20" ht="72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3" t="s">
        <v>8316</v>
      </c>
      <c r="S346" s="16">
        <v>42037.938206018516</v>
      </c>
      <c r="T346" s="16">
        <v>42068.166666666672</v>
      </c>
    </row>
    <row r="347" spans="1:20" ht="57.6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3" t="s">
        <v>8316</v>
      </c>
      <c r="S347" s="16">
        <v>42619.935694444444</v>
      </c>
      <c r="T347" s="16">
        <v>42643.875</v>
      </c>
    </row>
    <row r="348" spans="1:20" ht="43.2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3" t="s">
        <v>8316</v>
      </c>
      <c r="S348" s="16">
        <v>41877.221886574072</v>
      </c>
      <c r="T348" s="16">
        <v>41910.140972222223</v>
      </c>
    </row>
    <row r="349" spans="1:20" ht="43.2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3" t="s">
        <v>8316</v>
      </c>
      <c r="S349" s="16">
        <v>41828.736921296295</v>
      </c>
      <c r="T349" s="16">
        <v>41846.291666666664</v>
      </c>
    </row>
    <row r="350" spans="1:20" ht="100.8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3" t="s">
        <v>8316</v>
      </c>
      <c r="S350" s="16">
        <v>42545.774189814809</v>
      </c>
      <c r="T350" s="16">
        <v>42605.774189814809</v>
      </c>
    </row>
    <row r="351" spans="1:20" ht="72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3" t="s">
        <v>8316</v>
      </c>
      <c r="S351" s="16">
        <v>42460.741747685184</v>
      </c>
      <c r="T351" s="16">
        <v>42511.165972222225</v>
      </c>
    </row>
    <row r="352" spans="1:20" ht="43.2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3" t="s">
        <v>8316</v>
      </c>
      <c r="S352" s="16">
        <v>41887.292187500003</v>
      </c>
      <c r="T352" s="16">
        <v>41917.292187500003</v>
      </c>
    </row>
    <row r="353" spans="1:20" ht="57.6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3" t="s">
        <v>8316</v>
      </c>
      <c r="S353" s="16">
        <v>41828.646319444444</v>
      </c>
      <c r="T353" s="16">
        <v>41861.665972222225</v>
      </c>
    </row>
    <row r="354" spans="1:20" ht="72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3" t="s">
        <v>8316</v>
      </c>
      <c r="S354" s="16">
        <v>42173.803217592591</v>
      </c>
      <c r="T354" s="16">
        <v>42203.290972222225</v>
      </c>
    </row>
    <row r="355" spans="1:20" ht="43.2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3" t="s">
        <v>8316</v>
      </c>
      <c r="S355" s="16">
        <v>41775.858564814815</v>
      </c>
      <c r="T355" s="16">
        <v>41822.165972222225</v>
      </c>
    </row>
    <row r="356" spans="1:20" ht="57.6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3" t="s">
        <v>8316</v>
      </c>
      <c r="S356" s="16">
        <v>42055.277199074073</v>
      </c>
      <c r="T356" s="16">
        <v>42082.610416666663</v>
      </c>
    </row>
    <row r="357" spans="1:20" ht="57.6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3" t="s">
        <v>8316</v>
      </c>
      <c r="S357" s="16">
        <v>42447.896666666667</v>
      </c>
      <c r="T357" s="16">
        <v>42470.166666666672</v>
      </c>
    </row>
    <row r="358" spans="1:20" ht="57.6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3" t="s">
        <v>8316</v>
      </c>
      <c r="S358" s="16">
        <v>42523.248715277776</v>
      </c>
      <c r="T358" s="16">
        <v>42537.248715277776</v>
      </c>
    </row>
    <row r="359" spans="1:20" ht="28.8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3" t="s">
        <v>8316</v>
      </c>
      <c r="S359" s="16">
        <v>41822.90488425926</v>
      </c>
      <c r="T359" s="16">
        <v>41844.291666666664</v>
      </c>
    </row>
    <row r="360" spans="1:20" ht="72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3" t="s">
        <v>8316</v>
      </c>
      <c r="S360" s="16">
        <v>42185.556157407409</v>
      </c>
      <c r="T360" s="16">
        <v>42208.772916666669</v>
      </c>
    </row>
    <row r="361" spans="1:20" ht="72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3" t="s">
        <v>8316</v>
      </c>
      <c r="S361" s="16">
        <v>41820.62809027778</v>
      </c>
      <c r="T361" s="16">
        <v>41841.165972222225</v>
      </c>
    </row>
    <row r="362" spans="1:20" ht="72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3" t="s">
        <v>8316</v>
      </c>
      <c r="S362" s="16">
        <v>41876.815787037034</v>
      </c>
      <c r="T362" s="16">
        <v>41894.815787037034</v>
      </c>
    </row>
    <row r="363" spans="1:20" ht="43.2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3" t="s">
        <v>8316</v>
      </c>
      <c r="S363" s="16">
        <v>41802.574282407404</v>
      </c>
      <c r="T363" s="16">
        <v>41823.165972222225</v>
      </c>
    </row>
    <row r="364" spans="1:20" ht="72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3" t="s">
        <v>8316</v>
      </c>
      <c r="S364" s="16">
        <v>41786.761354166665</v>
      </c>
      <c r="T364" s="16">
        <v>41821.207638888889</v>
      </c>
    </row>
    <row r="365" spans="1:20" ht="57.6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3" t="s">
        <v>8316</v>
      </c>
      <c r="S365" s="16">
        <v>42627.454097222217</v>
      </c>
      <c r="T365" s="16">
        <v>42648.454097222217</v>
      </c>
    </row>
    <row r="366" spans="1:20" ht="72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3" t="s">
        <v>8316</v>
      </c>
      <c r="S366" s="16">
        <v>42374.651504629626</v>
      </c>
      <c r="T366" s="16">
        <v>42384.651504629626</v>
      </c>
    </row>
    <row r="367" spans="1:20" ht="72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3" t="s">
        <v>8316</v>
      </c>
      <c r="S367" s="16">
        <v>41772.685393518521</v>
      </c>
      <c r="T367" s="16">
        <v>41806.290972222225</v>
      </c>
    </row>
    <row r="368" spans="1:20" ht="57.6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3" t="s">
        <v>8316</v>
      </c>
      <c r="S368" s="16">
        <v>42633.116851851853</v>
      </c>
      <c r="T368" s="16">
        <v>42663.116851851853</v>
      </c>
    </row>
    <row r="369" spans="1:20" ht="72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3" t="s">
        <v>8316</v>
      </c>
      <c r="S369" s="16">
        <v>42219.180393518516</v>
      </c>
      <c r="T369" s="16">
        <v>42249.180393518516</v>
      </c>
    </row>
    <row r="370" spans="1:20" ht="72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3" t="s">
        <v>8316</v>
      </c>
      <c r="S370" s="16">
        <v>41753.593275462961</v>
      </c>
      <c r="T370" s="16">
        <v>41778.875</v>
      </c>
    </row>
    <row r="371" spans="1:20" ht="57.6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3" t="s">
        <v>8316</v>
      </c>
      <c r="S371" s="16">
        <v>42230.662731481483</v>
      </c>
      <c r="T371" s="16">
        <v>42245.165972222225</v>
      </c>
    </row>
    <row r="372" spans="1:20" ht="72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3" t="s">
        <v>8316</v>
      </c>
      <c r="S372" s="16">
        <v>41787.218229166669</v>
      </c>
      <c r="T372" s="16">
        <v>41817.218229166669</v>
      </c>
    </row>
    <row r="373" spans="1:20" ht="72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3" t="s">
        <v>8316</v>
      </c>
      <c r="S373" s="16">
        <v>42147.826840277776</v>
      </c>
      <c r="T373" s="16">
        <v>42176.934027777781</v>
      </c>
    </row>
    <row r="374" spans="1:20" ht="57.6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3" t="s">
        <v>8316</v>
      </c>
      <c r="S374" s="16">
        <v>41940.598182870373</v>
      </c>
      <c r="T374" s="16">
        <v>41970.639849537038</v>
      </c>
    </row>
    <row r="375" spans="1:20" ht="28.8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3" t="s">
        <v>8316</v>
      </c>
      <c r="S375" s="16">
        <v>42020.700567129628</v>
      </c>
      <c r="T375" s="16">
        <v>42065.207638888889</v>
      </c>
    </row>
    <row r="376" spans="1:20" ht="43.2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3" t="s">
        <v>8316</v>
      </c>
      <c r="S376" s="16">
        <v>41891.96503472222</v>
      </c>
      <c r="T376" s="16">
        <v>41901</v>
      </c>
    </row>
    <row r="377" spans="1:20" ht="57.6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3" t="s">
        <v>8316</v>
      </c>
      <c r="S377" s="16">
        <v>42490.133877314816</v>
      </c>
      <c r="T377" s="16">
        <v>42527.083333333328</v>
      </c>
    </row>
    <row r="378" spans="1:20" ht="72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3" t="s">
        <v>8316</v>
      </c>
      <c r="S378" s="16">
        <v>41995.870486111111</v>
      </c>
      <c r="T378" s="16">
        <v>42015.870486111111</v>
      </c>
    </row>
    <row r="379" spans="1:20" ht="57.6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3" t="s">
        <v>8316</v>
      </c>
      <c r="S379" s="16">
        <v>42401.806562500002</v>
      </c>
      <c r="T379" s="16">
        <v>42431.806562500002</v>
      </c>
    </row>
    <row r="380" spans="1:20" ht="72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3" t="s">
        <v>8316</v>
      </c>
      <c r="S380" s="16">
        <v>41897.602037037039</v>
      </c>
      <c r="T380" s="16">
        <v>41927.602037037039</v>
      </c>
    </row>
    <row r="381" spans="1:20" ht="28.8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3" t="s">
        <v>8316</v>
      </c>
      <c r="S381" s="16">
        <v>41882.585648148146</v>
      </c>
      <c r="T381" s="16">
        <v>41912.666666666664</v>
      </c>
    </row>
    <row r="382" spans="1:20" ht="72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3" t="s">
        <v>8316</v>
      </c>
      <c r="S382" s="16">
        <v>42556.504490740743</v>
      </c>
      <c r="T382" s="16">
        <v>42595.290972222225</v>
      </c>
    </row>
    <row r="383" spans="1:20" ht="57.6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3" t="s">
        <v>8316</v>
      </c>
      <c r="S383" s="16">
        <v>41792.542986111112</v>
      </c>
      <c r="T383" s="16">
        <v>41813.75</v>
      </c>
    </row>
    <row r="384" spans="1:20" ht="57.6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3" t="s">
        <v>8316</v>
      </c>
      <c r="S384" s="16">
        <v>41879.913761574076</v>
      </c>
      <c r="T384" s="16">
        <v>41894.913761574076</v>
      </c>
    </row>
    <row r="385" spans="1:20" ht="57.6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3" t="s">
        <v>8316</v>
      </c>
      <c r="S385" s="16">
        <v>42552.048356481479</v>
      </c>
      <c r="T385" s="16">
        <v>42573.226388888885</v>
      </c>
    </row>
    <row r="386" spans="1:20" ht="72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3" t="s">
        <v>8316</v>
      </c>
      <c r="S386" s="16">
        <v>41810.142199074071</v>
      </c>
      <c r="T386" s="16">
        <v>41824.142199074071</v>
      </c>
    </row>
    <row r="387" spans="1:20" ht="43.2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3" t="s">
        <v>8316</v>
      </c>
      <c r="S387" s="16">
        <v>42072.576249999998</v>
      </c>
      <c r="T387" s="16">
        <v>42097.576249999998</v>
      </c>
    </row>
    <row r="388" spans="1:20" ht="43.2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3" t="s">
        <v>8316</v>
      </c>
      <c r="S388" s="16">
        <v>41779.724224537036</v>
      </c>
      <c r="T388" s="16">
        <v>41805.666666666664</v>
      </c>
    </row>
    <row r="389" spans="1:20" ht="72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3" t="s">
        <v>8316</v>
      </c>
      <c r="S389" s="16">
        <v>42134.172071759262</v>
      </c>
      <c r="T389" s="16">
        <v>42155.290972222225</v>
      </c>
    </row>
    <row r="390" spans="1:20" ht="57.6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3" t="s">
        <v>8316</v>
      </c>
      <c r="S390" s="16">
        <v>42505.738032407404</v>
      </c>
      <c r="T390" s="16">
        <v>42525.738032407404</v>
      </c>
    </row>
    <row r="391" spans="1:20" ht="72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3" t="s">
        <v>8316</v>
      </c>
      <c r="S391" s="16">
        <v>42118.556331018524</v>
      </c>
      <c r="T391" s="16">
        <v>42150.165972222225</v>
      </c>
    </row>
    <row r="392" spans="1:20" ht="57.6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3" t="s">
        <v>8316</v>
      </c>
      <c r="S392" s="16">
        <v>42360.887835648144</v>
      </c>
      <c r="T392" s="16">
        <v>42390.887835648144</v>
      </c>
    </row>
    <row r="393" spans="1:20" ht="43.2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3" t="s">
        <v>8316</v>
      </c>
      <c r="S393" s="16">
        <v>42165.993125000001</v>
      </c>
      <c r="T393" s="16">
        <v>42187.993125000001</v>
      </c>
    </row>
    <row r="394" spans="1:20" ht="72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3" t="s">
        <v>8316</v>
      </c>
      <c r="S394" s="16">
        <v>41927.936157407406</v>
      </c>
      <c r="T394" s="16">
        <v>41948.977824074071</v>
      </c>
    </row>
    <row r="395" spans="1:20" ht="57.6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3" t="s">
        <v>8316</v>
      </c>
      <c r="S395" s="16">
        <v>42462.140868055561</v>
      </c>
      <c r="T395" s="16">
        <v>42489.875</v>
      </c>
    </row>
    <row r="396" spans="1:20" ht="57.6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3" t="s">
        <v>8316</v>
      </c>
      <c r="S396" s="16">
        <v>42632.348310185189</v>
      </c>
      <c r="T396" s="16">
        <v>42663.204861111109</v>
      </c>
    </row>
    <row r="397" spans="1:20" ht="72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3" t="s">
        <v>8316</v>
      </c>
      <c r="S397" s="16">
        <v>42054.849050925928</v>
      </c>
      <c r="T397" s="16">
        <v>42084.807384259257</v>
      </c>
    </row>
    <row r="398" spans="1:20" ht="72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3" t="s">
        <v>8316</v>
      </c>
      <c r="S398" s="16">
        <v>42497.275706018518</v>
      </c>
      <c r="T398" s="16">
        <v>42535.904861111107</v>
      </c>
    </row>
    <row r="399" spans="1:20" ht="72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3" t="s">
        <v>8316</v>
      </c>
      <c r="S399" s="16">
        <v>42058.904074074075</v>
      </c>
      <c r="T399" s="16">
        <v>42095.165972222225</v>
      </c>
    </row>
    <row r="400" spans="1:20" ht="72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3" t="s">
        <v>8316</v>
      </c>
      <c r="S400" s="16">
        <v>41807.690081018518</v>
      </c>
      <c r="T400" s="16">
        <v>41837.690081018518</v>
      </c>
    </row>
    <row r="401" spans="1:20" ht="72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3" t="s">
        <v>8316</v>
      </c>
      <c r="S401" s="16">
        <v>42284.69694444444</v>
      </c>
      <c r="T401" s="16">
        <v>42301.165972222225</v>
      </c>
    </row>
    <row r="402" spans="1:20" ht="57.6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3" t="s">
        <v>8316</v>
      </c>
      <c r="S402" s="16">
        <v>42045.84238425926</v>
      </c>
      <c r="T402" s="16">
        <v>42075.800717592589</v>
      </c>
    </row>
    <row r="403" spans="1:20" ht="57.6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3" t="s">
        <v>8316</v>
      </c>
      <c r="S403" s="16">
        <v>42184.209537037037</v>
      </c>
      <c r="T403" s="16">
        <v>42202.876388888893</v>
      </c>
    </row>
    <row r="404" spans="1:20" ht="72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3" t="s">
        <v>8316</v>
      </c>
      <c r="S404" s="16">
        <v>42341.180636574078</v>
      </c>
      <c r="T404" s="16">
        <v>42373.180636574078</v>
      </c>
    </row>
    <row r="405" spans="1:20" ht="72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3" t="s">
        <v>8316</v>
      </c>
      <c r="S405" s="16">
        <v>42170.910231481481</v>
      </c>
      <c r="T405" s="16">
        <v>42205.165972222225</v>
      </c>
    </row>
    <row r="406" spans="1:20" ht="72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3" t="s">
        <v>8316</v>
      </c>
      <c r="S406" s="16">
        <v>42151.069606481484</v>
      </c>
      <c r="T406" s="16">
        <v>42172.069606481484</v>
      </c>
    </row>
    <row r="407" spans="1:20" ht="72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3" t="s">
        <v>8316</v>
      </c>
      <c r="S407" s="16">
        <v>41944.527627314819</v>
      </c>
      <c r="T407" s="16">
        <v>42004.569293981483</v>
      </c>
    </row>
    <row r="408" spans="1:20" ht="72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3" t="s">
        <v>8316</v>
      </c>
      <c r="S408" s="16">
        <v>42593.865405092598</v>
      </c>
      <c r="T408" s="16">
        <v>42613.865405092598</v>
      </c>
    </row>
    <row r="409" spans="1:20" ht="57.6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3" t="s">
        <v>8316</v>
      </c>
      <c r="S409" s="16">
        <v>42503.740868055553</v>
      </c>
      <c r="T409" s="16">
        <v>42517.740868055553</v>
      </c>
    </row>
    <row r="410" spans="1:20" ht="72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3" t="s">
        <v>8316</v>
      </c>
      <c r="S410" s="16">
        <v>41927.848900462966</v>
      </c>
      <c r="T410" s="16">
        <v>41948.890567129631</v>
      </c>
    </row>
    <row r="411" spans="1:20" ht="72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3" t="s">
        <v>8316</v>
      </c>
      <c r="S411" s="16">
        <v>42375.114988425921</v>
      </c>
      <c r="T411" s="16">
        <v>42420.114988425921</v>
      </c>
    </row>
    <row r="412" spans="1:20" ht="57.6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3" t="s">
        <v>8316</v>
      </c>
      <c r="S412" s="16">
        <v>42553.926527777774</v>
      </c>
      <c r="T412" s="16">
        <v>42585.172916666663</v>
      </c>
    </row>
    <row r="413" spans="1:20" ht="72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3" t="s">
        <v>8316</v>
      </c>
      <c r="S413" s="16">
        <v>42155.142638888887</v>
      </c>
      <c r="T413" s="16">
        <v>42215.142638888887</v>
      </c>
    </row>
  </sheetData>
  <conditionalFormatting sqref="F2:F12">
    <cfRule type="cellIs" dxfId="34" priority="44" operator="equal">
      <formula>"failed"</formula>
    </cfRule>
    <cfRule type="cellIs" dxfId="33" priority="45" operator="equal">
      <formula>"live"</formula>
    </cfRule>
    <cfRule type="cellIs" dxfId="32" priority="46" operator="equal">
      <formula>"canceled"</formula>
    </cfRule>
    <cfRule type="cellIs" dxfId="31" priority="47" operator="equal">
      <formula>"canceled"</formula>
    </cfRule>
    <cfRule type="cellIs" dxfId="30" priority="48" operator="equal">
      <formula>"successful"</formula>
    </cfRule>
  </conditionalFormatting>
  <conditionalFormatting sqref="O2:O12">
    <cfRule type="colorScale" priority="43">
      <colorScale>
        <cfvo type="min"/>
        <cfvo type="max"/>
        <color rgb="FFFF0000"/>
        <color rgb="FF0070C0"/>
      </colorScale>
    </cfRule>
  </conditionalFormatting>
  <conditionalFormatting sqref="O2:O12">
    <cfRule type="colorScale" priority="42">
      <colorScale>
        <cfvo type="min"/>
        <cfvo type="percent" val="90"/>
        <color rgb="FFFF9999"/>
        <color theme="8" tint="0.39997558519241921"/>
      </colorScale>
    </cfRule>
  </conditionalFormatting>
  <conditionalFormatting sqref="F1">
    <cfRule type="cellIs" dxfId="29" priority="37" operator="equal">
      <formula>"failed"</formula>
    </cfRule>
    <cfRule type="cellIs" dxfId="28" priority="38" operator="equal">
      <formula>"live"</formula>
    </cfRule>
    <cfRule type="cellIs" dxfId="27" priority="39" operator="equal">
      <formula>"canceled"</formula>
    </cfRule>
    <cfRule type="cellIs" dxfId="26" priority="40" operator="equal">
      <formula>"canceled"</formula>
    </cfRule>
    <cfRule type="cellIs" dxfId="25" priority="41" operator="equal">
      <formula>"successful"</formula>
    </cfRule>
  </conditionalFormatting>
  <conditionalFormatting sqref="O1">
    <cfRule type="colorScale" priority="36">
      <colorScale>
        <cfvo type="min"/>
        <cfvo type="percent" val="90"/>
        <color rgb="FFFF9999"/>
        <color theme="8" tint="0.39997558519241921"/>
      </colorScale>
    </cfRule>
  </conditionalFormatting>
  <conditionalFormatting sqref="F13:F23">
    <cfRule type="cellIs" dxfId="24" priority="31" operator="equal">
      <formula>"failed"</formula>
    </cfRule>
    <cfRule type="cellIs" dxfId="23" priority="32" operator="equal">
      <formula>"live"</formula>
    </cfRule>
    <cfRule type="cellIs" dxfId="22" priority="33" operator="equal">
      <formula>"canceled"</formula>
    </cfRule>
    <cfRule type="cellIs" dxfId="21" priority="34" operator="equal">
      <formula>"canceled"</formula>
    </cfRule>
    <cfRule type="cellIs" dxfId="20" priority="35" operator="equal">
      <formula>"successful"</formula>
    </cfRule>
  </conditionalFormatting>
  <conditionalFormatting sqref="O13:O23">
    <cfRule type="colorScale" priority="30">
      <colorScale>
        <cfvo type="min"/>
        <cfvo type="max"/>
        <color rgb="FFFF0000"/>
        <color rgb="FF0070C0"/>
      </colorScale>
    </cfRule>
  </conditionalFormatting>
  <conditionalFormatting sqref="O13:O23">
    <cfRule type="colorScale" priority="29">
      <colorScale>
        <cfvo type="min"/>
        <cfvo type="percent" val="90"/>
        <color rgb="FFFF9999"/>
        <color theme="8" tint="0.39997558519241921"/>
      </colorScale>
    </cfRule>
  </conditionalFormatting>
  <conditionalFormatting sqref="F24:F51">
    <cfRule type="cellIs" dxfId="19" priority="24" operator="equal">
      <formula>"failed"</formula>
    </cfRule>
    <cfRule type="cellIs" dxfId="18" priority="25" operator="equal">
      <formula>"live"</formula>
    </cfRule>
    <cfRule type="cellIs" dxfId="17" priority="26" operator="equal">
      <formula>"canceled"</formula>
    </cfRule>
    <cfRule type="cellIs" dxfId="16" priority="27" operator="equal">
      <formula>"canceled"</formula>
    </cfRule>
    <cfRule type="cellIs" dxfId="15" priority="28" operator="equal">
      <formula>"successful"</formula>
    </cfRule>
  </conditionalFormatting>
  <conditionalFormatting sqref="O24:O51">
    <cfRule type="colorScale" priority="23">
      <colorScale>
        <cfvo type="min"/>
        <cfvo type="max"/>
        <color rgb="FFFF0000"/>
        <color rgb="FF0070C0"/>
      </colorScale>
    </cfRule>
  </conditionalFormatting>
  <conditionalFormatting sqref="O24:O51">
    <cfRule type="colorScale" priority="22">
      <colorScale>
        <cfvo type="min"/>
        <cfvo type="percent" val="90"/>
        <color rgb="FFFF9999"/>
        <color theme="8" tint="0.39997558519241921"/>
      </colorScale>
    </cfRule>
  </conditionalFormatting>
  <conditionalFormatting sqref="F52:F69">
    <cfRule type="cellIs" dxfId="14" priority="17" operator="equal">
      <formula>"failed"</formula>
    </cfRule>
    <cfRule type="cellIs" dxfId="13" priority="18" operator="equal">
      <formula>"live"</formula>
    </cfRule>
    <cfRule type="cellIs" dxfId="12" priority="19" operator="equal">
      <formula>"canceled"</formula>
    </cfRule>
    <cfRule type="cellIs" dxfId="11" priority="20" operator="equal">
      <formula>"canceled"</formula>
    </cfRule>
    <cfRule type="cellIs" dxfId="10" priority="21" operator="equal">
      <formula>"successful"</formula>
    </cfRule>
  </conditionalFormatting>
  <conditionalFormatting sqref="O52:O69">
    <cfRule type="colorScale" priority="16">
      <colorScale>
        <cfvo type="min"/>
        <cfvo type="max"/>
        <color rgb="FFFF0000"/>
        <color rgb="FF0070C0"/>
      </colorScale>
    </cfRule>
  </conditionalFormatting>
  <conditionalFormatting sqref="O52:O69">
    <cfRule type="colorScale" priority="15">
      <colorScale>
        <cfvo type="min"/>
        <cfvo type="percent" val="90"/>
        <color rgb="FFFF9999"/>
        <color theme="8" tint="0.39997558519241921"/>
      </colorScale>
    </cfRule>
  </conditionalFormatting>
  <conditionalFormatting sqref="F70:F396">
    <cfRule type="cellIs" dxfId="9" priority="10" operator="equal">
      <formula>"failed"</formula>
    </cfRule>
    <cfRule type="cellIs" dxfId="8" priority="11" operator="equal">
      <formula>"live"</formula>
    </cfRule>
    <cfRule type="cellIs" dxfId="7" priority="12" operator="equal">
      <formula>"canceled"</formula>
    </cfRule>
    <cfRule type="cellIs" dxfId="6" priority="13" operator="equal">
      <formula>"canceled"</formula>
    </cfRule>
    <cfRule type="cellIs" dxfId="5" priority="14" operator="equal">
      <formula>"successful"</formula>
    </cfRule>
  </conditionalFormatting>
  <conditionalFormatting sqref="O70:O396">
    <cfRule type="colorScale" priority="9">
      <colorScale>
        <cfvo type="min"/>
        <cfvo type="max"/>
        <color rgb="FFFF0000"/>
        <color rgb="FF0070C0"/>
      </colorScale>
    </cfRule>
  </conditionalFormatting>
  <conditionalFormatting sqref="O70:O396">
    <cfRule type="colorScale" priority="8">
      <colorScale>
        <cfvo type="min"/>
        <cfvo type="percent" val="90"/>
        <color rgb="FFFF9999"/>
        <color theme="8" tint="0.39997558519241921"/>
      </colorScale>
    </cfRule>
  </conditionalFormatting>
  <conditionalFormatting sqref="F397:F413">
    <cfRule type="cellIs" dxfId="4" priority="3" operator="equal">
      <formula>"failed"</formula>
    </cfRule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397:O413">
    <cfRule type="colorScale" priority="2">
      <colorScale>
        <cfvo type="min"/>
        <cfvo type="max"/>
        <color rgb="FFFF0000"/>
        <color rgb="FF0070C0"/>
      </colorScale>
    </cfRule>
  </conditionalFormatting>
  <conditionalFormatting sqref="O397:O413">
    <cfRule type="colorScale" priority="1">
      <colorScale>
        <cfvo type="min"/>
        <cfvo type="percent" val="90"/>
        <color rgb="FFFF9999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E778A-1A2F-42DE-B720-CAC34B2CF86D}">
  <dimension ref="A1:D6"/>
  <sheetViews>
    <sheetView workbookViewId="0">
      <selection activeCell="D2" sqref="D2:D6"/>
    </sheetView>
  </sheetViews>
  <sheetFormatPr defaultRowHeight="14.4" x14ac:dyDescent="0.55000000000000004"/>
  <cols>
    <col min="1" max="1" width="29.15625" bestFit="1" customWidth="1"/>
    <col min="2" max="2" width="112.26171875" bestFit="1" customWidth="1"/>
  </cols>
  <sheetData>
    <row r="1" spans="1:4" x14ac:dyDescent="0.55000000000000004">
      <c r="A1" s="9" t="s">
        <v>8380</v>
      </c>
      <c r="B1" s="9" t="s">
        <v>4110</v>
      </c>
      <c r="C1" s="9" t="s">
        <v>8381</v>
      </c>
      <c r="D1" s="9" t="s">
        <v>8382</v>
      </c>
    </row>
    <row r="2" spans="1:4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CC2E1-EC53-4F0A-9904-7A8137B49AA5}">
  <dimension ref="A1:F6"/>
  <sheetViews>
    <sheetView workbookViewId="0">
      <selection activeCell="B5" sqref="B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2" t="s">
        <v>8222</v>
      </c>
      <c r="B1" t="s">
        <v>8223</v>
      </c>
    </row>
    <row r="3" spans="1:6" x14ac:dyDescent="0.55000000000000004">
      <c r="A3" s="12" t="s">
        <v>8362</v>
      </c>
      <c r="B3" s="12" t="s">
        <v>8360</v>
      </c>
    </row>
    <row r="4" spans="1:6" x14ac:dyDescent="0.55000000000000004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5000000000000004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946B8-1EF5-4CE8-9592-FC6A785CB5FE}">
  <dimension ref="A1:E7"/>
  <sheetViews>
    <sheetView workbookViewId="0">
      <selection activeCell="G15" sqref="G1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5" width="10.20703125" bestFit="1" customWidth="1"/>
    <col min="6" max="6" width="6.41796875" bestFit="1" customWidth="1"/>
    <col min="7" max="7" width="10.20703125" bestFit="1" customWidth="1"/>
  </cols>
  <sheetData>
    <row r="1" spans="1:5" x14ac:dyDescent="0.55000000000000004">
      <c r="A1" s="12" t="s">
        <v>8222</v>
      </c>
      <c r="B1" t="s">
        <v>8363</v>
      </c>
    </row>
    <row r="2" spans="1:5" x14ac:dyDescent="0.55000000000000004">
      <c r="A2" s="12" t="s">
        <v>8359</v>
      </c>
      <c r="B2" t="s">
        <v>8315</v>
      </c>
    </row>
    <row r="4" spans="1:5" x14ac:dyDescent="0.55000000000000004">
      <c r="A4" s="12" t="s">
        <v>8362</v>
      </c>
      <c r="B4" s="12" t="s">
        <v>8360</v>
      </c>
    </row>
    <row r="5" spans="1:5" x14ac:dyDescent="0.55000000000000004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55000000000000004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2EDAA-D9E6-40ED-BDA0-1BEE1054F27B}">
  <dimension ref="A1:F18"/>
  <sheetViews>
    <sheetView workbookViewId="0">
      <selection activeCell="D25" sqref="D2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  <col min="8" max="8" width="7.7890625" bestFit="1" customWidth="1"/>
    <col min="9" max="9" width="5.26171875" bestFit="1" customWidth="1"/>
    <col min="10" max="10" width="3.578125" bestFit="1" customWidth="1"/>
    <col min="11" max="11" width="8.83984375" bestFit="1" customWidth="1"/>
    <col min="12" max="12" width="8.15625" bestFit="1" customWidth="1"/>
    <col min="13" max="13" width="7.7890625" bestFit="1" customWidth="1"/>
    <col min="14" max="14" width="5.26171875" bestFit="1" customWidth="1"/>
    <col min="15" max="15" width="3.578125" bestFit="1" customWidth="1"/>
    <col min="17" max="17" width="8.5234375" bestFit="1" customWidth="1"/>
    <col min="18" max="18" width="7.7890625" bestFit="1" customWidth="1"/>
    <col min="19" max="19" width="5.26171875" bestFit="1" customWidth="1"/>
    <col min="21" max="21" width="8.1015625" bestFit="1" customWidth="1"/>
    <col min="22" max="22" width="7.7890625" bestFit="1" customWidth="1"/>
    <col min="23" max="23" width="5.26171875" bestFit="1" customWidth="1"/>
    <col min="25" max="25" width="8.7890625" bestFit="1" customWidth="1"/>
    <col min="26" max="26" width="7.7890625" bestFit="1" customWidth="1"/>
    <col min="27" max="27" width="5.26171875" bestFit="1" customWidth="1"/>
    <col min="29" max="29" width="7.9453125" bestFit="1" customWidth="1"/>
    <col min="30" max="30" width="7.7890625" bestFit="1" customWidth="1"/>
    <col min="31" max="31" width="5.26171875" bestFit="1" customWidth="1"/>
    <col min="33" max="33" width="7.3671875" bestFit="1" customWidth="1"/>
    <col min="34" max="34" width="7.7890625" bestFit="1" customWidth="1"/>
    <col min="35" max="35" width="5.26171875" bestFit="1" customWidth="1"/>
    <col min="37" max="37" width="8.3671875" bestFit="1" customWidth="1"/>
    <col min="38" max="38" width="7.7890625" bestFit="1" customWidth="1"/>
    <col min="39" max="39" width="5.26171875" bestFit="1" customWidth="1"/>
    <col min="41" max="41" width="8.15625" bestFit="1" customWidth="1"/>
    <col min="42" max="42" width="7.7890625" bestFit="1" customWidth="1"/>
    <col min="43" max="43" width="5.26171875" bestFit="1" customWidth="1"/>
    <col min="45" max="45" width="8" bestFit="1" customWidth="1"/>
    <col min="46" max="46" width="7.7890625" bestFit="1" customWidth="1"/>
    <col min="47" max="47" width="5.26171875" bestFit="1" customWidth="1"/>
    <col min="49" max="49" width="8.47265625" bestFit="1" customWidth="1"/>
    <col min="50" max="50" width="7.7890625" bestFit="1" customWidth="1"/>
    <col min="51" max="51" width="5.26171875" bestFit="1" customWidth="1"/>
    <col min="53" max="53" width="8.20703125" bestFit="1" customWidth="1"/>
    <col min="54" max="54" width="10.20703125" bestFit="1" customWidth="1"/>
  </cols>
  <sheetData>
    <row r="1" spans="1:6" x14ac:dyDescent="0.55000000000000004">
      <c r="A1" s="12" t="s">
        <v>8359</v>
      </c>
      <c r="B1" t="s">
        <v>8315</v>
      </c>
    </row>
    <row r="2" spans="1:6" x14ac:dyDescent="0.55000000000000004">
      <c r="A2" s="12" t="s">
        <v>8379</v>
      </c>
      <c r="B2" t="s">
        <v>8363</v>
      </c>
    </row>
    <row r="4" spans="1:6" x14ac:dyDescent="0.55000000000000004">
      <c r="A4" s="12" t="s">
        <v>8362</v>
      </c>
      <c r="B4" s="12" t="s">
        <v>8360</v>
      </c>
    </row>
    <row r="5" spans="1:6" x14ac:dyDescent="0.55000000000000004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8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5000000000000004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5000000000000004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5000000000000004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5000000000000004">
      <c r="A10" s="18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5000000000000004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5000000000000004">
      <c r="A12" s="18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5000000000000004">
      <c r="A13" s="18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5000000000000004">
      <c r="A14" s="18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5000000000000004">
      <c r="A15" s="18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5000000000000004">
      <c r="A16" s="18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5000000000000004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5000000000000004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CategoryStatistics</vt:lpstr>
      <vt:lpstr>SubcategoryStatistics</vt:lpstr>
      <vt:lpstr>OutcomesBasedOnLaunchDate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</cp:lastModifiedBy>
  <dcterms:created xsi:type="dcterms:W3CDTF">2017-04-20T15:17:24Z</dcterms:created>
  <dcterms:modified xsi:type="dcterms:W3CDTF">2021-01-24T23:49:11Z</dcterms:modified>
</cp:coreProperties>
</file>