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Y:\Bence\erettsegi\tablazat\nkp_autoverseny\"/>
    </mc:Choice>
  </mc:AlternateContent>
  <xr:revisionPtr revIDLastSave="0" documentId="13_ncr:1_{63D30416-AED1-41B9-8C31-0BCB30CA6537}" xr6:coauthVersionLast="47" xr6:coauthVersionMax="47" xr10:uidLastSave="{00000000-0000-0000-0000-000000000000}"/>
  <bookViews>
    <workbookView xWindow="13350" yWindow="825" windowWidth="25215" windowHeight="1462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6" i="1"/>
  <c r="E2" i="1"/>
  <c r="F9" i="1" l="1"/>
  <c r="F26" i="1"/>
  <c r="F2" i="1"/>
  <c r="L2" i="1" s="1"/>
  <c r="D26" i="1" l="1"/>
  <c r="D2" i="1" l="1"/>
  <c r="D9" i="1"/>
  <c r="D7" i="1" l="1"/>
  <c r="D4" i="1"/>
  <c r="E4" i="1" s="1"/>
  <c r="D5" i="1"/>
  <c r="D8" i="1"/>
  <c r="D6" i="1"/>
  <c r="E6" i="1" s="1"/>
  <c r="D10" i="1"/>
  <c r="D3" i="1"/>
  <c r="E3" i="1" s="1"/>
  <c r="D11" i="1" l="1"/>
  <c r="E8" i="1" s="1"/>
  <c r="E11" i="1" l="1"/>
  <c r="E7" i="1"/>
  <c r="E5" i="1"/>
  <c r="D12" i="1"/>
  <c r="D13" i="1" l="1"/>
  <c r="D14" i="1" l="1"/>
  <c r="E14" i="1" l="1"/>
  <c r="E12" i="1"/>
  <c r="E10" i="1"/>
  <c r="E13" i="1"/>
  <c r="D15" i="1"/>
  <c r="D16" i="1" l="1"/>
  <c r="D17" i="1" l="1"/>
  <c r="E17" i="1" l="1"/>
  <c r="D18" i="1"/>
  <c r="E18" i="1" s="1"/>
  <c r="E15" i="1" l="1"/>
  <c r="D19" i="1"/>
  <c r="E19" i="1" l="1"/>
  <c r="E16" i="1"/>
  <c r="D20" i="1"/>
  <c r="E20" i="1" s="1"/>
  <c r="D21" i="1" l="1"/>
  <c r="D22" i="1" l="1"/>
  <c r="D23" i="1" l="1"/>
  <c r="E23" i="1" l="1"/>
  <c r="D24" i="1"/>
  <c r="E24" i="1" l="1"/>
  <c r="E21" i="1"/>
  <c r="E22" i="1"/>
  <c r="D25" i="1"/>
  <c r="D27" i="1" l="1"/>
  <c r="D28" i="1" l="1"/>
  <c r="E28" i="1" l="1"/>
  <c r="D29" i="1"/>
  <c r="D30" i="1" l="1"/>
  <c r="E30" i="1" s="1"/>
  <c r="E25" i="1" l="1"/>
  <c r="D31" i="1"/>
  <c r="D32" i="1" l="1"/>
  <c r="E32" i="1" l="1"/>
  <c r="E27" i="1"/>
  <c r="D33" i="1"/>
  <c r="D34" i="1" l="1"/>
  <c r="E33" i="1" s="1"/>
  <c r="E31" i="1" l="1"/>
  <c r="E34" i="1"/>
  <c r="E29" i="1"/>
  <c r="D35" i="1"/>
  <c r="E35" i="1" l="1"/>
  <c r="D36" i="1"/>
  <c r="E36" i="1" s="1"/>
  <c r="D37" i="1"/>
  <c r="F13" i="1" s="1"/>
  <c r="F36" i="1" l="1"/>
  <c r="F29" i="1"/>
  <c r="E37" i="1"/>
  <c r="I2" i="1" s="1"/>
  <c r="I5" i="1"/>
  <c r="F35" i="1"/>
  <c r="F37" i="1"/>
  <c r="F34" i="1"/>
  <c r="F17" i="1"/>
  <c r="F11" i="1"/>
  <c r="F3" i="1"/>
  <c r="F5" i="1"/>
  <c r="F4" i="1"/>
  <c r="F10" i="1"/>
  <c r="F12" i="1"/>
  <c r="F6" i="1"/>
  <c r="F19" i="1"/>
  <c r="F8" i="1"/>
  <c r="F16" i="1"/>
  <c r="F14" i="1"/>
  <c r="F7" i="1"/>
  <c r="F18" i="1"/>
  <c r="F15" i="1"/>
  <c r="F21" i="1"/>
  <c r="F20" i="1"/>
  <c r="F22" i="1"/>
  <c r="F23" i="1"/>
  <c r="F25" i="1"/>
  <c r="F24" i="1"/>
  <c r="F27" i="1"/>
  <c r="F28" i="1"/>
  <c r="F31" i="1"/>
  <c r="F32" i="1"/>
  <c r="F33" i="1"/>
  <c r="F30" i="1"/>
  <c r="L28" i="1" l="1"/>
  <c r="L20" i="1"/>
  <c r="L4" i="1"/>
  <c r="L16" i="1"/>
  <c r="L27" i="1"/>
  <c r="L25" i="1"/>
  <c r="L6" i="1"/>
  <c r="L31" i="1"/>
  <c r="L22" i="1"/>
  <c r="L14" i="1"/>
  <c r="L10" i="1"/>
  <c r="L17" i="1"/>
  <c r="L21" i="1"/>
  <c r="L8" i="1"/>
  <c r="L13" i="1"/>
  <c r="L37" i="1"/>
  <c r="L30" i="1"/>
  <c r="L24" i="1"/>
  <c r="L15" i="1"/>
  <c r="L19" i="1"/>
  <c r="L5" i="1"/>
  <c r="L35" i="1"/>
  <c r="L34" i="1"/>
  <c r="L33" i="1"/>
  <c r="L18" i="1"/>
  <c r="L3" i="1"/>
  <c r="L9" i="1"/>
  <c r="L26" i="1"/>
  <c r="L36" i="1"/>
  <c r="L32" i="1"/>
  <c r="L23" i="1"/>
  <c r="L7" i="1"/>
  <c r="L12" i="1"/>
  <c r="L11" i="1"/>
  <c r="L29" i="1"/>
  <c r="J19" i="1" l="1"/>
  <c r="I11" i="1"/>
  <c r="J17" i="1"/>
  <c r="J12" i="1"/>
  <c r="I15" i="1"/>
  <c r="I17" i="1"/>
  <c r="I13" i="1"/>
  <c r="J18" i="1"/>
  <c r="J14" i="1"/>
  <c r="J16" i="1"/>
  <c r="I19" i="1"/>
  <c r="I14" i="1"/>
  <c r="J10" i="1"/>
  <c r="I12" i="1"/>
  <c r="I10" i="1"/>
  <c r="I16" i="1"/>
  <c r="I18" i="1"/>
  <c r="J13" i="1"/>
  <c r="J15" i="1"/>
  <c r="J11" i="1"/>
</calcChain>
</file>

<file path=xl/sharedStrings.xml><?xml version="1.0" encoding="utf-8"?>
<sst xmlns="http://schemas.openxmlformats.org/spreadsheetml/2006/main" count="47" uniqueCount="46">
  <si>
    <t>Versenyidő</t>
  </si>
  <si>
    <t>Legjobb 3-ban gondolhatta magát:</t>
  </si>
  <si>
    <t>Helyezés</t>
  </si>
  <si>
    <t>YZ984</t>
  </si>
  <si>
    <t>FD551</t>
  </si>
  <si>
    <t>GA563</t>
  </si>
  <si>
    <t>QS195</t>
  </si>
  <si>
    <t>WY672</t>
  </si>
  <si>
    <t>JD329</t>
  </si>
  <si>
    <t>EM426</t>
  </si>
  <si>
    <t>YV120</t>
  </si>
  <si>
    <t>SQ910</t>
  </si>
  <si>
    <t>YX247</t>
  </si>
  <si>
    <t>TI314</t>
  </si>
  <si>
    <t>RX410</t>
  </si>
  <si>
    <t>TP138</t>
  </si>
  <si>
    <t>GG434</t>
  </si>
  <si>
    <t>MD426</t>
  </si>
  <si>
    <t>SI707</t>
  </si>
  <si>
    <t>JC124</t>
  </si>
  <si>
    <t>FX698</t>
  </si>
  <si>
    <t>IE789</t>
  </si>
  <si>
    <t>CY823</t>
  </si>
  <si>
    <t>YB161</t>
  </si>
  <si>
    <t>JL404</t>
  </si>
  <si>
    <t>XQ480</t>
  </si>
  <si>
    <t>ES386</t>
  </si>
  <si>
    <t>PA926</t>
  </si>
  <si>
    <t>QO614</t>
  </si>
  <si>
    <t>CK895</t>
  </si>
  <si>
    <t>NB499</t>
  </si>
  <si>
    <t>SC180</t>
  </si>
  <si>
    <t>EU253</t>
  </si>
  <si>
    <t>LF234</t>
  </si>
  <si>
    <t>PT650</t>
  </si>
  <si>
    <t>FM114</t>
  </si>
  <si>
    <t>KN731</t>
  </si>
  <si>
    <t>YT158</t>
  </si>
  <si>
    <t>PD853</t>
  </si>
  <si>
    <t>Rajt</t>
  </si>
  <si>
    <t>Cél</t>
  </si>
  <si>
    <t>Azonosító</t>
  </si>
  <si>
    <t>Végső helyezés</t>
  </si>
  <si>
    <t>Helyezés célba éréskor</t>
  </si>
  <si>
    <t>Kiesett versenyzők:</t>
  </si>
  <si>
    <t>Holtverseny kezelése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</si>
</sst>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4">
    <dxf>
      <font>
        <b/>
        <i val="0"/>
      </font>
    </dxf>
    <dxf>
      <fill>
        <patternFill>
          <bgColor rgb="FFFFD700"/>
        </patternFill>
      </fill>
    </dxf>
    <dxf>
      <fill>
        <patternFill>
          <bgColor rgb="FFC0C0C0"/>
        </patternFill>
      </fill>
    </dxf>
    <dxf>
      <fill>
        <patternFill>
          <bgColor rgb="FFCC9966"/>
        </patternFill>
      </fill>
    </dxf>
  </dxfs>
  <tableStyles count="0" defaultTableStyle="TableStyleMedium2" defaultPivotStyle="PivotStyleLight16"/>
  <colors>
    <mruColors>
      <color rgb="FFCC9966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120" zoomScaleNormal="120" workbookViewId="0">
      <selection activeCell="I2" sqref="I2"/>
    </sheetView>
  </sheetViews>
  <sheetFormatPr defaultRowHeight="15" x14ac:dyDescent="0.25"/>
  <cols>
    <col min="1" max="1" width="9.85546875" bestFit="1" customWidth="1"/>
    <col min="2" max="3" width="12.140625" bestFit="1" customWidth="1"/>
    <col min="4" max="4" width="14.5703125" bestFit="1" customWidth="1"/>
    <col min="5" max="5" width="13.85546875" style="4" bestFit="1" customWidth="1"/>
    <col min="6" max="6" width="8.85546875" style="2" bestFit="1" customWidth="1"/>
    <col min="7" max="7" width="5.140625" customWidth="1"/>
    <col min="8" max="8" width="3.28515625" bestFit="1" customWidth="1"/>
    <col min="9" max="9" width="18.5703125" bestFit="1" customWidth="1"/>
    <col min="10" max="10" width="9" bestFit="1" customWidth="1"/>
    <col min="12" max="12" width="11.7109375" style="2" bestFit="1" customWidth="1"/>
  </cols>
  <sheetData>
    <row r="1" spans="1:12" s="5" customFormat="1" ht="30" x14ac:dyDescent="0.25">
      <c r="A1" s="5" t="s">
        <v>41</v>
      </c>
      <c r="B1" s="5" t="s">
        <v>39</v>
      </c>
      <c r="C1" s="5" t="s">
        <v>40</v>
      </c>
      <c r="D1" s="5" t="s">
        <v>0</v>
      </c>
      <c r="E1" s="3" t="s">
        <v>43</v>
      </c>
      <c r="F1" s="5" t="s">
        <v>42</v>
      </c>
      <c r="I1" s="6" t="s">
        <v>1</v>
      </c>
      <c r="L1" s="5" t="s">
        <v>45</v>
      </c>
    </row>
    <row r="2" spans="1:12" x14ac:dyDescent="0.25">
      <c r="A2" t="s">
        <v>3</v>
      </c>
      <c r="B2" s="1">
        <v>0.38576388888888885</v>
      </c>
      <c r="C2" s="1"/>
      <c r="D2" s="1" t="str">
        <f t="shared" ref="D2:D25" si="0">IF(ISBLANK(C2),"nem fejezte be",C2-B2)</f>
        <v>nem fejezte be</v>
      </c>
      <c r="E2" s="4">
        <f t="shared" ref="E2:E37" si="1">IF(ISBLANK(C2),36,COUNTIFS($C$2:$C$37,"&lt;="&amp;C2,$D$2:$D$37,"&lt;="&amp;D2))</f>
        <v>36</v>
      </c>
      <c r="F2" s="2">
        <f>IF(ISBLANK(C2),36,_xlfn.RANK.EQ(D2,$D$2:$D$37,1))</f>
        <v>36</v>
      </c>
      <c r="I2">
        <f>COUNTIF(E2:E37,"&lt;=3")</f>
        <v>8</v>
      </c>
      <c r="L2" s="2">
        <f>F2+COUNTIF($F$2:F2,F2)-1</f>
        <v>36</v>
      </c>
    </row>
    <row r="3" spans="1:12" x14ac:dyDescent="0.25">
      <c r="A3" t="s">
        <v>4</v>
      </c>
      <c r="B3" s="1">
        <v>0.38686342592592587</v>
      </c>
      <c r="C3" s="1">
        <v>0.43693287037037032</v>
      </c>
      <c r="D3" s="1">
        <f t="shared" si="0"/>
        <v>5.0069444444444444E-2</v>
      </c>
      <c r="E3" s="4">
        <f t="shared" si="1"/>
        <v>2</v>
      </c>
      <c r="F3" s="2">
        <f t="shared" ref="F3:F37" si="2">IF(ISBLANK(C3),36,_xlfn.RANK.EQ(D3,$D$2:$D$37,1))</f>
        <v>14</v>
      </c>
      <c r="L3" s="2">
        <f>F3+COUNTIF($F$2:F3,F3)-1</f>
        <v>14</v>
      </c>
    </row>
    <row r="4" spans="1:12" x14ac:dyDescent="0.25">
      <c r="A4" t="s">
        <v>5</v>
      </c>
      <c r="B4" s="1">
        <v>0.3879629629629629</v>
      </c>
      <c r="C4" s="1">
        <v>0.44017361111111103</v>
      </c>
      <c r="D4" s="1">
        <f t="shared" si="0"/>
        <v>5.2210648148148131E-2</v>
      </c>
      <c r="E4" s="4">
        <f t="shared" si="1"/>
        <v>3</v>
      </c>
      <c r="F4" s="2">
        <f t="shared" si="2"/>
        <v>22</v>
      </c>
      <c r="I4" t="s">
        <v>44</v>
      </c>
      <c r="L4" s="2">
        <f>F4+COUNTIF($F$2:F4,F4)-1</f>
        <v>22</v>
      </c>
    </row>
    <row r="5" spans="1:12" x14ac:dyDescent="0.25">
      <c r="A5" t="s">
        <v>6</v>
      </c>
      <c r="B5" s="1">
        <v>0.38898148148148143</v>
      </c>
      <c r="C5" s="1">
        <v>0.44262731481481477</v>
      </c>
      <c r="D5" s="1">
        <f t="shared" si="0"/>
        <v>5.3645833333333337E-2</v>
      </c>
      <c r="E5" s="4">
        <f t="shared" si="1"/>
        <v>5</v>
      </c>
      <c r="F5" s="2">
        <f t="shared" si="2"/>
        <v>25</v>
      </c>
      <c r="I5">
        <f>COUNTIF(D2:D37,"nem fejezte be")</f>
        <v>3</v>
      </c>
      <c r="L5" s="2">
        <f>F5+COUNTIF($F$2:F5,F5)-1</f>
        <v>25</v>
      </c>
    </row>
    <row r="6" spans="1:12" x14ac:dyDescent="0.25">
      <c r="A6" t="s">
        <v>7</v>
      </c>
      <c r="B6" s="1">
        <v>0.39002314814814809</v>
      </c>
      <c r="C6" s="1">
        <v>0.43684027777777773</v>
      </c>
      <c r="D6" s="1">
        <f t="shared" si="0"/>
        <v>4.6817129629629639E-2</v>
      </c>
      <c r="E6" s="4">
        <f t="shared" si="1"/>
        <v>1</v>
      </c>
      <c r="F6" s="2">
        <f t="shared" si="2"/>
        <v>1</v>
      </c>
      <c r="L6" s="2">
        <f>F6+COUNTIF($F$2:F6,F6)-1</f>
        <v>1</v>
      </c>
    </row>
    <row r="7" spans="1:12" x14ac:dyDescent="0.25">
      <c r="A7" t="s">
        <v>8</v>
      </c>
      <c r="B7" s="1">
        <v>0.39111111111111108</v>
      </c>
      <c r="C7" s="1">
        <v>0.44652777777777775</v>
      </c>
      <c r="D7" s="1">
        <f t="shared" si="0"/>
        <v>5.541666666666667E-2</v>
      </c>
      <c r="E7" s="4">
        <f t="shared" si="1"/>
        <v>7</v>
      </c>
      <c r="F7" s="2">
        <f t="shared" si="2"/>
        <v>33</v>
      </c>
      <c r="L7" s="2">
        <f>F7+COUNTIF($F$2:F7,F7)-1</f>
        <v>33</v>
      </c>
    </row>
    <row r="8" spans="1:12" x14ac:dyDescent="0.25">
      <c r="A8" t="s">
        <v>9</v>
      </c>
      <c r="B8" s="1">
        <v>0.39218749999999997</v>
      </c>
      <c r="C8" s="1">
        <v>0.44535879629629627</v>
      </c>
      <c r="D8" s="1">
        <f t="shared" si="0"/>
        <v>5.31712962962963E-2</v>
      </c>
      <c r="E8" s="4">
        <f t="shared" si="1"/>
        <v>5</v>
      </c>
      <c r="F8" s="2">
        <f t="shared" si="2"/>
        <v>24</v>
      </c>
      <c r="L8" s="2">
        <f>F8+COUNTIF($F$2:F8,F8)-1</f>
        <v>24</v>
      </c>
    </row>
    <row r="9" spans="1:12" x14ac:dyDescent="0.25">
      <c r="A9" t="s">
        <v>10</v>
      </c>
      <c r="B9" s="1">
        <v>0.39324074074074072</v>
      </c>
      <c r="C9" s="1"/>
      <c r="D9" s="1" t="str">
        <f t="shared" si="0"/>
        <v>nem fejezte be</v>
      </c>
      <c r="E9" s="4">
        <f t="shared" si="1"/>
        <v>36</v>
      </c>
      <c r="F9" s="2">
        <f t="shared" si="2"/>
        <v>36</v>
      </c>
      <c r="I9" t="s">
        <v>41</v>
      </c>
      <c r="J9" t="s">
        <v>2</v>
      </c>
      <c r="L9" s="2">
        <f>F9+COUNTIF($F$2:F9,F9)-1</f>
        <v>37</v>
      </c>
    </row>
    <row r="10" spans="1:12" x14ac:dyDescent="0.25">
      <c r="A10" t="s">
        <v>11</v>
      </c>
      <c r="B10" s="1">
        <v>0.39424768518518516</v>
      </c>
      <c r="C10" s="1">
        <v>0.44844907407407403</v>
      </c>
      <c r="D10" s="1">
        <f t="shared" si="0"/>
        <v>5.4201388888888868E-2</v>
      </c>
      <c r="E10" s="4">
        <f t="shared" si="1"/>
        <v>10</v>
      </c>
      <c r="F10" s="2">
        <f t="shared" si="2"/>
        <v>27</v>
      </c>
      <c r="H10">
        <v>1</v>
      </c>
      <c r="I10" t="str">
        <f t="shared" ref="I10:I19" si="3">INDEX($A$2:$A$37,MATCH(H10,$L$2:$L$37,0))</f>
        <v>WY672</v>
      </c>
      <c r="J10">
        <f t="shared" ref="J10:J19" si="4">INDEX($F$2:$F$37,MATCH(H10,$L$2:$L$37,0))</f>
        <v>1</v>
      </c>
      <c r="L10" s="2">
        <f>F10+COUNTIF($F$2:F10,F10)-1</f>
        <v>27</v>
      </c>
    </row>
    <row r="11" spans="1:12" x14ac:dyDescent="0.25">
      <c r="A11" t="s">
        <v>12</v>
      </c>
      <c r="B11" s="1">
        <v>0.39533564814814814</v>
      </c>
      <c r="C11" s="1">
        <v>0.44244212962962964</v>
      </c>
      <c r="D11" s="1">
        <f t="shared" si="0"/>
        <v>4.7106481481481499E-2</v>
      </c>
      <c r="E11" s="4">
        <f t="shared" si="1"/>
        <v>2</v>
      </c>
      <c r="F11" s="2">
        <f t="shared" si="2"/>
        <v>3</v>
      </c>
      <c r="H11">
        <v>2</v>
      </c>
      <c r="I11" t="str">
        <f t="shared" si="3"/>
        <v>XQ480</v>
      </c>
      <c r="J11">
        <f t="shared" si="4"/>
        <v>2</v>
      </c>
      <c r="L11" s="2">
        <f>F11+COUNTIF($F$2:F11,F11)-1</f>
        <v>3</v>
      </c>
    </row>
    <row r="12" spans="1:12" x14ac:dyDescent="0.25">
      <c r="A12" t="s">
        <v>13</v>
      </c>
      <c r="B12" s="1">
        <v>0.39643518518518517</v>
      </c>
      <c r="C12" s="1">
        <v>0.44778935185185181</v>
      </c>
      <c r="D12" s="1">
        <f t="shared" si="0"/>
        <v>5.1354166666666645E-2</v>
      </c>
      <c r="E12" s="4">
        <f t="shared" si="1"/>
        <v>5</v>
      </c>
      <c r="F12" s="2">
        <f t="shared" si="2"/>
        <v>19</v>
      </c>
      <c r="H12">
        <v>3</v>
      </c>
      <c r="I12" t="str">
        <f t="shared" si="3"/>
        <v>YX247</v>
      </c>
      <c r="J12">
        <f t="shared" si="4"/>
        <v>3</v>
      </c>
      <c r="L12" s="2">
        <f>F12+COUNTIF($F$2:F12,F12)-1</f>
        <v>19</v>
      </c>
    </row>
    <row r="13" spans="1:12" x14ac:dyDescent="0.25">
      <c r="A13" t="s">
        <v>14</v>
      </c>
      <c r="B13" s="1">
        <v>0.3974537037037037</v>
      </c>
      <c r="C13" s="1">
        <v>0.44818287037037036</v>
      </c>
      <c r="D13" s="1">
        <f t="shared" si="0"/>
        <v>5.0729166666666659E-2</v>
      </c>
      <c r="E13" s="4">
        <f t="shared" si="1"/>
        <v>5</v>
      </c>
      <c r="F13" s="2">
        <f>IF(ISBLANK(C13),36,_xlfn.RANK.EQ(D13,$D$2:$D$37,1))</f>
        <v>16</v>
      </c>
      <c r="H13">
        <v>4</v>
      </c>
      <c r="I13" t="str">
        <f t="shared" si="3"/>
        <v>SC180</v>
      </c>
      <c r="J13">
        <f t="shared" si="4"/>
        <v>3</v>
      </c>
      <c r="L13" s="2">
        <f>F13+COUNTIF($F$2:F13,F13)-1</f>
        <v>16</v>
      </c>
    </row>
    <row r="14" spans="1:12" x14ac:dyDescent="0.25">
      <c r="A14" t="s">
        <v>15</v>
      </c>
      <c r="B14" s="1">
        <v>0.39846064814814813</v>
      </c>
      <c r="C14" s="1">
        <v>0.44697916666666665</v>
      </c>
      <c r="D14" s="1">
        <f t="shared" si="0"/>
        <v>4.8518518518518516E-2</v>
      </c>
      <c r="E14" s="4">
        <f t="shared" si="1"/>
        <v>3</v>
      </c>
      <c r="F14" s="2">
        <f t="shared" si="2"/>
        <v>10</v>
      </c>
      <c r="H14">
        <v>5</v>
      </c>
      <c r="I14" t="str">
        <f t="shared" si="3"/>
        <v>SI707</v>
      </c>
      <c r="J14">
        <f t="shared" si="4"/>
        <v>5</v>
      </c>
      <c r="L14" s="2">
        <f>F14+COUNTIF($F$2:F14,F14)-1</f>
        <v>10</v>
      </c>
    </row>
    <row r="15" spans="1:12" x14ac:dyDescent="0.25">
      <c r="A15" t="s">
        <v>16</v>
      </c>
      <c r="B15" s="1">
        <v>0.39946759259259257</v>
      </c>
      <c r="C15" s="1">
        <v>0.45168981481481479</v>
      </c>
      <c r="D15" s="1">
        <f t="shared" si="0"/>
        <v>5.2222222222222225E-2</v>
      </c>
      <c r="E15" s="4">
        <f t="shared" si="1"/>
        <v>10</v>
      </c>
      <c r="F15" s="2">
        <f t="shared" si="2"/>
        <v>23</v>
      </c>
      <c r="H15">
        <v>6</v>
      </c>
      <c r="I15" t="str">
        <f t="shared" si="3"/>
        <v>LF234</v>
      </c>
      <c r="J15">
        <f t="shared" si="4"/>
        <v>6</v>
      </c>
      <c r="L15" s="2">
        <f>F15+COUNTIF($F$2:F15,F15)-1</f>
        <v>23</v>
      </c>
    </row>
    <row r="16" spans="1:12" x14ac:dyDescent="0.25">
      <c r="A16" t="s">
        <v>17</v>
      </c>
      <c r="B16" s="1">
        <v>0.40053240740740736</v>
      </c>
      <c r="C16" s="1">
        <v>0.45555555555555549</v>
      </c>
      <c r="D16" s="1">
        <f t="shared" si="0"/>
        <v>5.5023148148148127E-2</v>
      </c>
      <c r="E16" s="4">
        <f t="shared" si="1"/>
        <v>16</v>
      </c>
      <c r="F16" s="2">
        <f t="shared" si="2"/>
        <v>30</v>
      </c>
      <c r="H16">
        <v>7</v>
      </c>
      <c r="I16" t="str">
        <f t="shared" si="3"/>
        <v>IE789</v>
      </c>
      <c r="J16">
        <f t="shared" si="4"/>
        <v>7</v>
      </c>
      <c r="L16" s="2">
        <f>F16+COUNTIF($F$2:F16,F16)-1</f>
        <v>30</v>
      </c>
    </row>
    <row r="17" spans="1:12" x14ac:dyDescent="0.25">
      <c r="A17" t="s">
        <v>18</v>
      </c>
      <c r="B17" s="1">
        <v>0.40159722222222216</v>
      </c>
      <c r="C17" s="1">
        <v>0.4492476851851851</v>
      </c>
      <c r="D17" s="1">
        <f t="shared" si="0"/>
        <v>4.7650462962962936E-2</v>
      </c>
      <c r="E17" s="4">
        <f t="shared" si="1"/>
        <v>3</v>
      </c>
      <c r="F17" s="2">
        <f t="shared" si="2"/>
        <v>5</v>
      </c>
      <c r="H17">
        <v>8</v>
      </c>
      <c r="I17" t="str">
        <f t="shared" si="3"/>
        <v>FM114</v>
      </c>
      <c r="J17">
        <f t="shared" si="4"/>
        <v>8</v>
      </c>
      <c r="L17" s="2">
        <f>F17+COUNTIF($F$2:F17,F17)-1</f>
        <v>5</v>
      </c>
    </row>
    <row r="18" spans="1:12" x14ac:dyDescent="0.25">
      <c r="A18" t="s">
        <v>19</v>
      </c>
      <c r="B18" s="1">
        <v>0.40268518518518515</v>
      </c>
      <c r="C18" s="1">
        <v>0.45089120370370367</v>
      </c>
      <c r="D18" s="1">
        <f t="shared" si="0"/>
        <v>4.8206018518518523E-2</v>
      </c>
      <c r="E18" s="4">
        <f t="shared" si="1"/>
        <v>4</v>
      </c>
      <c r="F18" s="2">
        <f t="shared" si="2"/>
        <v>9</v>
      </c>
      <c r="H18">
        <v>9</v>
      </c>
      <c r="I18" t="str">
        <f t="shared" si="3"/>
        <v>JC124</v>
      </c>
      <c r="J18">
        <f t="shared" si="4"/>
        <v>9</v>
      </c>
      <c r="L18" s="2">
        <f>F18+COUNTIF($F$2:F18,F18)-1</f>
        <v>9</v>
      </c>
    </row>
    <row r="19" spans="1:12" x14ac:dyDescent="0.25">
      <c r="A19" t="s">
        <v>20</v>
      </c>
      <c r="B19" s="1">
        <v>0.40371527777777771</v>
      </c>
      <c r="C19" s="1">
        <v>0.45347222222222217</v>
      </c>
      <c r="D19" s="1">
        <f t="shared" si="0"/>
        <v>4.9756944444444451E-2</v>
      </c>
      <c r="E19" s="4">
        <f t="shared" si="1"/>
        <v>7</v>
      </c>
      <c r="F19" s="2">
        <f t="shared" si="2"/>
        <v>13</v>
      </c>
      <c r="H19">
        <v>10</v>
      </c>
      <c r="I19" t="str">
        <f t="shared" si="3"/>
        <v>TP138</v>
      </c>
      <c r="J19">
        <f t="shared" si="4"/>
        <v>10</v>
      </c>
      <c r="L19" s="2">
        <f>F19+COUNTIF($F$2:F19,F19)-1</f>
        <v>13</v>
      </c>
    </row>
    <row r="20" spans="1:12" x14ac:dyDescent="0.25">
      <c r="A20" t="s">
        <v>21</v>
      </c>
      <c r="B20" s="1">
        <v>0.40475694444444438</v>
      </c>
      <c r="C20" s="1">
        <v>0.4524999999999999</v>
      </c>
      <c r="D20" s="1">
        <f t="shared" si="0"/>
        <v>4.7743055555555525E-2</v>
      </c>
      <c r="E20" s="4">
        <f t="shared" si="1"/>
        <v>4</v>
      </c>
      <c r="F20" s="2">
        <f t="shared" si="2"/>
        <v>7</v>
      </c>
      <c r="L20" s="2">
        <f>F20+COUNTIF($F$2:F20,F20)-1</f>
        <v>7</v>
      </c>
    </row>
    <row r="21" spans="1:12" x14ac:dyDescent="0.25">
      <c r="A21" t="s">
        <v>22</v>
      </c>
      <c r="B21" s="1">
        <v>0.40584490740740736</v>
      </c>
      <c r="C21" s="1">
        <v>0.45672453703703697</v>
      </c>
      <c r="D21" s="1">
        <f t="shared" si="0"/>
        <v>5.0879629629629608E-2</v>
      </c>
      <c r="E21" s="4">
        <f t="shared" si="1"/>
        <v>11</v>
      </c>
      <c r="F21" s="2">
        <f t="shared" si="2"/>
        <v>17</v>
      </c>
      <c r="L21" s="2">
        <f>F21+COUNTIF($F$2:F21,F21)-1</f>
        <v>17</v>
      </c>
    </row>
    <row r="22" spans="1:12" x14ac:dyDescent="0.25">
      <c r="A22" t="s">
        <v>23</v>
      </c>
      <c r="B22" s="1">
        <v>0.40687499999999993</v>
      </c>
      <c r="C22" s="1">
        <v>0.45815972222222218</v>
      </c>
      <c r="D22" s="1">
        <f t="shared" si="0"/>
        <v>5.1284722222222245E-2</v>
      </c>
      <c r="E22" s="4">
        <f t="shared" si="1"/>
        <v>12</v>
      </c>
      <c r="F22" s="2">
        <f t="shared" si="2"/>
        <v>18</v>
      </c>
      <c r="L22" s="2">
        <f>F22+COUNTIF($F$2:F22,F22)-1</f>
        <v>18</v>
      </c>
    </row>
    <row r="23" spans="1:12" x14ac:dyDescent="0.25">
      <c r="A23" t="s">
        <v>24</v>
      </c>
      <c r="B23" s="1">
        <v>0.40796296296296292</v>
      </c>
      <c r="C23" s="1">
        <v>0.460011574074074</v>
      </c>
      <c r="D23" s="1">
        <f t="shared" si="0"/>
        <v>5.2048611111111087E-2</v>
      </c>
      <c r="E23" s="4">
        <f t="shared" si="1"/>
        <v>14</v>
      </c>
      <c r="F23" s="2">
        <f t="shared" si="2"/>
        <v>20</v>
      </c>
      <c r="L23" s="2">
        <f>F23+COUNTIF($F$2:F23,F23)-1</f>
        <v>20</v>
      </c>
    </row>
    <row r="24" spans="1:12" x14ac:dyDescent="0.25">
      <c r="A24" t="s">
        <v>25</v>
      </c>
      <c r="B24" s="1">
        <v>0.40902777777777771</v>
      </c>
      <c r="C24" s="1">
        <v>0.4559953703703703</v>
      </c>
      <c r="D24" s="1">
        <f t="shared" si="0"/>
        <v>4.6967592592592589E-2</v>
      </c>
      <c r="E24" s="4">
        <f t="shared" si="1"/>
        <v>2</v>
      </c>
      <c r="F24" s="2">
        <f t="shared" si="2"/>
        <v>2</v>
      </c>
      <c r="L24" s="2">
        <f>F24+COUNTIF($F$2:F24,F24)-1</f>
        <v>2</v>
      </c>
    </row>
    <row r="25" spans="1:12" x14ac:dyDescent="0.25">
      <c r="A25" t="s">
        <v>26</v>
      </c>
      <c r="B25" s="1">
        <v>0.41006944444444438</v>
      </c>
      <c r="C25" s="1">
        <v>0.46489583333333329</v>
      </c>
      <c r="D25" s="1">
        <f t="shared" si="0"/>
        <v>5.4826388888888911E-2</v>
      </c>
      <c r="E25" s="4">
        <f t="shared" si="1"/>
        <v>22</v>
      </c>
      <c r="F25" s="2">
        <f t="shared" si="2"/>
        <v>29</v>
      </c>
      <c r="L25" s="2">
        <f>F25+COUNTIF($F$2:F25,F25)-1</f>
        <v>29</v>
      </c>
    </row>
    <row r="26" spans="1:12" x14ac:dyDescent="0.25">
      <c r="A26" t="s">
        <v>27</v>
      </c>
      <c r="B26" s="1">
        <v>0.41108796296296291</v>
      </c>
      <c r="C26" s="1"/>
      <c r="D26" s="1" t="str">
        <f>IF(ISBLANK(C26),"nem fejezte be",C26-B26)</f>
        <v>nem fejezte be</v>
      </c>
      <c r="E26" s="4">
        <f t="shared" si="1"/>
        <v>36</v>
      </c>
      <c r="F26" s="2">
        <f t="shared" si="2"/>
        <v>36</v>
      </c>
      <c r="L26" s="2">
        <f>F26+COUNTIF($F$2:F26,F26)-1</f>
        <v>38</v>
      </c>
    </row>
    <row r="27" spans="1:12" x14ac:dyDescent="0.25">
      <c r="A27" t="s">
        <v>28</v>
      </c>
      <c r="B27" s="1">
        <v>0.41211805555555547</v>
      </c>
      <c r="C27" s="1">
        <v>0.46593749999999989</v>
      </c>
      <c r="D27" s="1">
        <f t="shared" ref="D27:D37" si="5">IF(ISBLANK(C27),"nem fejezte be",C27-B27)</f>
        <v>5.381944444444442E-2</v>
      </c>
      <c r="E27" s="4">
        <f t="shared" si="1"/>
        <v>22</v>
      </c>
      <c r="F27" s="2">
        <f t="shared" si="2"/>
        <v>26</v>
      </c>
      <c r="L27" s="2">
        <f>F27+COUNTIF($F$2:F27,F27)-1</f>
        <v>26</v>
      </c>
    </row>
    <row r="28" spans="1:12" x14ac:dyDescent="0.25">
      <c r="A28" t="s">
        <v>29</v>
      </c>
      <c r="B28" s="1">
        <v>0.41315972222222214</v>
      </c>
      <c r="C28" s="1">
        <v>0.46167824074074065</v>
      </c>
      <c r="D28" s="1">
        <f t="shared" si="5"/>
        <v>4.8518518518518516E-2</v>
      </c>
      <c r="E28" s="4">
        <f t="shared" si="1"/>
        <v>8</v>
      </c>
      <c r="F28" s="2">
        <f t="shared" si="2"/>
        <v>10</v>
      </c>
      <c r="L28" s="2">
        <f>F28+COUNTIF($F$2:F28,F28)-1</f>
        <v>11</v>
      </c>
    </row>
    <row r="29" spans="1:12" x14ac:dyDescent="0.25">
      <c r="A29" t="s">
        <v>30</v>
      </c>
      <c r="B29" s="1">
        <v>0.41417824074074067</v>
      </c>
      <c r="C29" s="1">
        <v>0.46952546296296288</v>
      </c>
      <c r="D29" s="1">
        <f t="shared" si="5"/>
        <v>5.5347222222222214E-2</v>
      </c>
      <c r="E29" s="4">
        <f t="shared" si="1"/>
        <v>28</v>
      </c>
      <c r="F29" s="2">
        <f t="shared" si="2"/>
        <v>32</v>
      </c>
      <c r="L29" s="2">
        <f>F29+COUNTIF($F$2:F29,F29)-1</f>
        <v>32</v>
      </c>
    </row>
    <row r="30" spans="1:12" x14ac:dyDescent="0.25">
      <c r="A30" t="s">
        <v>31</v>
      </c>
      <c r="B30" s="1">
        <v>0.41526620370370365</v>
      </c>
      <c r="C30" s="1">
        <v>0.46237268518518515</v>
      </c>
      <c r="D30" s="1">
        <f t="shared" si="5"/>
        <v>4.7106481481481499E-2</v>
      </c>
      <c r="E30" s="4">
        <f>IF(ISBLANK(C30),36,COUNTIFS($C$2:$C$37,"&lt;"&amp;C30,$D$2:$D$37,"&lt;="&amp;D30))</f>
        <v>3</v>
      </c>
      <c r="F30" s="2">
        <f t="shared" si="2"/>
        <v>3</v>
      </c>
      <c r="L30" s="2">
        <f>F30+COUNTIF($F$2:F30,F30)-1</f>
        <v>4</v>
      </c>
    </row>
    <row r="31" spans="1:12" x14ac:dyDescent="0.25">
      <c r="A31" t="s">
        <v>32</v>
      </c>
      <c r="B31" s="1">
        <v>0.41630787037037031</v>
      </c>
      <c r="C31" s="1">
        <v>0.47057870370370364</v>
      </c>
      <c r="D31" s="1">
        <f t="shared" si="5"/>
        <v>5.4270833333333324E-2</v>
      </c>
      <c r="E31" s="4">
        <f t="shared" si="1"/>
        <v>26</v>
      </c>
      <c r="F31" s="2">
        <f t="shared" si="2"/>
        <v>28</v>
      </c>
      <c r="L31" s="2">
        <f>F31+COUNTIF($F$2:F31,F31)-1</f>
        <v>28</v>
      </c>
    </row>
    <row r="32" spans="1:12" x14ac:dyDescent="0.25">
      <c r="A32" t="s">
        <v>33</v>
      </c>
      <c r="B32" s="1">
        <v>0.41734953703703698</v>
      </c>
      <c r="C32" s="1">
        <v>0.46506944444444437</v>
      </c>
      <c r="D32" s="1">
        <f t="shared" si="5"/>
        <v>4.7719907407407391E-2</v>
      </c>
      <c r="E32" s="4">
        <f t="shared" si="1"/>
        <v>6</v>
      </c>
      <c r="F32" s="2">
        <f t="shared" si="2"/>
        <v>6</v>
      </c>
      <c r="L32" s="2">
        <f>F32+COUNTIF($F$2:F32,F32)-1</f>
        <v>6</v>
      </c>
    </row>
    <row r="33" spans="1:12" x14ac:dyDescent="0.25">
      <c r="A33" t="s">
        <v>34</v>
      </c>
      <c r="B33" s="1">
        <v>0.41840277777777773</v>
      </c>
      <c r="C33" s="1">
        <v>0.46884259259259253</v>
      </c>
      <c r="D33" s="1">
        <f t="shared" si="5"/>
        <v>5.0439814814814798E-2</v>
      </c>
      <c r="E33" s="4">
        <f t="shared" si="1"/>
        <v>14</v>
      </c>
      <c r="F33" s="2">
        <f t="shared" si="2"/>
        <v>15</v>
      </c>
      <c r="L33" s="2">
        <f>F33+COUNTIF($F$2:F33,F33)-1</f>
        <v>15</v>
      </c>
    </row>
    <row r="34" spans="1:12" x14ac:dyDescent="0.25">
      <c r="A34" t="s">
        <v>35</v>
      </c>
      <c r="B34" s="1">
        <v>0.4194328703703703</v>
      </c>
      <c r="C34" s="1">
        <v>0.46719907407407402</v>
      </c>
      <c r="D34" s="1">
        <f t="shared" si="5"/>
        <v>4.7766203703703713E-2</v>
      </c>
      <c r="E34" s="4">
        <f t="shared" si="1"/>
        <v>8</v>
      </c>
      <c r="F34" s="2">
        <f t="shared" si="2"/>
        <v>8</v>
      </c>
      <c r="L34" s="2">
        <f>F34+COUNTIF($F$2:F34,F34)-1</f>
        <v>8</v>
      </c>
    </row>
    <row r="35" spans="1:12" x14ac:dyDescent="0.25">
      <c r="A35" t="s">
        <v>36</v>
      </c>
      <c r="B35" s="1">
        <v>0.42052083333333329</v>
      </c>
      <c r="C35" s="1">
        <v>0.47574074074074069</v>
      </c>
      <c r="D35" s="1">
        <f t="shared" si="5"/>
        <v>5.5219907407407398E-2</v>
      </c>
      <c r="E35" s="4">
        <f t="shared" si="1"/>
        <v>31</v>
      </c>
      <c r="F35" s="2">
        <f t="shared" si="2"/>
        <v>31</v>
      </c>
      <c r="L35" s="2">
        <f>F35+COUNTIF($F$2:F35,F35)-1</f>
        <v>31</v>
      </c>
    </row>
    <row r="36" spans="1:12" x14ac:dyDescent="0.25">
      <c r="A36" t="s">
        <v>37</v>
      </c>
      <c r="B36" s="1">
        <v>0.42158564814814808</v>
      </c>
      <c r="C36" s="1">
        <v>0.47365740740740736</v>
      </c>
      <c r="D36" s="1">
        <f t="shared" si="5"/>
        <v>5.2071759259259276E-2</v>
      </c>
      <c r="E36" s="4">
        <f t="shared" si="1"/>
        <v>21</v>
      </c>
      <c r="F36" s="2">
        <f t="shared" si="2"/>
        <v>21</v>
      </c>
      <c r="L36" s="2">
        <f>F36+COUNTIF($F$2:F36,F36)-1</f>
        <v>21</v>
      </c>
    </row>
    <row r="37" spans="1:12" x14ac:dyDescent="0.25">
      <c r="A37" t="s">
        <v>38</v>
      </c>
      <c r="B37" s="1">
        <v>0.42266203703703698</v>
      </c>
      <c r="C37" s="1">
        <v>0.47145833333333326</v>
      </c>
      <c r="D37" s="1">
        <f t="shared" si="5"/>
        <v>4.8796296296296282E-2</v>
      </c>
      <c r="E37" s="4">
        <f t="shared" si="1"/>
        <v>12</v>
      </c>
      <c r="F37" s="2">
        <f t="shared" si="2"/>
        <v>12</v>
      </c>
      <c r="L37" s="2">
        <f>F37+COUNTIF($F$2:F37,F37)-1</f>
        <v>12</v>
      </c>
    </row>
  </sheetData>
  <conditionalFormatting sqref="L2:L37 A2:F37">
    <cfRule type="expression" dxfId="3" priority="2">
      <formula>$F2=3</formula>
    </cfRule>
    <cfRule type="expression" dxfId="2" priority="3">
      <formula>$F2=2</formula>
    </cfRule>
    <cfRule type="expression" dxfId="1" priority="4">
      <formula>$F2=1</formula>
    </cfRule>
  </conditionalFormatting>
  <conditionalFormatting sqref="A2:A37">
    <cfRule type="expression" dxfId="0" priority="1">
      <formula>AND($C2&lt;MAX($C$2:C2),NOT(ISBLANK(C2)))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17" ma:contentTypeDescription="Új dokumentum létrehozása." ma:contentTypeScope="" ma:versionID="50cb870f38d193ba62def79f25fd81e2">
  <xsd:schema xmlns:xsd="http://www.w3.org/2001/XMLSchema" xmlns:xs="http://www.w3.org/2001/XMLSchema" xmlns:p="http://schemas.microsoft.com/office/2006/metadata/properties" xmlns:ns2="d03630f2-9d39-4cad-954d-8be6d2bd6cde" targetNamespace="http://schemas.microsoft.com/office/2006/metadata/properties" ma:root="true" ma:fieldsID="ff75f5a488b87fd6106823539e36f498" ns2:_="">
    <xsd:import namespace="d03630f2-9d39-4cad-954d-8be6d2bd6cde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d_x00e1_m2 xmlns="d03630f2-9d39-4cad-954d-8be6d2bd6cde" xsi:nil="true"/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11F6DC-577F-4475-88FC-3B2C4C812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AF3760-5E28-480D-BDA4-7B7D46650547}">
  <ds:schemaRefs>
    <ds:schemaRef ds:uri="http://schemas.microsoft.com/office/2006/metadata/properties"/>
    <ds:schemaRef ds:uri="http://schemas.microsoft.com/office/infopath/2007/PartnerControls"/>
    <ds:schemaRef ds:uri="d03630f2-9d39-4cad-954d-8be6d2bd6cde"/>
  </ds:schemaRefs>
</ds:datastoreItem>
</file>

<file path=customXml/itemProps3.xml><?xml version="1.0" encoding="utf-8"?>
<ds:datastoreItem xmlns:ds="http://schemas.openxmlformats.org/officeDocument/2006/customXml" ds:itemID="{90FA1C0B-CBCD-40A2-84A4-BFA7D6E4F7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Siegler Gábor</dc:creator>
  <cp:lastModifiedBy>Bence Tóth</cp:lastModifiedBy>
  <dcterms:created xsi:type="dcterms:W3CDTF">2021-03-23T08:01:57Z</dcterms:created>
  <dcterms:modified xsi:type="dcterms:W3CDTF">2023-04-10T17:34:07Z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