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Y:\Bence\erettsegi\tablazat\nkp_egyszamjatek\"/>
    </mc:Choice>
  </mc:AlternateContent>
  <xr:revisionPtr revIDLastSave="0" documentId="13_ncr:1_{BE463192-E9AF-4BB7-8E4E-3B1FC88CFC6F}" xr6:coauthVersionLast="47" xr6:coauthVersionMax="47" xr10:uidLastSave="{00000000-0000-0000-0000-000000000000}"/>
  <bookViews>
    <workbookView xWindow="615" yWindow="405" windowWidth="25215" windowHeight="14625" activeTab="1" xr2:uid="{00000000-000D-0000-FFFF-FFFF00000000}"/>
  </bookViews>
  <sheets>
    <sheet name="egyszamjatek" sheetId="1" r:id="rId1"/>
    <sheet name="tippek_FJ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8" i="2" l="1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 s="1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 s="1"/>
  <c r="I123" i="2"/>
  <c r="J123" i="2" s="1"/>
  <c r="I124" i="2"/>
  <c r="J124" i="2" s="1"/>
  <c r="I125" i="2"/>
  <c r="J125" i="2" s="1"/>
  <c r="I126" i="2"/>
  <c r="J126" i="2" s="1"/>
  <c r="I127" i="2"/>
  <c r="J127" i="2" s="1"/>
  <c r="I128" i="2"/>
  <c r="J128" i="2" s="1"/>
  <c r="I129" i="2"/>
  <c r="J129" i="2" s="1"/>
  <c r="I130" i="2"/>
  <c r="J130" i="2" s="1"/>
  <c r="I131" i="2"/>
  <c r="J131" i="2" s="1"/>
  <c r="I132" i="2"/>
  <c r="J132" i="2" s="1"/>
  <c r="I133" i="2"/>
  <c r="J133" i="2" s="1"/>
  <c r="I134" i="2"/>
  <c r="J134" i="2" s="1"/>
  <c r="I135" i="2"/>
  <c r="J135" i="2" s="1"/>
  <c r="I136" i="2"/>
  <c r="J136" i="2" s="1"/>
  <c r="I137" i="2"/>
  <c r="J137" i="2" s="1"/>
  <c r="I138" i="2"/>
  <c r="J138" i="2" s="1"/>
  <c r="I139" i="2"/>
  <c r="J139" i="2" s="1"/>
  <c r="I140" i="2"/>
  <c r="J140" i="2" s="1"/>
  <c r="I141" i="2"/>
  <c r="J141" i="2" s="1"/>
  <c r="I142" i="2"/>
  <c r="J142" i="2" s="1"/>
  <c r="I143" i="2"/>
  <c r="J143" i="2" s="1"/>
  <c r="I144" i="2"/>
  <c r="J144" i="2" s="1"/>
  <c r="I145" i="2"/>
  <c r="J145" i="2" s="1"/>
  <c r="I146" i="2"/>
  <c r="J146" i="2" s="1"/>
  <c r="I147" i="2"/>
  <c r="J147" i="2" s="1"/>
  <c r="I148" i="2"/>
  <c r="J148" i="2" s="1"/>
  <c r="I149" i="2"/>
  <c r="J149" i="2" s="1"/>
  <c r="I150" i="2"/>
  <c r="J150" i="2" s="1"/>
  <c r="I151" i="2"/>
  <c r="J151" i="2" s="1"/>
  <c r="I152" i="2"/>
  <c r="J152" i="2" s="1"/>
  <c r="I153" i="2"/>
  <c r="J153" i="2" s="1"/>
  <c r="I154" i="2"/>
  <c r="J154" i="2" s="1"/>
  <c r="I155" i="2"/>
  <c r="J155" i="2" s="1"/>
  <c r="I156" i="2"/>
  <c r="J156" i="2" s="1"/>
  <c r="I157" i="2"/>
  <c r="J157" i="2" s="1"/>
  <c r="I158" i="2"/>
  <c r="J158" i="2" s="1"/>
  <c r="I159" i="2"/>
  <c r="J159" i="2" s="1"/>
  <c r="I160" i="2"/>
  <c r="J160" i="2" s="1"/>
  <c r="I161" i="2"/>
  <c r="J161" i="2" s="1"/>
  <c r="I162" i="2"/>
  <c r="J162" i="2" s="1"/>
  <c r="I163" i="2"/>
  <c r="J163" i="2" s="1"/>
  <c r="I164" i="2"/>
  <c r="J164" i="2" s="1"/>
  <c r="I165" i="2"/>
  <c r="J165" i="2" s="1"/>
  <c r="I166" i="2"/>
  <c r="J166" i="2" s="1"/>
  <c r="I167" i="2"/>
  <c r="J167" i="2" s="1"/>
  <c r="I168" i="2"/>
  <c r="J168" i="2" s="1"/>
  <c r="I169" i="2"/>
  <c r="J169" i="2" s="1"/>
  <c r="I170" i="2"/>
  <c r="J170" i="2" s="1"/>
  <c r="I171" i="2"/>
  <c r="J171" i="2" s="1"/>
  <c r="I172" i="2"/>
  <c r="J172" i="2" s="1"/>
  <c r="I173" i="2"/>
  <c r="J173" i="2" s="1"/>
  <c r="I174" i="2"/>
  <c r="J174" i="2" s="1"/>
  <c r="I175" i="2"/>
  <c r="J175" i="2" s="1"/>
  <c r="I176" i="2"/>
  <c r="J176" i="2" s="1"/>
  <c r="I177" i="2"/>
  <c r="J177" i="2" s="1"/>
  <c r="I178" i="2"/>
  <c r="J178" i="2" s="1"/>
  <c r="I179" i="2"/>
  <c r="J179" i="2" s="1"/>
  <c r="I180" i="2"/>
  <c r="J180" i="2" s="1"/>
  <c r="I181" i="2"/>
  <c r="J181" i="2" s="1"/>
  <c r="I182" i="2"/>
  <c r="J182" i="2" s="1"/>
  <c r="I183" i="2"/>
  <c r="J183" i="2" s="1"/>
  <c r="I184" i="2"/>
  <c r="J184" i="2" s="1"/>
  <c r="I185" i="2"/>
  <c r="J185" i="2" s="1"/>
  <c r="I186" i="2"/>
  <c r="J186" i="2" s="1"/>
  <c r="I187" i="2"/>
  <c r="J187" i="2" s="1"/>
  <c r="I188" i="2"/>
  <c r="J188" i="2" s="1"/>
  <c r="I189" i="2"/>
  <c r="J189" i="2" s="1"/>
  <c r="I190" i="2"/>
  <c r="J190" i="2" s="1"/>
  <c r="I191" i="2"/>
  <c r="J191" i="2" s="1"/>
  <c r="I192" i="2"/>
  <c r="J192" i="2" s="1"/>
  <c r="I193" i="2"/>
  <c r="J193" i="2" s="1"/>
  <c r="I194" i="2"/>
  <c r="J194" i="2" s="1"/>
  <c r="I195" i="2"/>
  <c r="J195" i="2" s="1"/>
  <c r="I196" i="2"/>
  <c r="J196" i="2" s="1"/>
  <c r="I197" i="2"/>
  <c r="J197" i="2" s="1"/>
  <c r="I198" i="2"/>
  <c r="J198" i="2" s="1"/>
  <c r="I199" i="2"/>
  <c r="J199" i="2" s="1"/>
  <c r="I200" i="2"/>
  <c r="J200" i="2" s="1"/>
  <c r="I201" i="2"/>
  <c r="J201" i="2" s="1"/>
  <c r="I202" i="2"/>
  <c r="J202" i="2" s="1"/>
  <c r="I203" i="2"/>
  <c r="J203" i="2" s="1"/>
  <c r="I204" i="2"/>
  <c r="J204" i="2" s="1"/>
  <c r="I205" i="2"/>
  <c r="J205" i="2" s="1"/>
  <c r="I206" i="2"/>
  <c r="J206" i="2" s="1"/>
  <c r="I207" i="2"/>
  <c r="J207" i="2" s="1"/>
  <c r="I208" i="2"/>
  <c r="J208" i="2" s="1"/>
  <c r="I209" i="2"/>
  <c r="J209" i="2" s="1"/>
  <c r="I210" i="2"/>
  <c r="J210" i="2" s="1"/>
  <c r="I211" i="2"/>
  <c r="J211" i="2" s="1"/>
  <c r="I212" i="2"/>
  <c r="J212" i="2" s="1"/>
  <c r="I213" i="2"/>
  <c r="J213" i="2" s="1"/>
  <c r="I214" i="2"/>
  <c r="J214" i="2" s="1"/>
  <c r="I215" i="2"/>
  <c r="J215" i="2" s="1"/>
  <c r="I216" i="2"/>
  <c r="J216" i="2" s="1"/>
  <c r="I217" i="2"/>
  <c r="J217" i="2" s="1"/>
  <c r="I218" i="2"/>
  <c r="J218" i="2" s="1"/>
  <c r="I219" i="2"/>
  <c r="J219" i="2" s="1"/>
  <c r="I220" i="2"/>
  <c r="J220" i="2" s="1"/>
  <c r="I221" i="2"/>
  <c r="J221" i="2" s="1"/>
  <c r="I222" i="2"/>
  <c r="J222" i="2" s="1"/>
  <c r="I223" i="2"/>
  <c r="J223" i="2" s="1"/>
  <c r="I224" i="2"/>
  <c r="J224" i="2" s="1"/>
  <c r="I225" i="2"/>
  <c r="J225" i="2" s="1"/>
  <c r="I226" i="2"/>
  <c r="J226" i="2" s="1"/>
  <c r="I227" i="2"/>
  <c r="J227" i="2" s="1"/>
  <c r="I228" i="2"/>
  <c r="J228" i="2" s="1"/>
  <c r="I229" i="2"/>
  <c r="J229" i="2" s="1"/>
  <c r="I230" i="2"/>
  <c r="J230" i="2" s="1"/>
  <c r="I231" i="2"/>
  <c r="J231" i="2" s="1"/>
  <c r="I232" i="2"/>
  <c r="J232" i="2" s="1"/>
  <c r="I233" i="2"/>
  <c r="J233" i="2" s="1"/>
  <c r="I234" i="2"/>
  <c r="J234" i="2" s="1"/>
  <c r="I235" i="2"/>
  <c r="J235" i="2" s="1"/>
  <c r="I236" i="2"/>
  <c r="J236" i="2" s="1"/>
  <c r="I237" i="2"/>
  <c r="J237" i="2" s="1"/>
  <c r="I238" i="2"/>
  <c r="J238" i="2" s="1"/>
  <c r="I239" i="2"/>
  <c r="J239" i="2" s="1"/>
  <c r="I240" i="2"/>
  <c r="J240" i="2" s="1"/>
  <c r="I241" i="2"/>
  <c r="J241" i="2" s="1"/>
  <c r="I242" i="2"/>
  <c r="J242" i="2" s="1"/>
  <c r="I243" i="2"/>
  <c r="J243" i="2" s="1"/>
  <c r="I244" i="2"/>
  <c r="J244" i="2" s="1"/>
  <c r="I245" i="2"/>
  <c r="J245" i="2" s="1"/>
  <c r="I246" i="2"/>
  <c r="J246" i="2" s="1"/>
  <c r="I247" i="2"/>
  <c r="J247" i="2" s="1"/>
  <c r="I248" i="2"/>
  <c r="J248" i="2" s="1"/>
  <c r="I249" i="2"/>
  <c r="J249" i="2" s="1"/>
  <c r="I250" i="2"/>
  <c r="J250" i="2" s="1"/>
  <c r="I251" i="2"/>
  <c r="J251" i="2" s="1"/>
  <c r="I252" i="2"/>
  <c r="J252" i="2" s="1"/>
  <c r="I253" i="2"/>
  <c r="J253" i="2" s="1"/>
  <c r="I254" i="2"/>
  <c r="J254" i="2" s="1"/>
  <c r="I255" i="2"/>
  <c r="J255" i="2" s="1"/>
  <c r="I256" i="2"/>
  <c r="J256" i="2" s="1"/>
  <c r="I257" i="2"/>
  <c r="J257" i="2" s="1"/>
  <c r="I258" i="2"/>
  <c r="J258" i="2" s="1"/>
  <c r="I259" i="2"/>
  <c r="J259" i="2" s="1"/>
  <c r="I260" i="2"/>
  <c r="J260" i="2" s="1"/>
  <c r="I261" i="2"/>
  <c r="J261" i="2" s="1"/>
  <c r="I262" i="2"/>
  <c r="J262" i="2" s="1"/>
  <c r="I263" i="2"/>
  <c r="J263" i="2" s="1"/>
  <c r="I264" i="2"/>
  <c r="J264" i="2" s="1"/>
  <c r="I265" i="2"/>
  <c r="J265" i="2" s="1"/>
  <c r="I266" i="2"/>
  <c r="J266" i="2" s="1"/>
  <c r="I267" i="2"/>
  <c r="J267" i="2" s="1"/>
  <c r="I268" i="2"/>
  <c r="J268" i="2" s="1"/>
  <c r="I269" i="2"/>
  <c r="J269" i="2" s="1"/>
  <c r="I270" i="2"/>
  <c r="J270" i="2" s="1"/>
  <c r="I271" i="2"/>
  <c r="J271" i="2" s="1"/>
  <c r="I272" i="2"/>
  <c r="J272" i="2" s="1"/>
  <c r="I273" i="2"/>
  <c r="J273" i="2" s="1"/>
  <c r="I274" i="2"/>
  <c r="J274" i="2" s="1"/>
  <c r="I275" i="2"/>
  <c r="J275" i="2" s="1"/>
  <c r="I276" i="2"/>
  <c r="J276" i="2" s="1"/>
  <c r="I277" i="2"/>
  <c r="J277" i="2" s="1"/>
  <c r="I278" i="2"/>
  <c r="J278" i="2" s="1"/>
  <c r="I279" i="2"/>
  <c r="J279" i="2" s="1"/>
  <c r="I280" i="2"/>
  <c r="J280" i="2" s="1"/>
  <c r="I281" i="2"/>
  <c r="J281" i="2" s="1"/>
  <c r="I282" i="2"/>
  <c r="J282" i="2" s="1"/>
  <c r="I283" i="2"/>
  <c r="J283" i="2" s="1"/>
  <c r="I284" i="2"/>
  <c r="J284" i="2" s="1"/>
  <c r="I285" i="2"/>
  <c r="J285" i="2" s="1"/>
  <c r="I286" i="2"/>
  <c r="J286" i="2" s="1"/>
  <c r="I287" i="2"/>
  <c r="J287" i="2" s="1"/>
  <c r="I288" i="2"/>
  <c r="J288" i="2" s="1"/>
  <c r="I289" i="2"/>
  <c r="J289" i="2" s="1"/>
  <c r="I290" i="2"/>
  <c r="J290" i="2" s="1"/>
  <c r="I291" i="2"/>
  <c r="J291" i="2" s="1"/>
  <c r="I292" i="2"/>
  <c r="J292" i="2" s="1"/>
  <c r="I293" i="2"/>
  <c r="J293" i="2" s="1"/>
  <c r="I294" i="2"/>
  <c r="J294" i="2" s="1"/>
  <c r="I295" i="2"/>
  <c r="J295" i="2" s="1"/>
  <c r="I296" i="2"/>
  <c r="J296" i="2" s="1"/>
  <c r="I297" i="2"/>
  <c r="J297" i="2" s="1"/>
  <c r="I298" i="2"/>
  <c r="J298" i="2" s="1"/>
  <c r="I299" i="2"/>
  <c r="J299" i="2" s="1"/>
  <c r="I300" i="2"/>
  <c r="J300" i="2" s="1"/>
  <c r="I301" i="2"/>
  <c r="J301" i="2" s="1"/>
  <c r="I2" i="2"/>
  <c r="J2" i="2" s="1"/>
  <c r="M2" i="2" s="1"/>
  <c r="K272" i="2" l="1"/>
  <c r="L248" i="2"/>
  <c r="K236" i="2"/>
  <c r="K176" i="2"/>
  <c r="K140" i="2"/>
  <c r="L110" i="2"/>
  <c r="M98" i="2"/>
  <c r="K80" i="2"/>
  <c r="K44" i="2"/>
  <c r="M32" i="2"/>
  <c r="M26" i="2"/>
  <c r="M20" i="2"/>
  <c r="M14" i="2"/>
  <c r="M8" i="2"/>
  <c r="L289" i="2"/>
  <c r="K289" i="2"/>
  <c r="K283" i="2"/>
  <c r="L253" i="2"/>
  <c r="M247" i="2"/>
  <c r="K247" i="2"/>
  <c r="K229" i="2"/>
  <c r="L217" i="2"/>
  <c r="K193" i="2"/>
  <c r="K187" i="2"/>
  <c r="K151" i="2"/>
  <c r="K133" i="2"/>
  <c r="M103" i="2"/>
  <c r="L103" i="2"/>
  <c r="K97" i="2"/>
  <c r="K91" i="2"/>
  <c r="L73" i="2"/>
  <c r="K55" i="2"/>
  <c r="M55" i="2"/>
  <c r="K37" i="2"/>
  <c r="M31" i="2"/>
  <c r="M25" i="2"/>
  <c r="M19" i="2"/>
  <c r="M13" i="2"/>
  <c r="M7" i="2"/>
  <c r="K300" i="2"/>
  <c r="K240" i="2"/>
  <c r="M234" i="2"/>
  <c r="K204" i="2"/>
  <c r="L180" i="2"/>
  <c r="M180" i="2"/>
  <c r="M150" i="2"/>
  <c r="K144" i="2"/>
  <c r="K108" i="2"/>
  <c r="K48" i="2"/>
  <c r="M42" i="2"/>
  <c r="M30" i="2"/>
  <c r="M24" i="2"/>
  <c r="M18" i="2"/>
  <c r="K12" i="2"/>
  <c r="M12" i="2"/>
  <c r="M6" i="2"/>
  <c r="K257" i="2"/>
  <c r="K197" i="2"/>
  <c r="L185" i="2"/>
  <c r="K161" i="2"/>
  <c r="K155" i="2"/>
  <c r="K119" i="2"/>
  <c r="K101" i="2"/>
  <c r="K65" i="2"/>
  <c r="K59" i="2"/>
  <c r="L35" i="2"/>
  <c r="M35" i="2"/>
  <c r="M29" i="2"/>
  <c r="M23" i="2"/>
  <c r="K23" i="2"/>
  <c r="M17" i="2"/>
  <c r="M11" i="2"/>
  <c r="M5" i="2"/>
  <c r="K5" i="2"/>
  <c r="K293" i="2"/>
  <c r="L275" i="2"/>
  <c r="K251" i="2"/>
  <c r="M286" i="2"/>
  <c r="L286" i="2"/>
  <c r="K268" i="2"/>
  <c r="K208" i="2"/>
  <c r="K112" i="2"/>
  <c r="K76" i="2"/>
  <c r="M34" i="2"/>
  <c r="M22" i="2"/>
  <c r="M16" i="2"/>
  <c r="K16" i="2"/>
  <c r="M4" i="2"/>
  <c r="K299" i="2"/>
  <c r="L269" i="2"/>
  <c r="K215" i="2"/>
  <c r="M191" i="2"/>
  <c r="M298" i="2"/>
  <c r="L226" i="2"/>
  <c r="K172" i="2"/>
  <c r="L142" i="2"/>
  <c r="L70" i="2"/>
  <c r="M70" i="2"/>
  <c r="M28" i="2"/>
  <c r="M10" i="2"/>
  <c r="K279" i="2"/>
  <c r="K261" i="2"/>
  <c r="K225" i="2"/>
  <c r="K219" i="2"/>
  <c r="K183" i="2"/>
  <c r="K165" i="2"/>
  <c r="L153" i="2"/>
  <c r="M135" i="2"/>
  <c r="K129" i="2"/>
  <c r="K123" i="2"/>
  <c r="K87" i="2"/>
  <c r="K69" i="2"/>
  <c r="M33" i="2"/>
  <c r="K33" i="2"/>
  <c r="M27" i="2"/>
  <c r="K27" i="2"/>
  <c r="M21" i="2"/>
  <c r="L21" i="2"/>
  <c r="M15" i="2"/>
  <c r="M9" i="2"/>
  <c r="M3" i="2"/>
  <c r="M37" i="2"/>
  <c r="M41" i="2"/>
  <c r="M45" i="2"/>
  <c r="M49" i="2"/>
  <c r="M53" i="2"/>
  <c r="M57" i="2"/>
  <c r="M61" i="2"/>
  <c r="M65" i="2"/>
  <c r="M69" i="2"/>
  <c r="M73" i="2"/>
  <c r="M77" i="2"/>
  <c r="M81" i="2"/>
  <c r="M85" i="2"/>
  <c r="M89" i="2"/>
  <c r="M93" i="2"/>
  <c r="M97" i="2"/>
  <c r="M101" i="2"/>
  <c r="M105" i="2"/>
  <c r="M109" i="2"/>
  <c r="M113" i="2"/>
  <c r="M117" i="2"/>
  <c r="M121" i="2"/>
  <c r="M125" i="2"/>
  <c r="M129" i="2"/>
  <c r="M133" i="2"/>
  <c r="M137" i="2"/>
  <c r="M141" i="2"/>
  <c r="M145" i="2"/>
  <c r="M149" i="2"/>
  <c r="M153" i="2"/>
  <c r="M157" i="2"/>
  <c r="M161" i="2"/>
  <c r="M165" i="2"/>
  <c r="M169" i="2"/>
  <c r="M173" i="2"/>
  <c r="M177" i="2"/>
  <c r="M181" i="2"/>
  <c r="M185" i="2"/>
  <c r="M189" i="2"/>
  <c r="M193" i="2"/>
  <c r="M197" i="2"/>
  <c r="M201" i="2"/>
  <c r="M205" i="2"/>
  <c r="M209" i="2"/>
  <c r="M213" i="2"/>
  <c r="M217" i="2"/>
  <c r="M221" i="2"/>
  <c r="M225" i="2"/>
  <c r="M229" i="2"/>
  <c r="M233" i="2"/>
  <c r="M237" i="2"/>
  <c r="M241" i="2"/>
  <c r="M245" i="2"/>
  <c r="M249" i="2"/>
  <c r="M253" i="2"/>
  <c r="M257" i="2"/>
  <c r="M261" i="2"/>
  <c r="M265" i="2"/>
  <c r="M269" i="2"/>
  <c r="M273" i="2"/>
  <c r="M277" i="2"/>
  <c r="M281" i="2"/>
  <c r="M285" i="2"/>
  <c r="M289" i="2"/>
  <c r="M293" i="2"/>
  <c r="M297" i="2"/>
  <c r="M301" i="2"/>
  <c r="L6" i="2"/>
  <c r="L10" i="2"/>
  <c r="L14" i="2"/>
  <c r="L18" i="2"/>
  <c r="L22" i="2"/>
  <c r="L26" i="2"/>
  <c r="L30" i="2"/>
  <c r="L34" i="2"/>
  <c r="L38" i="2"/>
  <c r="L42" i="2"/>
  <c r="L46" i="2"/>
  <c r="L50" i="2"/>
  <c r="L54" i="2"/>
  <c r="L58" i="2"/>
  <c r="L62" i="2"/>
  <c r="M40" i="2"/>
  <c r="M46" i="2"/>
  <c r="M51" i="2"/>
  <c r="M56" i="2"/>
  <c r="M62" i="2"/>
  <c r="M67" i="2"/>
  <c r="M72" i="2"/>
  <c r="M78" i="2"/>
  <c r="M83" i="2"/>
  <c r="M88" i="2"/>
  <c r="M94" i="2"/>
  <c r="M99" i="2"/>
  <c r="M104" i="2"/>
  <c r="M110" i="2"/>
  <c r="M115" i="2"/>
  <c r="M120" i="2"/>
  <c r="M126" i="2"/>
  <c r="M131" i="2"/>
  <c r="M136" i="2"/>
  <c r="M142" i="2"/>
  <c r="M147" i="2"/>
  <c r="M152" i="2"/>
  <c r="M158" i="2"/>
  <c r="M163" i="2"/>
  <c r="M168" i="2"/>
  <c r="M174" i="2"/>
  <c r="M179" i="2"/>
  <c r="M184" i="2"/>
  <c r="M190" i="2"/>
  <c r="M195" i="2"/>
  <c r="M200" i="2"/>
  <c r="M206" i="2"/>
  <c r="M211" i="2"/>
  <c r="M216" i="2"/>
  <c r="M222" i="2"/>
  <c r="M227" i="2"/>
  <c r="M232" i="2"/>
  <c r="M238" i="2"/>
  <c r="M243" i="2"/>
  <c r="M248" i="2"/>
  <c r="M254" i="2"/>
  <c r="M259" i="2"/>
  <c r="M264" i="2"/>
  <c r="M270" i="2"/>
  <c r="M275" i="2"/>
  <c r="M280" i="2"/>
  <c r="M291" i="2"/>
  <c r="M296" i="2"/>
  <c r="L4" i="2"/>
  <c r="L9" i="2"/>
  <c r="L15" i="2"/>
  <c r="L20" i="2"/>
  <c r="L25" i="2"/>
  <c r="L31" i="2"/>
  <c r="L36" i="2"/>
  <c r="L41" i="2"/>
  <c r="L47" i="2"/>
  <c r="L52" i="2"/>
  <c r="L57" i="2"/>
  <c r="L63" i="2"/>
  <c r="L67" i="2"/>
  <c r="L71" i="2"/>
  <c r="L75" i="2"/>
  <c r="L79" i="2"/>
  <c r="L83" i="2"/>
  <c r="L87" i="2"/>
  <c r="L91" i="2"/>
  <c r="L95" i="2"/>
  <c r="L99" i="2"/>
  <c r="L107" i="2"/>
  <c r="L111" i="2"/>
  <c r="L115" i="2"/>
  <c r="L119" i="2"/>
  <c r="L123" i="2"/>
  <c r="L127" i="2"/>
  <c r="L131" i="2"/>
  <c r="L135" i="2"/>
  <c r="L139" i="2"/>
  <c r="L143" i="2"/>
  <c r="L147" i="2"/>
  <c r="L151" i="2"/>
  <c r="L155" i="2"/>
  <c r="L159" i="2"/>
  <c r="L163" i="2"/>
  <c r="L167" i="2"/>
  <c r="L171" i="2"/>
  <c r="L175" i="2"/>
  <c r="L179" i="2"/>
  <c r="L183" i="2"/>
  <c r="L187" i="2"/>
  <c r="L191" i="2"/>
  <c r="L195" i="2"/>
  <c r="L199" i="2"/>
  <c r="L203" i="2"/>
  <c r="L207" i="2"/>
  <c r="L211" i="2"/>
  <c r="L215" i="2"/>
  <c r="L219" i="2"/>
  <c r="L223" i="2"/>
  <c r="L227" i="2"/>
  <c r="L231" i="2"/>
  <c r="L235" i="2"/>
  <c r="L239" i="2"/>
  <c r="L243" i="2"/>
  <c r="L247" i="2"/>
  <c r="M38" i="2"/>
  <c r="M44" i="2"/>
  <c r="M52" i="2"/>
  <c r="M59" i="2"/>
  <c r="M66" i="2"/>
  <c r="M74" i="2"/>
  <c r="M80" i="2"/>
  <c r="M87" i="2"/>
  <c r="M95" i="2"/>
  <c r="M102" i="2"/>
  <c r="M108" i="2"/>
  <c r="M116" i="2"/>
  <c r="M123" i="2"/>
  <c r="M130" i="2"/>
  <c r="M138" i="2"/>
  <c r="M144" i="2"/>
  <c r="M151" i="2"/>
  <c r="M159" i="2"/>
  <c r="M166" i="2"/>
  <c r="M172" i="2"/>
  <c r="M187" i="2"/>
  <c r="M194" i="2"/>
  <c r="M202" i="2"/>
  <c r="M208" i="2"/>
  <c r="M215" i="2"/>
  <c r="M223" i="2"/>
  <c r="M230" i="2"/>
  <c r="M236" i="2"/>
  <c r="M244" i="2"/>
  <c r="M251" i="2"/>
  <c r="M258" i="2"/>
  <c r="M266" i="2"/>
  <c r="M272" i="2"/>
  <c r="M279" i="2"/>
  <c r="M292" i="2"/>
  <c r="M299" i="2"/>
  <c r="E7" i="2"/>
  <c r="L8" i="2"/>
  <c r="L16" i="2"/>
  <c r="L23" i="2"/>
  <c r="L29" i="2"/>
  <c r="L37" i="2"/>
  <c r="L44" i="2"/>
  <c r="L51" i="2"/>
  <c r="L59" i="2"/>
  <c r="L65" i="2"/>
  <c r="L76" i="2"/>
  <c r="L81" i="2"/>
  <c r="L86" i="2"/>
  <c r="L92" i="2"/>
  <c r="L97" i="2"/>
  <c r="L102" i="2"/>
  <c r="L106" i="2"/>
  <c r="L112" i="2"/>
  <c r="L117" i="2"/>
  <c r="L122" i="2"/>
  <c r="L128" i="2"/>
  <c r="L133" i="2"/>
  <c r="L138" i="2"/>
  <c r="L144" i="2"/>
  <c r="L149" i="2"/>
  <c r="L154" i="2"/>
  <c r="L160" i="2"/>
  <c r="L165" i="2"/>
  <c r="L170" i="2"/>
  <c r="L176" i="2"/>
  <c r="L181" i="2"/>
  <c r="L186" i="2"/>
  <c r="L192" i="2"/>
  <c r="L197" i="2"/>
  <c r="L202" i="2"/>
  <c r="L208" i="2"/>
  <c r="L213" i="2"/>
  <c r="L218" i="2"/>
  <c r="L224" i="2"/>
  <c r="L229" i="2"/>
  <c r="L234" i="2"/>
  <c r="L240" i="2"/>
  <c r="L245" i="2"/>
  <c r="L250" i="2"/>
  <c r="L254" i="2"/>
  <c r="L258" i="2"/>
  <c r="L262" i="2"/>
  <c r="L266" i="2"/>
  <c r="L270" i="2"/>
  <c r="L274" i="2"/>
  <c r="L278" i="2"/>
  <c r="L282" i="2"/>
  <c r="L290" i="2"/>
  <c r="L294" i="2"/>
  <c r="L298" i="2"/>
  <c r="L2" i="2"/>
  <c r="K6" i="2"/>
  <c r="K10" i="2"/>
  <c r="K14" i="2"/>
  <c r="K18" i="2"/>
  <c r="K22" i="2"/>
  <c r="K26" i="2"/>
  <c r="K30" i="2"/>
  <c r="K34" i="2"/>
  <c r="K38" i="2"/>
  <c r="K42" i="2"/>
  <c r="K46" i="2"/>
  <c r="K50" i="2"/>
  <c r="K54" i="2"/>
  <c r="K58" i="2"/>
  <c r="K62" i="2"/>
  <c r="K66" i="2"/>
  <c r="K70" i="2"/>
  <c r="K74" i="2"/>
  <c r="K78" i="2"/>
  <c r="K82" i="2"/>
  <c r="K86" i="2"/>
  <c r="K90" i="2"/>
  <c r="K94" i="2"/>
  <c r="K98" i="2"/>
  <c r="K102" i="2"/>
  <c r="K106" i="2"/>
  <c r="K110" i="2"/>
  <c r="K114" i="2"/>
  <c r="K118" i="2"/>
  <c r="K122" i="2"/>
  <c r="K126" i="2"/>
  <c r="K130" i="2"/>
  <c r="K134" i="2"/>
  <c r="K138" i="2"/>
  <c r="K142" i="2"/>
  <c r="K146" i="2"/>
  <c r="K150" i="2"/>
  <c r="K154" i="2"/>
  <c r="K158" i="2"/>
  <c r="K162" i="2"/>
  <c r="K166" i="2"/>
  <c r="K170" i="2"/>
  <c r="K174" i="2"/>
  <c r="K178" i="2"/>
  <c r="K182" i="2"/>
  <c r="K186" i="2"/>
  <c r="K190" i="2"/>
  <c r="K194" i="2"/>
  <c r="K198" i="2"/>
  <c r="K202" i="2"/>
  <c r="K206" i="2"/>
  <c r="K210" i="2"/>
  <c r="K214" i="2"/>
  <c r="K218" i="2"/>
  <c r="K222" i="2"/>
  <c r="K226" i="2"/>
  <c r="K230" i="2"/>
  <c r="K234" i="2"/>
  <c r="K238" i="2"/>
  <c r="K242" i="2"/>
  <c r="K246" i="2"/>
  <c r="K250" i="2"/>
  <c r="K254" i="2"/>
  <c r="K258" i="2"/>
  <c r="K262" i="2"/>
  <c r="K266" i="2"/>
  <c r="K270" i="2"/>
  <c r="K274" i="2"/>
  <c r="K278" i="2"/>
  <c r="K282" i="2"/>
  <c r="K286" i="2"/>
  <c r="K290" i="2"/>
  <c r="K294" i="2"/>
  <c r="K298" i="2"/>
  <c r="K2" i="2"/>
  <c r="M39" i="2"/>
  <c r="M47" i="2"/>
  <c r="M54" i="2"/>
  <c r="M60" i="2"/>
  <c r="M68" i="2"/>
  <c r="M75" i="2"/>
  <c r="M82" i="2"/>
  <c r="M90" i="2"/>
  <c r="M96" i="2"/>
  <c r="M111" i="2"/>
  <c r="M118" i="2"/>
  <c r="M124" i="2"/>
  <c r="M132" i="2"/>
  <c r="M139" i="2"/>
  <c r="M146" i="2"/>
  <c r="M154" i="2"/>
  <c r="M160" i="2"/>
  <c r="M167" i="2"/>
  <c r="M175" i="2"/>
  <c r="M182" i="2"/>
  <c r="M188" i="2"/>
  <c r="M196" i="2"/>
  <c r="M203" i="2"/>
  <c r="M210" i="2"/>
  <c r="M218" i="2"/>
  <c r="M224" i="2"/>
  <c r="M231" i="2"/>
  <c r="M239" i="2"/>
  <c r="M246" i="2"/>
  <c r="M252" i="2"/>
  <c r="M260" i="2"/>
  <c r="M267" i="2"/>
  <c r="M274" i="2"/>
  <c r="M282" i="2"/>
  <c r="M287" i="2"/>
  <c r="M294" i="2"/>
  <c r="M300" i="2"/>
  <c r="L3" i="2"/>
  <c r="L11" i="2"/>
  <c r="L17" i="2"/>
  <c r="L24" i="2"/>
  <c r="L32" i="2"/>
  <c r="L39" i="2"/>
  <c r="L45" i="2"/>
  <c r="L53" i="2"/>
  <c r="L60" i="2"/>
  <c r="L66" i="2"/>
  <c r="L72" i="2"/>
  <c r="L77" i="2"/>
  <c r="L82" i="2"/>
  <c r="L88" i="2"/>
  <c r="L93" i="2"/>
  <c r="L98" i="2"/>
  <c r="L108" i="2"/>
  <c r="L113" i="2"/>
  <c r="L118" i="2"/>
  <c r="L124" i="2"/>
  <c r="L129" i="2"/>
  <c r="L134" i="2"/>
  <c r="L140" i="2"/>
  <c r="L145" i="2"/>
  <c r="L150" i="2"/>
  <c r="L156" i="2"/>
  <c r="L161" i="2"/>
  <c r="L166" i="2"/>
  <c r="L172" i="2"/>
  <c r="L177" i="2"/>
  <c r="L182" i="2"/>
  <c r="L188" i="2"/>
  <c r="L193" i="2"/>
  <c r="L198" i="2"/>
  <c r="L204" i="2"/>
  <c r="L209" i="2"/>
  <c r="L214" i="2"/>
  <c r="L220" i="2"/>
  <c r="M43" i="2"/>
  <c r="M58" i="2"/>
  <c r="M71" i="2"/>
  <c r="M86" i="2"/>
  <c r="M100" i="2"/>
  <c r="M112" i="2"/>
  <c r="M127" i="2"/>
  <c r="M140" i="2"/>
  <c r="M155" i="2"/>
  <c r="M170" i="2"/>
  <c r="M192" i="2"/>
  <c r="M207" i="2"/>
  <c r="M220" i="2"/>
  <c r="M235" i="2"/>
  <c r="M250" i="2"/>
  <c r="M263" i="2"/>
  <c r="M278" i="2"/>
  <c r="M288" i="2"/>
  <c r="L12" i="2"/>
  <c r="L27" i="2"/>
  <c r="L40" i="2"/>
  <c r="L55" i="2"/>
  <c r="L68" i="2"/>
  <c r="L74" i="2"/>
  <c r="L85" i="2"/>
  <c r="L96" i="2"/>
  <c r="L104" i="2"/>
  <c r="L114" i="2"/>
  <c r="L125" i="2"/>
  <c r="L136" i="2"/>
  <c r="L146" i="2"/>
  <c r="L157" i="2"/>
  <c r="L168" i="2"/>
  <c r="L178" i="2"/>
  <c r="L189" i="2"/>
  <c r="L200" i="2"/>
  <c r="L210" i="2"/>
  <c r="L221" i="2"/>
  <c r="L228" i="2"/>
  <c r="L236" i="2"/>
  <c r="L242" i="2"/>
  <c r="L249" i="2"/>
  <c r="L255" i="2"/>
  <c r="L260" i="2"/>
  <c r="L265" i="2"/>
  <c r="L271" i="2"/>
  <c r="L276" i="2"/>
  <c r="L281" i="2"/>
  <c r="L291" i="2"/>
  <c r="L296" i="2"/>
  <c r="L301" i="2"/>
  <c r="K3" i="2"/>
  <c r="K8" i="2"/>
  <c r="K13" i="2"/>
  <c r="K19" i="2"/>
  <c r="K24" i="2"/>
  <c r="K29" i="2"/>
  <c r="K35" i="2"/>
  <c r="K40" i="2"/>
  <c r="K45" i="2"/>
  <c r="K51" i="2"/>
  <c r="K56" i="2"/>
  <c r="K61" i="2"/>
  <c r="K67" i="2"/>
  <c r="K72" i="2"/>
  <c r="K77" i="2"/>
  <c r="K83" i="2"/>
  <c r="K88" i="2"/>
  <c r="K93" i="2"/>
  <c r="K99" i="2"/>
  <c r="K104" i="2"/>
  <c r="K109" i="2"/>
  <c r="K115" i="2"/>
  <c r="K120" i="2"/>
  <c r="K125" i="2"/>
  <c r="K131" i="2"/>
  <c r="K136" i="2"/>
  <c r="K141" i="2"/>
  <c r="K147" i="2"/>
  <c r="K152" i="2"/>
  <c r="K157" i="2"/>
  <c r="K163" i="2"/>
  <c r="K168" i="2"/>
  <c r="K173" i="2"/>
  <c r="K179" i="2"/>
  <c r="K184" i="2"/>
  <c r="K189" i="2"/>
  <c r="K195" i="2"/>
  <c r="K200" i="2"/>
  <c r="K205" i="2"/>
  <c r="K211" i="2"/>
  <c r="K216" i="2"/>
  <c r="K221" i="2"/>
  <c r="K227" i="2"/>
  <c r="K232" i="2"/>
  <c r="K237" i="2"/>
  <c r="K243" i="2"/>
  <c r="K248" i="2"/>
  <c r="K253" i="2"/>
  <c r="K259" i="2"/>
  <c r="K264" i="2"/>
  <c r="K269" i="2"/>
  <c r="K275" i="2"/>
  <c r="K280" i="2"/>
  <c r="K285" i="2"/>
  <c r="K291" i="2"/>
  <c r="K296" i="2"/>
  <c r="K301" i="2"/>
  <c r="M48" i="2"/>
  <c r="M63" i="2"/>
  <c r="M76" i="2"/>
  <c r="M91" i="2"/>
  <c r="M114" i="2"/>
  <c r="M128" i="2"/>
  <c r="M143" i="2"/>
  <c r="M156" i="2"/>
  <c r="M171" i="2"/>
  <c r="M183" i="2"/>
  <c r="M198" i="2"/>
  <c r="M212" i="2"/>
  <c r="M226" i="2"/>
  <c r="M240" i="2"/>
  <c r="M255" i="2"/>
  <c r="M268" i="2"/>
  <c r="M283" i="2"/>
  <c r="M290" i="2"/>
  <c r="E9" i="2"/>
  <c r="L13" i="2"/>
  <c r="L28" i="2"/>
  <c r="L43" i="2"/>
  <c r="L56" i="2"/>
  <c r="L69" i="2"/>
  <c r="L78" i="2"/>
  <c r="L89" i="2"/>
  <c r="L100" i="2"/>
  <c r="L105" i="2"/>
  <c r="L116" i="2"/>
  <c r="L126" i="2"/>
  <c r="L137" i="2"/>
  <c r="L148" i="2"/>
  <c r="L158" i="2"/>
  <c r="L169" i="2"/>
  <c r="L190" i="2"/>
  <c r="L201" i="2"/>
  <c r="L212" i="2"/>
  <c r="L222" i="2"/>
  <c r="L230" i="2"/>
  <c r="L237" i="2"/>
  <c r="L244" i="2"/>
  <c r="L251" i="2"/>
  <c r="L256" i="2"/>
  <c r="L261" i="2"/>
  <c r="L267" i="2"/>
  <c r="L272" i="2"/>
  <c r="L277" i="2"/>
  <c r="L283" i="2"/>
  <c r="L287" i="2"/>
  <c r="L292" i="2"/>
  <c r="L297" i="2"/>
  <c r="E5" i="2"/>
  <c r="K4" i="2"/>
  <c r="K9" i="2"/>
  <c r="K15" i="2"/>
  <c r="K20" i="2"/>
  <c r="K25" i="2"/>
  <c r="K31" i="2"/>
  <c r="K36" i="2"/>
  <c r="K41" i="2"/>
  <c r="K47" i="2"/>
  <c r="K52" i="2"/>
  <c r="K57" i="2"/>
  <c r="K63" i="2"/>
  <c r="K68" i="2"/>
  <c r="K73" i="2"/>
  <c r="K79" i="2"/>
  <c r="K84" i="2"/>
  <c r="K89" i="2"/>
  <c r="K95" i="2"/>
  <c r="K100" i="2"/>
  <c r="K105" i="2"/>
  <c r="K111" i="2"/>
  <c r="K116" i="2"/>
  <c r="K121" i="2"/>
  <c r="K127" i="2"/>
  <c r="K132" i="2"/>
  <c r="K137" i="2"/>
  <c r="K143" i="2"/>
  <c r="K148" i="2"/>
  <c r="K153" i="2"/>
  <c r="K159" i="2"/>
  <c r="K164" i="2"/>
  <c r="K169" i="2"/>
  <c r="K175" i="2"/>
  <c r="K180" i="2"/>
  <c r="K185" i="2"/>
  <c r="K191" i="2"/>
  <c r="K196" i="2"/>
  <c r="K201" i="2"/>
  <c r="K207" i="2"/>
  <c r="K212" i="2"/>
  <c r="K217" i="2"/>
  <c r="K223" i="2"/>
  <c r="K228" i="2"/>
  <c r="K233" i="2"/>
  <c r="K239" i="2"/>
  <c r="K244" i="2"/>
  <c r="K249" i="2"/>
  <c r="K255" i="2"/>
  <c r="K260" i="2"/>
  <c r="K265" i="2"/>
  <c r="K271" i="2"/>
  <c r="K276" i="2"/>
  <c r="K281" i="2"/>
  <c r="K287" i="2"/>
  <c r="K292" i="2"/>
  <c r="K297" i="2"/>
  <c r="M36" i="2"/>
  <c r="M50" i="2"/>
  <c r="M64" i="2"/>
  <c r="M79" i="2"/>
  <c r="M92" i="2"/>
  <c r="M106" i="2"/>
  <c r="M119" i="2"/>
  <c r="M134" i="2"/>
  <c r="M148" i="2"/>
  <c r="M162" i="2"/>
  <c r="M176" i="2"/>
  <c r="M186" i="2"/>
  <c r="M199" i="2"/>
  <c r="M214" i="2"/>
  <c r="M228" i="2"/>
  <c r="M242" i="2"/>
  <c r="M256" i="2"/>
  <c r="M271" i="2"/>
  <c r="M284" i="2"/>
  <c r="M295" i="2"/>
  <c r="L5" i="2"/>
  <c r="L19" i="2"/>
  <c r="L33" i="2"/>
  <c r="L48" i="2"/>
  <c r="L61" i="2"/>
  <c r="L80" i="2"/>
  <c r="L90" i="2"/>
  <c r="L101" i="2"/>
  <c r="L109" i="2"/>
  <c r="L120" i="2"/>
  <c r="L130" i="2"/>
  <c r="L141" i="2"/>
  <c r="L152" i="2"/>
  <c r="L162" i="2"/>
  <c r="L173" i="2"/>
  <c r="L184" i="2"/>
  <c r="L194" i="2"/>
  <c r="L205" i="2"/>
  <c r="L216" i="2"/>
  <c r="L225" i="2"/>
  <c r="L232" i="2"/>
  <c r="L238" i="2"/>
  <c r="L246" i="2"/>
  <c r="L252" i="2"/>
  <c r="L257" i="2"/>
  <c r="L263" i="2"/>
  <c r="L268" i="2"/>
  <c r="L279" i="2"/>
  <c r="L284" i="2"/>
  <c r="L288" i="2"/>
  <c r="L293" i="2"/>
  <c r="L273" i="2"/>
  <c r="L299" i="2"/>
  <c r="K295" i="2"/>
  <c r="K284" i="2"/>
  <c r="K273" i="2"/>
  <c r="K263" i="2"/>
  <c r="K252" i="2"/>
  <c r="K241" i="2"/>
  <c r="K231" i="2"/>
  <c r="K220" i="2"/>
  <c r="K209" i="2"/>
  <c r="K199" i="2"/>
  <c r="K188" i="2"/>
  <c r="K177" i="2"/>
  <c r="K167" i="2"/>
  <c r="K156" i="2"/>
  <c r="K145" i="2"/>
  <c r="K135" i="2"/>
  <c r="K124" i="2"/>
  <c r="K113" i="2"/>
  <c r="K103" i="2"/>
  <c r="K92" i="2"/>
  <c r="K81" i="2"/>
  <c r="K71" i="2"/>
  <c r="K60" i="2"/>
  <c r="K49" i="2"/>
  <c r="K39" i="2"/>
  <c r="K28" i="2"/>
  <c r="K17" i="2"/>
  <c r="K7" i="2"/>
  <c r="L295" i="2"/>
  <c r="L280" i="2"/>
  <c r="L259" i="2"/>
  <c r="L233" i="2"/>
  <c r="L196" i="2"/>
  <c r="L164" i="2"/>
  <c r="L121" i="2"/>
  <c r="L84" i="2"/>
  <c r="L49" i="2"/>
  <c r="M262" i="2"/>
  <c r="M204" i="2"/>
  <c r="M164" i="2"/>
  <c r="M107" i="2"/>
  <c r="K288" i="2"/>
  <c r="K277" i="2"/>
  <c r="K267" i="2"/>
  <c r="K256" i="2"/>
  <c r="K245" i="2"/>
  <c r="K235" i="2"/>
  <c r="K224" i="2"/>
  <c r="K213" i="2"/>
  <c r="K203" i="2"/>
  <c r="K192" i="2"/>
  <c r="K181" i="2"/>
  <c r="K171" i="2"/>
  <c r="K160" i="2"/>
  <c r="K149" i="2"/>
  <c r="K139" i="2"/>
  <c r="K128" i="2"/>
  <c r="K117" i="2"/>
  <c r="K107" i="2"/>
  <c r="K96" i="2"/>
  <c r="K85" i="2"/>
  <c r="K75" i="2"/>
  <c r="K64" i="2"/>
  <c r="K53" i="2"/>
  <c r="K43" i="2"/>
  <c r="K32" i="2"/>
  <c r="K21" i="2"/>
  <c r="K11" i="2"/>
  <c r="L300" i="2"/>
  <c r="L285" i="2"/>
  <c r="L264" i="2"/>
  <c r="L241" i="2"/>
  <c r="L206" i="2"/>
  <c r="L174" i="2"/>
  <c r="L132" i="2"/>
  <c r="L94" i="2"/>
  <c r="L64" i="2"/>
  <c r="L7" i="2"/>
  <c r="M276" i="2"/>
  <c r="M219" i="2"/>
  <c r="M178" i="2"/>
  <c r="M122" i="2"/>
  <c r="M84" i="2"/>
  <c r="O36" i="2"/>
  <c r="I3" i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L25" i="1" s="1"/>
  <c r="I26" i="1"/>
  <c r="L26" i="1" s="1"/>
  <c r="I27" i="1"/>
  <c r="L27" i="1" s="1"/>
  <c r="I28" i="1"/>
  <c r="L28" i="1" s="1"/>
  <c r="I29" i="1"/>
  <c r="L29" i="1" s="1"/>
  <c r="I30" i="1"/>
  <c r="L30" i="1" s="1"/>
  <c r="I31" i="1"/>
  <c r="L31" i="1" s="1"/>
  <c r="I32" i="1"/>
  <c r="L32" i="1" s="1"/>
  <c r="I33" i="1"/>
  <c r="L33" i="1" s="1"/>
  <c r="I34" i="1"/>
  <c r="L34" i="1" s="1"/>
  <c r="I35" i="1"/>
  <c r="L35" i="1" s="1"/>
  <c r="I36" i="1"/>
  <c r="L36" i="1" s="1"/>
  <c r="K36" i="1" s="1"/>
  <c r="I37" i="1"/>
  <c r="L37" i="1" s="1"/>
  <c r="I38" i="1"/>
  <c r="L38" i="1" s="1"/>
  <c r="I39" i="1"/>
  <c r="L39" i="1" s="1"/>
  <c r="I40" i="1"/>
  <c r="L40" i="1" s="1"/>
  <c r="I41" i="1"/>
  <c r="L41" i="1" s="1"/>
  <c r="I42" i="1"/>
  <c r="L42" i="1" s="1"/>
  <c r="I43" i="1"/>
  <c r="L43" i="1" s="1"/>
  <c r="I44" i="1"/>
  <c r="L44" i="1" s="1"/>
  <c r="I45" i="1"/>
  <c r="L45" i="1" s="1"/>
  <c r="I46" i="1"/>
  <c r="L46" i="1" s="1"/>
  <c r="I47" i="1"/>
  <c r="L47" i="1" s="1"/>
  <c r="I48" i="1"/>
  <c r="L48" i="1" s="1"/>
  <c r="I49" i="1"/>
  <c r="L49" i="1" s="1"/>
  <c r="I50" i="1"/>
  <c r="L50" i="1" s="1"/>
  <c r="I51" i="1"/>
  <c r="L51" i="1" s="1"/>
  <c r="I52" i="1"/>
  <c r="L52" i="1" s="1"/>
  <c r="I53" i="1"/>
  <c r="L53" i="1" s="1"/>
  <c r="I54" i="1"/>
  <c r="L54" i="1" s="1"/>
  <c r="I55" i="1"/>
  <c r="L55" i="1" s="1"/>
  <c r="I56" i="1"/>
  <c r="L56" i="1" s="1"/>
  <c r="I57" i="1"/>
  <c r="L57" i="1" s="1"/>
  <c r="I58" i="1"/>
  <c r="L58" i="1" s="1"/>
  <c r="I59" i="1"/>
  <c r="L59" i="1" s="1"/>
  <c r="I60" i="1"/>
  <c r="L60" i="1" s="1"/>
  <c r="I61" i="1"/>
  <c r="L61" i="1" s="1"/>
  <c r="I62" i="1"/>
  <c r="L62" i="1" s="1"/>
  <c r="I63" i="1"/>
  <c r="L63" i="1" s="1"/>
  <c r="I64" i="1"/>
  <c r="L64" i="1" s="1"/>
  <c r="I65" i="1"/>
  <c r="L65" i="1" s="1"/>
  <c r="I66" i="1"/>
  <c r="L66" i="1" s="1"/>
  <c r="I67" i="1"/>
  <c r="L67" i="1" s="1"/>
  <c r="I68" i="1"/>
  <c r="L68" i="1" s="1"/>
  <c r="I69" i="1"/>
  <c r="L69" i="1" s="1"/>
  <c r="I70" i="1"/>
  <c r="L70" i="1" s="1"/>
  <c r="K70" i="1" s="1"/>
  <c r="I71" i="1"/>
  <c r="L71" i="1" s="1"/>
  <c r="I72" i="1"/>
  <c r="L72" i="1" s="1"/>
  <c r="I73" i="1"/>
  <c r="L73" i="1" s="1"/>
  <c r="I74" i="1"/>
  <c r="L74" i="1" s="1"/>
  <c r="I75" i="1"/>
  <c r="L75" i="1" s="1"/>
  <c r="I76" i="1"/>
  <c r="L76" i="1" s="1"/>
  <c r="I77" i="1"/>
  <c r="L77" i="1" s="1"/>
  <c r="I78" i="1"/>
  <c r="L78" i="1" s="1"/>
  <c r="I79" i="1"/>
  <c r="L79" i="1" s="1"/>
  <c r="I80" i="1"/>
  <c r="L80" i="1" s="1"/>
  <c r="I81" i="1"/>
  <c r="L81" i="1" s="1"/>
  <c r="I82" i="1"/>
  <c r="L82" i="1" s="1"/>
  <c r="I83" i="1"/>
  <c r="L83" i="1" s="1"/>
  <c r="I84" i="1"/>
  <c r="L84" i="1" s="1"/>
  <c r="I85" i="1"/>
  <c r="L85" i="1" s="1"/>
  <c r="I86" i="1"/>
  <c r="L86" i="1" s="1"/>
  <c r="I87" i="1"/>
  <c r="L87" i="1" s="1"/>
  <c r="I88" i="1"/>
  <c r="L88" i="1" s="1"/>
  <c r="I89" i="1"/>
  <c r="L89" i="1" s="1"/>
  <c r="I90" i="1"/>
  <c r="L90" i="1" s="1"/>
  <c r="I91" i="1"/>
  <c r="L91" i="1" s="1"/>
  <c r="I92" i="1"/>
  <c r="L92" i="1" s="1"/>
  <c r="I93" i="1"/>
  <c r="L93" i="1" s="1"/>
  <c r="I94" i="1"/>
  <c r="L94" i="1" s="1"/>
  <c r="I95" i="1"/>
  <c r="L95" i="1" s="1"/>
  <c r="I96" i="1"/>
  <c r="L96" i="1" s="1"/>
  <c r="I97" i="1"/>
  <c r="L97" i="1" s="1"/>
  <c r="I98" i="1"/>
  <c r="L98" i="1" s="1"/>
  <c r="I99" i="1"/>
  <c r="L99" i="1" s="1"/>
  <c r="I100" i="1"/>
  <c r="L100" i="1" s="1"/>
  <c r="I101" i="1"/>
  <c r="L101" i="1" s="1"/>
  <c r="I102" i="1"/>
  <c r="L102" i="1" s="1"/>
  <c r="I103" i="1"/>
  <c r="L103" i="1" s="1"/>
  <c r="K103" i="1" s="1"/>
  <c r="I104" i="1"/>
  <c r="L104" i="1" s="1"/>
  <c r="I105" i="1"/>
  <c r="L105" i="1" s="1"/>
  <c r="I106" i="1"/>
  <c r="L106" i="1" s="1"/>
  <c r="I107" i="1"/>
  <c r="L107" i="1" s="1"/>
  <c r="I108" i="1"/>
  <c r="L108" i="1" s="1"/>
  <c r="I109" i="1"/>
  <c r="L109" i="1" s="1"/>
  <c r="I110" i="1"/>
  <c r="L110" i="1" s="1"/>
  <c r="I111" i="1"/>
  <c r="L111" i="1" s="1"/>
  <c r="I112" i="1"/>
  <c r="L112" i="1" s="1"/>
  <c r="I113" i="1"/>
  <c r="L113" i="1" s="1"/>
  <c r="I114" i="1"/>
  <c r="L114" i="1" s="1"/>
  <c r="I115" i="1"/>
  <c r="L115" i="1" s="1"/>
  <c r="I116" i="1"/>
  <c r="L116" i="1" s="1"/>
  <c r="I117" i="1"/>
  <c r="L117" i="1" s="1"/>
  <c r="I118" i="1"/>
  <c r="L118" i="1" s="1"/>
  <c r="I119" i="1"/>
  <c r="L119" i="1" s="1"/>
  <c r="I120" i="1"/>
  <c r="L120" i="1" s="1"/>
  <c r="I121" i="1"/>
  <c r="L121" i="1" s="1"/>
  <c r="I122" i="1"/>
  <c r="L122" i="1" s="1"/>
  <c r="I123" i="1"/>
  <c r="L123" i="1" s="1"/>
  <c r="I124" i="1"/>
  <c r="L124" i="1" s="1"/>
  <c r="I125" i="1"/>
  <c r="L125" i="1" s="1"/>
  <c r="I126" i="1"/>
  <c r="L126" i="1" s="1"/>
  <c r="I127" i="1"/>
  <c r="L127" i="1" s="1"/>
  <c r="I128" i="1"/>
  <c r="L128" i="1" s="1"/>
  <c r="I129" i="1"/>
  <c r="L129" i="1" s="1"/>
  <c r="I130" i="1"/>
  <c r="L130" i="1" s="1"/>
  <c r="I131" i="1"/>
  <c r="L131" i="1" s="1"/>
  <c r="I132" i="1"/>
  <c r="L132" i="1" s="1"/>
  <c r="I133" i="1"/>
  <c r="L133" i="1" s="1"/>
  <c r="I134" i="1"/>
  <c r="L134" i="1" s="1"/>
  <c r="I135" i="1"/>
  <c r="L135" i="1" s="1"/>
  <c r="I136" i="1"/>
  <c r="L136" i="1" s="1"/>
  <c r="I137" i="1"/>
  <c r="L137" i="1" s="1"/>
  <c r="I138" i="1"/>
  <c r="L138" i="1" s="1"/>
  <c r="I139" i="1"/>
  <c r="L139" i="1" s="1"/>
  <c r="I140" i="1"/>
  <c r="L140" i="1" s="1"/>
  <c r="I141" i="1"/>
  <c r="L141" i="1" s="1"/>
  <c r="I142" i="1"/>
  <c r="L142" i="1" s="1"/>
  <c r="I143" i="1"/>
  <c r="L143" i="1" s="1"/>
  <c r="I144" i="1"/>
  <c r="L144" i="1" s="1"/>
  <c r="I145" i="1"/>
  <c r="L145" i="1" s="1"/>
  <c r="I146" i="1"/>
  <c r="L146" i="1" s="1"/>
  <c r="I147" i="1"/>
  <c r="L147" i="1" s="1"/>
  <c r="I148" i="1"/>
  <c r="L148" i="1" s="1"/>
  <c r="I149" i="1"/>
  <c r="L149" i="1" s="1"/>
  <c r="I150" i="1"/>
  <c r="L150" i="1" s="1"/>
  <c r="I151" i="1"/>
  <c r="L151" i="1" s="1"/>
  <c r="I152" i="1"/>
  <c r="L152" i="1" s="1"/>
  <c r="I153" i="1"/>
  <c r="L153" i="1" s="1"/>
  <c r="I154" i="1"/>
  <c r="L154" i="1" s="1"/>
  <c r="I155" i="1"/>
  <c r="L155" i="1" s="1"/>
  <c r="I156" i="1"/>
  <c r="L156" i="1" s="1"/>
  <c r="I157" i="1"/>
  <c r="L157" i="1" s="1"/>
  <c r="I158" i="1"/>
  <c r="L158" i="1" s="1"/>
  <c r="I159" i="1"/>
  <c r="L159" i="1" s="1"/>
  <c r="I160" i="1"/>
  <c r="L160" i="1" s="1"/>
  <c r="I161" i="1"/>
  <c r="L161" i="1" s="1"/>
  <c r="I162" i="1"/>
  <c r="L162" i="1" s="1"/>
  <c r="I163" i="1"/>
  <c r="L163" i="1" s="1"/>
  <c r="I164" i="1"/>
  <c r="L164" i="1" s="1"/>
  <c r="I165" i="1"/>
  <c r="L165" i="1" s="1"/>
  <c r="I166" i="1"/>
  <c r="L166" i="1" s="1"/>
  <c r="I167" i="1"/>
  <c r="L167" i="1" s="1"/>
  <c r="I168" i="1"/>
  <c r="L168" i="1" s="1"/>
  <c r="I169" i="1"/>
  <c r="L169" i="1" s="1"/>
  <c r="I170" i="1"/>
  <c r="L170" i="1" s="1"/>
  <c r="I171" i="1"/>
  <c r="L171" i="1" s="1"/>
  <c r="I172" i="1"/>
  <c r="L172" i="1" s="1"/>
  <c r="I173" i="1"/>
  <c r="L173" i="1" s="1"/>
  <c r="I174" i="1"/>
  <c r="L174" i="1" s="1"/>
  <c r="I175" i="1"/>
  <c r="L175" i="1" s="1"/>
  <c r="I176" i="1"/>
  <c r="L176" i="1" s="1"/>
  <c r="I177" i="1"/>
  <c r="L177" i="1" s="1"/>
  <c r="I178" i="1"/>
  <c r="L178" i="1" s="1"/>
  <c r="I179" i="1"/>
  <c r="L179" i="1" s="1"/>
  <c r="I180" i="1"/>
  <c r="L180" i="1" s="1"/>
  <c r="K180" i="1" s="1"/>
  <c r="I181" i="1"/>
  <c r="L181" i="1" s="1"/>
  <c r="I182" i="1"/>
  <c r="L182" i="1" s="1"/>
  <c r="I183" i="1"/>
  <c r="L183" i="1" s="1"/>
  <c r="I184" i="1"/>
  <c r="L184" i="1" s="1"/>
  <c r="I185" i="1"/>
  <c r="L185" i="1" s="1"/>
  <c r="I186" i="1"/>
  <c r="L186" i="1" s="1"/>
  <c r="I187" i="1"/>
  <c r="L187" i="1" s="1"/>
  <c r="I188" i="1"/>
  <c r="L188" i="1" s="1"/>
  <c r="I189" i="1"/>
  <c r="L189" i="1" s="1"/>
  <c r="I190" i="1"/>
  <c r="L190" i="1" s="1"/>
  <c r="I191" i="1"/>
  <c r="L191" i="1" s="1"/>
  <c r="I192" i="1"/>
  <c r="L192" i="1" s="1"/>
  <c r="I193" i="1"/>
  <c r="L193" i="1" s="1"/>
  <c r="I194" i="1"/>
  <c r="L194" i="1" s="1"/>
  <c r="I195" i="1"/>
  <c r="L195" i="1" s="1"/>
  <c r="I196" i="1"/>
  <c r="L196" i="1" s="1"/>
  <c r="I197" i="1"/>
  <c r="L197" i="1" s="1"/>
  <c r="I198" i="1"/>
  <c r="L198" i="1" s="1"/>
  <c r="I199" i="1"/>
  <c r="L199" i="1" s="1"/>
  <c r="I200" i="1"/>
  <c r="L200" i="1" s="1"/>
  <c r="I201" i="1"/>
  <c r="L201" i="1" s="1"/>
  <c r="I202" i="1"/>
  <c r="L202" i="1" s="1"/>
  <c r="I203" i="1"/>
  <c r="L203" i="1" s="1"/>
  <c r="I204" i="1"/>
  <c r="L204" i="1" s="1"/>
  <c r="I205" i="1"/>
  <c r="L205" i="1" s="1"/>
  <c r="I206" i="1"/>
  <c r="L206" i="1" s="1"/>
  <c r="I207" i="1"/>
  <c r="L207" i="1" s="1"/>
  <c r="I208" i="1"/>
  <c r="L208" i="1" s="1"/>
  <c r="I209" i="1"/>
  <c r="L209" i="1" s="1"/>
  <c r="I210" i="1"/>
  <c r="L210" i="1" s="1"/>
  <c r="I211" i="1"/>
  <c r="L211" i="1" s="1"/>
  <c r="I212" i="1"/>
  <c r="L212" i="1" s="1"/>
  <c r="I213" i="1"/>
  <c r="L213" i="1" s="1"/>
  <c r="I214" i="1"/>
  <c r="L214" i="1" s="1"/>
  <c r="I215" i="1"/>
  <c r="L215" i="1" s="1"/>
  <c r="I216" i="1"/>
  <c r="L216" i="1" s="1"/>
  <c r="I217" i="1"/>
  <c r="L217" i="1" s="1"/>
  <c r="I218" i="1"/>
  <c r="L218" i="1" s="1"/>
  <c r="I219" i="1"/>
  <c r="L219" i="1" s="1"/>
  <c r="I220" i="1"/>
  <c r="L220" i="1" s="1"/>
  <c r="I221" i="1"/>
  <c r="L221" i="1" s="1"/>
  <c r="I222" i="1"/>
  <c r="L222" i="1" s="1"/>
  <c r="I223" i="1"/>
  <c r="L223" i="1" s="1"/>
  <c r="I224" i="1"/>
  <c r="L224" i="1" s="1"/>
  <c r="I225" i="1"/>
  <c r="L225" i="1" s="1"/>
  <c r="I226" i="1"/>
  <c r="L226" i="1" s="1"/>
  <c r="I227" i="1"/>
  <c r="L227" i="1" s="1"/>
  <c r="I228" i="1"/>
  <c r="L228" i="1" s="1"/>
  <c r="I229" i="1"/>
  <c r="L229" i="1" s="1"/>
  <c r="I230" i="1"/>
  <c r="L230" i="1" s="1"/>
  <c r="I231" i="1"/>
  <c r="L231" i="1" s="1"/>
  <c r="I232" i="1"/>
  <c r="L232" i="1" s="1"/>
  <c r="I233" i="1"/>
  <c r="L233" i="1" s="1"/>
  <c r="I234" i="1"/>
  <c r="L234" i="1" s="1"/>
  <c r="I235" i="1"/>
  <c r="L235" i="1" s="1"/>
  <c r="I236" i="1"/>
  <c r="L236" i="1" s="1"/>
  <c r="I237" i="1"/>
  <c r="L237" i="1" s="1"/>
  <c r="I238" i="1"/>
  <c r="L238" i="1" s="1"/>
  <c r="I239" i="1"/>
  <c r="L239" i="1" s="1"/>
  <c r="I240" i="1"/>
  <c r="L240" i="1" s="1"/>
  <c r="I241" i="1"/>
  <c r="L241" i="1" s="1"/>
  <c r="I242" i="1"/>
  <c r="L242" i="1" s="1"/>
  <c r="I243" i="1"/>
  <c r="L243" i="1" s="1"/>
  <c r="I244" i="1"/>
  <c r="L244" i="1" s="1"/>
  <c r="I245" i="1"/>
  <c r="L245" i="1" s="1"/>
  <c r="I246" i="1"/>
  <c r="L246" i="1" s="1"/>
  <c r="I247" i="1"/>
  <c r="L247" i="1" s="1"/>
  <c r="I248" i="1"/>
  <c r="L248" i="1" s="1"/>
  <c r="I249" i="1"/>
  <c r="L249" i="1" s="1"/>
  <c r="I250" i="1"/>
  <c r="L250" i="1" s="1"/>
  <c r="I251" i="1"/>
  <c r="L251" i="1" s="1"/>
  <c r="I252" i="1"/>
  <c r="L252" i="1" s="1"/>
  <c r="I253" i="1"/>
  <c r="L253" i="1" s="1"/>
  <c r="I254" i="1"/>
  <c r="L254" i="1" s="1"/>
  <c r="I255" i="1"/>
  <c r="L255" i="1" s="1"/>
  <c r="I256" i="1"/>
  <c r="L256" i="1" s="1"/>
  <c r="I257" i="1"/>
  <c r="L257" i="1" s="1"/>
  <c r="I258" i="1"/>
  <c r="L258" i="1" s="1"/>
  <c r="I259" i="1"/>
  <c r="L259" i="1" s="1"/>
  <c r="I260" i="1"/>
  <c r="L260" i="1" s="1"/>
  <c r="I261" i="1"/>
  <c r="L261" i="1" s="1"/>
  <c r="I262" i="1"/>
  <c r="L262" i="1" s="1"/>
  <c r="I263" i="1"/>
  <c r="L263" i="1" s="1"/>
  <c r="I264" i="1"/>
  <c r="L264" i="1" s="1"/>
  <c r="I265" i="1"/>
  <c r="L265" i="1" s="1"/>
  <c r="I266" i="1"/>
  <c r="L266" i="1" s="1"/>
  <c r="I267" i="1"/>
  <c r="L267" i="1" s="1"/>
  <c r="I268" i="1"/>
  <c r="L268" i="1" s="1"/>
  <c r="I269" i="1"/>
  <c r="L269" i="1" s="1"/>
  <c r="I270" i="1"/>
  <c r="L270" i="1" s="1"/>
  <c r="I271" i="1"/>
  <c r="L271" i="1" s="1"/>
  <c r="I272" i="1"/>
  <c r="L272" i="1" s="1"/>
  <c r="I273" i="1"/>
  <c r="L273" i="1" s="1"/>
  <c r="I274" i="1"/>
  <c r="L274" i="1" s="1"/>
  <c r="I275" i="1"/>
  <c r="L275" i="1" s="1"/>
  <c r="I276" i="1"/>
  <c r="L276" i="1" s="1"/>
  <c r="I277" i="1"/>
  <c r="L277" i="1" s="1"/>
  <c r="I278" i="1"/>
  <c r="L278" i="1" s="1"/>
  <c r="I279" i="1"/>
  <c r="L279" i="1" s="1"/>
  <c r="I280" i="1"/>
  <c r="L280" i="1" s="1"/>
  <c r="I281" i="1"/>
  <c r="L281" i="1" s="1"/>
  <c r="I282" i="1"/>
  <c r="L282" i="1" s="1"/>
  <c r="I283" i="1"/>
  <c r="L283" i="1" s="1"/>
  <c r="I284" i="1"/>
  <c r="L284" i="1" s="1"/>
  <c r="I285" i="1"/>
  <c r="L285" i="1" s="1"/>
  <c r="I286" i="1"/>
  <c r="L286" i="1" s="1"/>
  <c r="K286" i="1" s="1"/>
  <c r="I287" i="1"/>
  <c r="L287" i="1" s="1"/>
  <c r="I288" i="1"/>
  <c r="L288" i="1" s="1"/>
  <c r="I289" i="1"/>
  <c r="L289" i="1" s="1"/>
  <c r="I290" i="1"/>
  <c r="L290" i="1" s="1"/>
  <c r="I291" i="1"/>
  <c r="L291" i="1" s="1"/>
  <c r="I292" i="1"/>
  <c r="L292" i="1" s="1"/>
  <c r="I293" i="1"/>
  <c r="L293" i="1" s="1"/>
  <c r="I294" i="1"/>
  <c r="L294" i="1" s="1"/>
  <c r="I295" i="1"/>
  <c r="L295" i="1" s="1"/>
  <c r="I296" i="1"/>
  <c r="L296" i="1" s="1"/>
  <c r="I297" i="1"/>
  <c r="L297" i="1" s="1"/>
  <c r="I298" i="1"/>
  <c r="L298" i="1" s="1"/>
  <c r="I299" i="1"/>
  <c r="L299" i="1" s="1"/>
  <c r="I300" i="1"/>
  <c r="L300" i="1" s="1"/>
  <c r="I301" i="1"/>
  <c r="L301" i="1" s="1"/>
  <c r="I2" i="1"/>
  <c r="L2" i="1" s="1"/>
  <c r="E5" i="1" s="1"/>
  <c r="E6" i="2" l="1"/>
  <c r="E2" i="2"/>
  <c r="O3" i="2"/>
  <c r="O7" i="2"/>
  <c r="O11" i="2"/>
  <c r="O15" i="2"/>
  <c r="O19" i="2"/>
  <c r="O23" i="2"/>
  <c r="O27" i="2"/>
  <c r="O31" i="2"/>
  <c r="O35" i="2"/>
  <c r="O39" i="2"/>
  <c r="O43" i="2"/>
  <c r="O47" i="2"/>
  <c r="O51" i="2"/>
  <c r="O55" i="2"/>
  <c r="O59" i="2"/>
  <c r="O63" i="2"/>
  <c r="O67" i="2"/>
  <c r="O71" i="2"/>
  <c r="O75" i="2"/>
  <c r="O79" i="2"/>
  <c r="O83" i="2"/>
  <c r="O87" i="2"/>
  <c r="O91" i="2"/>
  <c r="O95" i="2"/>
  <c r="O99" i="2"/>
  <c r="O103" i="2"/>
  <c r="O107" i="2"/>
  <c r="O111" i="2"/>
  <c r="O115" i="2"/>
  <c r="O119" i="2"/>
  <c r="O123" i="2"/>
  <c r="O127" i="2"/>
  <c r="O131" i="2"/>
  <c r="O135" i="2"/>
  <c r="O139" i="2"/>
  <c r="O143" i="2"/>
  <c r="O147" i="2"/>
  <c r="O151" i="2"/>
  <c r="O155" i="2"/>
  <c r="O159" i="2"/>
  <c r="O163" i="2"/>
  <c r="O167" i="2"/>
  <c r="O171" i="2"/>
  <c r="O175" i="2"/>
  <c r="O179" i="2"/>
  <c r="O183" i="2"/>
  <c r="O187" i="2"/>
  <c r="O191" i="2"/>
  <c r="O195" i="2"/>
  <c r="O199" i="2"/>
  <c r="O203" i="2"/>
  <c r="O207" i="2"/>
  <c r="O211" i="2"/>
  <c r="O215" i="2"/>
  <c r="O219" i="2"/>
  <c r="O223" i="2"/>
  <c r="O227" i="2"/>
  <c r="O231" i="2"/>
  <c r="O235" i="2"/>
  <c r="O239" i="2"/>
  <c r="O243" i="2"/>
  <c r="O247" i="2"/>
  <c r="O251" i="2"/>
  <c r="O255" i="2"/>
  <c r="O259" i="2"/>
  <c r="O263" i="2"/>
  <c r="O267" i="2"/>
  <c r="O271" i="2"/>
  <c r="O275" i="2"/>
  <c r="O279" i="2"/>
  <c r="O283" i="2"/>
  <c r="O287" i="2"/>
  <c r="O291" i="2"/>
  <c r="O295" i="2"/>
  <c r="O299" i="2"/>
  <c r="O8" i="2"/>
  <c r="O13" i="2"/>
  <c r="O18" i="2"/>
  <c r="O24" i="2"/>
  <c r="O29" i="2"/>
  <c r="O34" i="2"/>
  <c r="O40" i="2"/>
  <c r="O45" i="2"/>
  <c r="O50" i="2"/>
  <c r="O56" i="2"/>
  <c r="O61" i="2"/>
  <c r="O66" i="2"/>
  <c r="O72" i="2"/>
  <c r="O77" i="2"/>
  <c r="O82" i="2"/>
  <c r="O88" i="2"/>
  <c r="O93" i="2"/>
  <c r="O98" i="2"/>
  <c r="O104" i="2"/>
  <c r="O109" i="2"/>
  <c r="O114" i="2"/>
  <c r="O120" i="2"/>
  <c r="O125" i="2"/>
  <c r="O130" i="2"/>
  <c r="O136" i="2"/>
  <c r="O141" i="2"/>
  <c r="O146" i="2"/>
  <c r="O152" i="2"/>
  <c r="O157" i="2"/>
  <c r="O162" i="2"/>
  <c r="O168" i="2"/>
  <c r="O173" i="2"/>
  <c r="O178" i="2"/>
  <c r="O184" i="2"/>
  <c r="O189" i="2"/>
  <c r="O194" i="2"/>
  <c r="O200" i="2"/>
  <c r="O205" i="2"/>
  <c r="O210" i="2"/>
  <c r="O216" i="2"/>
  <c r="O221" i="2"/>
  <c r="O226" i="2"/>
  <c r="O232" i="2"/>
  <c r="O237" i="2"/>
  <c r="O242" i="2"/>
  <c r="O248" i="2"/>
  <c r="O253" i="2"/>
  <c r="O258" i="2"/>
  <c r="O264" i="2"/>
  <c r="O269" i="2"/>
  <c r="O274" i="2"/>
  <c r="O280" i="2"/>
  <c r="O285" i="2"/>
  <c r="O290" i="2"/>
  <c r="O296" i="2"/>
  <c r="O301" i="2"/>
  <c r="O9" i="2"/>
  <c r="O16" i="2"/>
  <c r="O22" i="2"/>
  <c r="O30" i="2"/>
  <c r="O37" i="2"/>
  <c r="O44" i="2"/>
  <c r="O52" i="2"/>
  <c r="O58" i="2"/>
  <c r="O65" i="2"/>
  <c r="O73" i="2"/>
  <c r="O80" i="2"/>
  <c r="O86" i="2"/>
  <c r="O94" i="2"/>
  <c r="O101" i="2"/>
  <c r="O108" i="2"/>
  <c r="O116" i="2"/>
  <c r="O122" i="2"/>
  <c r="O129" i="2"/>
  <c r="O137" i="2"/>
  <c r="O144" i="2"/>
  <c r="O150" i="2"/>
  <c r="O158" i="2"/>
  <c r="O165" i="2"/>
  <c r="O172" i="2"/>
  <c r="O180" i="2"/>
  <c r="O186" i="2"/>
  <c r="O193" i="2"/>
  <c r="O201" i="2"/>
  <c r="O208" i="2"/>
  <c r="O214" i="2"/>
  <c r="O222" i="2"/>
  <c r="O229" i="2"/>
  <c r="O236" i="2"/>
  <c r="O244" i="2"/>
  <c r="O250" i="2"/>
  <c r="O257" i="2"/>
  <c r="O265" i="2"/>
  <c r="O272" i="2"/>
  <c r="O278" i="2"/>
  <c r="O286" i="2"/>
  <c r="O293" i="2"/>
  <c r="O300" i="2"/>
  <c r="O5" i="2"/>
  <c r="O14" i="2"/>
  <c r="O25" i="2"/>
  <c r="O33" i="2"/>
  <c r="O42" i="2"/>
  <c r="O53" i="2"/>
  <c r="O62" i="2"/>
  <c r="O70" i="2"/>
  <c r="O81" i="2"/>
  <c r="O90" i="2"/>
  <c r="O100" i="2"/>
  <c r="O110" i="2"/>
  <c r="O118" i="2"/>
  <c r="O128" i="2"/>
  <c r="O138" i="2"/>
  <c r="O148" i="2"/>
  <c r="O156" i="2"/>
  <c r="O166" i="2"/>
  <c r="O176" i="2"/>
  <c r="O185" i="2"/>
  <c r="O196" i="2"/>
  <c r="O204" i="2"/>
  <c r="O213" i="2"/>
  <c r="O224" i="2"/>
  <c r="O233" i="2"/>
  <c r="O241" i="2"/>
  <c r="O252" i="2"/>
  <c r="O261" i="2"/>
  <c r="O270" i="2"/>
  <c r="O281" i="2"/>
  <c r="O289" i="2"/>
  <c r="O298" i="2"/>
  <c r="O4" i="2"/>
  <c r="O17" i="2"/>
  <c r="O28" i="2"/>
  <c r="O41" i="2"/>
  <c r="O54" i="2"/>
  <c r="O68" i="2"/>
  <c r="O78" i="2"/>
  <c r="O92" i="2"/>
  <c r="O105" i="2"/>
  <c r="O117" i="2"/>
  <c r="O132" i="2"/>
  <c r="O142" i="2"/>
  <c r="O154" i="2"/>
  <c r="O169" i="2"/>
  <c r="O181" i="2"/>
  <c r="O192" i="2"/>
  <c r="O206" i="2"/>
  <c r="O218" i="2"/>
  <c r="O230" i="2"/>
  <c r="O245" i="2"/>
  <c r="O256" i="2"/>
  <c r="O268" i="2"/>
  <c r="O282" i="2"/>
  <c r="O294" i="2"/>
  <c r="O10" i="2"/>
  <c r="O26" i="2"/>
  <c r="O46" i="2"/>
  <c r="O60" i="2"/>
  <c r="O76" i="2"/>
  <c r="O96" i="2"/>
  <c r="O112" i="2"/>
  <c r="O126" i="2"/>
  <c r="O145" i="2"/>
  <c r="O161" i="2"/>
  <c r="O177" i="2"/>
  <c r="O197" i="2"/>
  <c r="O212" i="2"/>
  <c r="O228" i="2"/>
  <c r="O246" i="2"/>
  <c r="O262" i="2"/>
  <c r="O277" i="2"/>
  <c r="O297" i="2"/>
  <c r="O12" i="2"/>
  <c r="O32" i="2"/>
  <c r="O48" i="2"/>
  <c r="O64" i="2"/>
  <c r="O84" i="2"/>
  <c r="O97" i="2"/>
  <c r="O113" i="2"/>
  <c r="O133" i="2"/>
  <c r="O149" i="2"/>
  <c r="O164" i="2"/>
  <c r="O182" i="2"/>
  <c r="O198" i="2"/>
  <c r="O217" i="2"/>
  <c r="O234" i="2"/>
  <c r="O249" i="2"/>
  <c r="O266" i="2"/>
  <c r="O284" i="2"/>
  <c r="O2" i="2"/>
  <c r="O6" i="2"/>
  <c r="O38" i="2"/>
  <c r="O74" i="2"/>
  <c r="O106" i="2"/>
  <c r="O140" i="2"/>
  <c r="O174" i="2"/>
  <c r="O209" i="2"/>
  <c r="O240" i="2"/>
  <c r="O276" i="2"/>
  <c r="O20" i="2"/>
  <c r="O49" i="2"/>
  <c r="O85" i="2"/>
  <c r="O121" i="2"/>
  <c r="O153" i="2"/>
  <c r="O188" i="2"/>
  <c r="O220" i="2"/>
  <c r="O254" i="2"/>
  <c r="O288" i="2"/>
  <c r="O21" i="2"/>
  <c r="O57" i="2"/>
  <c r="O89" i="2"/>
  <c r="O124" i="2"/>
  <c r="O160" i="2"/>
  <c r="O190" i="2"/>
  <c r="O225" i="2"/>
  <c r="O260" i="2"/>
  <c r="O292" i="2"/>
  <c r="O170" i="2"/>
  <c r="O134" i="2"/>
  <c r="O273" i="2"/>
  <c r="O69" i="2"/>
  <c r="O202" i="2"/>
  <c r="O102" i="2"/>
  <c r="O238" i="2"/>
  <c r="N3" i="2"/>
  <c r="N7" i="2"/>
  <c r="N11" i="2"/>
  <c r="N15" i="2"/>
  <c r="N19" i="2"/>
  <c r="N23" i="2"/>
  <c r="N27" i="2"/>
  <c r="N31" i="2"/>
  <c r="N35" i="2"/>
  <c r="N39" i="2"/>
  <c r="N6" i="2"/>
  <c r="N12" i="2"/>
  <c r="N17" i="2"/>
  <c r="N22" i="2"/>
  <c r="N28" i="2"/>
  <c r="N33" i="2"/>
  <c r="N38" i="2"/>
  <c r="N43" i="2"/>
  <c r="N47" i="2"/>
  <c r="N51" i="2"/>
  <c r="N55" i="2"/>
  <c r="N59" i="2"/>
  <c r="N63" i="2"/>
  <c r="N67" i="2"/>
  <c r="N71" i="2"/>
  <c r="N75" i="2"/>
  <c r="N79" i="2"/>
  <c r="N83" i="2"/>
  <c r="N87" i="2"/>
  <c r="N91" i="2"/>
  <c r="N95" i="2"/>
  <c r="N99" i="2"/>
  <c r="N103" i="2"/>
  <c r="N107" i="2"/>
  <c r="N111" i="2"/>
  <c r="N115" i="2"/>
  <c r="N119" i="2"/>
  <c r="N123" i="2"/>
  <c r="N8" i="2"/>
  <c r="N14" i="2"/>
  <c r="N21" i="2"/>
  <c r="N29" i="2"/>
  <c r="N42" i="2"/>
  <c r="N53" i="2"/>
  <c r="N58" i="2"/>
  <c r="N64" i="2"/>
  <c r="N69" i="2"/>
  <c r="N74" i="2"/>
  <c r="N80" i="2"/>
  <c r="N85" i="2"/>
  <c r="N90" i="2"/>
  <c r="N96" i="2"/>
  <c r="N101" i="2"/>
  <c r="N106" i="2"/>
  <c r="N112" i="2"/>
  <c r="N117" i="2"/>
  <c r="N122" i="2"/>
  <c r="N127" i="2"/>
  <c r="N131" i="2"/>
  <c r="N135" i="2"/>
  <c r="N139" i="2"/>
  <c r="N143" i="2"/>
  <c r="N147" i="2"/>
  <c r="N151" i="2"/>
  <c r="N155" i="2"/>
  <c r="N159" i="2"/>
  <c r="N163" i="2"/>
  <c r="N167" i="2"/>
  <c r="N171" i="2"/>
  <c r="N175" i="2"/>
  <c r="N179" i="2"/>
  <c r="N183" i="2"/>
  <c r="N187" i="2"/>
  <c r="N191" i="2"/>
  <c r="N195" i="2"/>
  <c r="N199" i="2"/>
  <c r="N203" i="2"/>
  <c r="N207" i="2"/>
  <c r="N9" i="2"/>
  <c r="N18" i="2"/>
  <c r="N26" i="2"/>
  <c r="N37" i="2"/>
  <c r="N45" i="2"/>
  <c r="N52" i="2"/>
  <c r="N60" i="2"/>
  <c r="N66" i="2"/>
  <c r="N73" i="2"/>
  <c r="N81" i="2"/>
  <c r="N88" i="2"/>
  <c r="N94" i="2"/>
  <c r="N102" i="2"/>
  <c r="N109" i="2"/>
  <c r="N116" i="2"/>
  <c r="N124" i="2"/>
  <c r="N129" i="2"/>
  <c r="N134" i="2"/>
  <c r="N140" i="2"/>
  <c r="N145" i="2"/>
  <c r="N150" i="2"/>
  <c r="N156" i="2"/>
  <c r="N161" i="2"/>
  <c r="N166" i="2"/>
  <c r="N172" i="2"/>
  <c r="N177" i="2"/>
  <c r="N182" i="2"/>
  <c r="N188" i="2"/>
  <c r="N193" i="2"/>
  <c r="N198" i="2"/>
  <c r="N204" i="2"/>
  <c r="N209" i="2"/>
  <c r="N213" i="2"/>
  <c r="N217" i="2"/>
  <c r="N221" i="2"/>
  <c r="N225" i="2"/>
  <c r="N229" i="2"/>
  <c r="N233" i="2"/>
  <c r="N237" i="2"/>
  <c r="N241" i="2"/>
  <c r="N245" i="2"/>
  <c r="N249" i="2"/>
  <c r="N253" i="2"/>
  <c r="N257" i="2"/>
  <c r="N261" i="2"/>
  <c r="N265" i="2"/>
  <c r="N269" i="2"/>
  <c r="N273" i="2"/>
  <c r="N277" i="2"/>
  <c r="N281" i="2"/>
  <c r="N285" i="2"/>
  <c r="N289" i="2"/>
  <c r="N293" i="2"/>
  <c r="N297" i="2"/>
  <c r="N301" i="2"/>
  <c r="N5" i="2"/>
  <c r="N20" i="2"/>
  <c r="N32" i="2"/>
  <c r="N44" i="2"/>
  <c r="N54" i="2"/>
  <c r="N62" i="2"/>
  <c r="N72" i="2"/>
  <c r="N82" i="2"/>
  <c r="N92" i="2"/>
  <c r="N100" i="2"/>
  <c r="N110" i="2"/>
  <c r="N120" i="2"/>
  <c r="N128" i="2"/>
  <c r="N136" i="2"/>
  <c r="N142" i="2"/>
  <c r="N149" i="2"/>
  <c r="N157" i="2"/>
  <c r="N164" i="2"/>
  <c r="N170" i="2"/>
  <c r="N178" i="2"/>
  <c r="N185" i="2"/>
  <c r="N192" i="2"/>
  <c r="N200" i="2"/>
  <c r="N206" i="2"/>
  <c r="N212" i="2"/>
  <c r="N218" i="2"/>
  <c r="N223" i="2"/>
  <c r="N228" i="2"/>
  <c r="N234" i="2"/>
  <c r="N239" i="2"/>
  <c r="N244" i="2"/>
  <c r="N250" i="2"/>
  <c r="N255" i="2"/>
  <c r="N260" i="2"/>
  <c r="N266" i="2"/>
  <c r="N271" i="2"/>
  <c r="N276" i="2"/>
  <c r="N282" i="2"/>
  <c r="N287" i="2"/>
  <c r="N292" i="2"/>
  <c r="N298" i="2"/>
  <c r="N13" i="2"/>
  <c r="N30" i="2"/>
  <c r="N46" i="2"/>
  <c r="N57" i="2"/>
  <c r="N70" i="2"/>
  <c r="N84" i="2"/>
  <c r="N97" i="2"/>
  <c r="N108" i="2"/>
  <c r="N121" i="2"/>
  <c r="N132" i="2"/>
  <c r="N141" i="2"/>
  <c r="N152" i="2"/>
  <c r="N160" i="2"/>
  <c r="N169" i="2"/>
  <c r="N180" i="2"/>
  <c r="N189" i="2"/>
  <c r="N197" i="2"/>
  <c r="N208" i="2"/>
  <c r="N215" i="2"/>
  <c r="N222" i="2"/>
  <c r="N230" i="2"/>
  <c r="N236" i="2"/>
  <c r="N243" i="2"/>
  <c r="N251" i="2"/>
  <c r="N258" i="2"/>
  <c r="N264" i="2"/>
  <c r="N272" i="2"/>
  <c r="N279" i="2"/>
  <c r="N286" i="2"/>
  <c r="N294" i="2"/>
  <c r="N300" i="2"/>
  <c r="N16" i="2"/>
  <c r="N34" i="2"/>
  <c r="N49" i="2"/>
  <c r="N61" i="2"/>
  <c r="N76" i="2"/>
  <c r="N86" i="2"/>
  <c r="N98" i="2"/>
  <c r="N113" i="2"/>
  <c r="N125" i="2"/>
  <c r="N133" i="2"/>
  <c r="N144" i="2"/>
  <c r="N153" i="2"/>
  <c r="N162" i="2"/>
  <c r="N173" i="2"/>
  <c r="N181" i="2"/>
  <c r="N190" i="2"/>
  <c r="N201" i="2"/>
  <c r="N210" i="2"/>
  <c r="N216" i="2"/>
  <c r="N224" i="2"/>
  <c r="N231" i="2"/>
  <c r="N238" i="2"/>
  <c r="N246" i="2"/>
  <c r="N252" i="2"/>
  <c r="N259" i="2"/>
  <c r="N267" i="2"/>
  <c r="N274" i="2"/>
  <c r="N280" i="2"/>
  <c r="N288" i="2"/>
  <c r="N295" i="2"/>
  <c r="N2" i="2"/>
  <c r="N10" i="2"/>
  <c r="N41" i="2"/>
  <c r="N68" i="2"/>
  <c r="N93" i="2"/>
  <c r="N118" i="2"/>
  <c r="N138" i="2"/>
  <c r="N158" i="2"/>
  <c r="N176" i="2"/>
  <c r="N196" i="2"/>
  <c r="N214" i="2"/>
  <c r="N227" i="2"/>
  <c r="N242" i="2"/>
  <c r="N256" i="2"/>
  <c r="N270" i="2"/>
  <c r="N284" i="2"/>
  <c r="N299" i="2"/>
  <c r="N24" i="2"/>
  <c r="N50" i="2"/>
  <c r="N77" i="2"/>
  <c r="N104" i="2"/>
  <c r="N126" i="2"/>
  <c r="N146" i="2"/>
  <c r="N165" i="2"/>
  <c r="N184" i="2"/>
  <c r="N202" i="2"/>
  <c r="N219" i="2"/>
  <c r="N232" i="2"/>
  <c r="N247" i="2"/>
  <c r="N262" i="2"/>
  <c r="N275" i="2"/>
  <c r="N290" i="2"/>
  <c r="N25" i="2"/>
  <c r="N56" i="2"/>
  <c r="N78" i="2"/>
  <c r="N105" i="2"/>
  <c r="N130" i="2"/>
  <c r="N148" i="2"/>
  <c r="N168" i="2"/>
  <c r="N186" i="2"/>
  <c r="N205" i="2"/>
  <c r="N220" i="2"/>
  <c r="N235" i="2"/>
  <c r="N248" i="2"/>
  <c r="N263" i="2"/>
  <c r="N278" i="2"/>
  <c r="N291" i="2"/>
  <c r="N4" i="2"/>
  <c r="N114" i="2"/>
  <c r="N194" i="2"/>
  <c r="N254" i="2"/>
  <c r="N89" i="2"/>
  <c r="N174" i="2"/>
  <c r="N240" i="2"/>
  <c r="N296" i="2"/>
  <c r="N40" i="2"/>
  <c r="N137" i="2"/>
  <c r="N211" i="2"/>
  <c r="N268" i="2"/>
  <c r="N65" i="2"/>
  <c r="N154" i="2"/>
  <c r="N226" i="2"/>
  <c r="N283" i="2"/>
  <c r="N36" i="2"/>
  <c r="E9" i="1"/>
  <c r="E7" i="1"/>
  <c r="K301" i="1"/>
  <c r="K299" i="1"/>
  <c r="J35" i="1"/>
  <c r="J27" i="1"/>
  <c r="J19" i="1"/>
  <c r="J11" i="1"/>
  <c r="J3" i="1"/>
  <c r="J31" i="1"/>
  <c r="J23" i="1"/>
  <c r="J15" i="1"/>
  <c r="J7" i="1"/>
  <c r="K2" i="1"/>
  <c r="K297" i="1"/>
  <c r="K293" i="1"/>
  <c r="K289" i="1"/>
  <c r="K285" i="1"/>
  <c r="K283" i="1"/>
  <c r="K279" i="1"/>
  <c r="K275" i="1"/>
  <c r="K271" i="1"/>
  <c r="K300" i="1"/>
  <c r="K298" i="1"/>
  <c r="K296" i="1"/>
  <c r="K294" i="1"/>
  <c r="K292" i="1"/>
  <c r="K290" i="1"/>
  <c r="K288" i="1"/>
  <c r="K284" i="1"/>
  <c r="K282" i="1"/>
  <c r="K280" i="1"/>
  <c r="K278" i="1"/>
  <c r="K276" i="1"/>
  <c r="K274" i="1"/>
  <c r="K272" i="1"/>
  <c r="K270" i="1"/>
  <c r="K268" i="1"/>
  <c r="K266" i="1"/>
  <c r="K264" i="1"/>
  <c r="K262" i="1"/>
  <c r="K260" i="1"/>
  <c r="K258" i="1"/>
  <c r="K256" i="1"/>
  <c r="K254" i="1"/>
  <c r="K252" i="1"/>
  <c r="K250" i="1"/>
  <c r="K248" i="1"/>
  <c r="K246" i="1"/>
  <c r="K244" i="1"/>
  <c r="K242" i="1"/>
  <c r="K240" i="1"/>
  <c r="K238" i="1"/>
  <c r="K236" i="1"/>
  <c r="K234" i="1"/>
  <c r="K232" i="1"/>
  <c r="K230" i="1"/>
  <c r="K228" i="1"/>
  <c r="K226" i="1"/>
  <c r="K224" i="1"/>
  <c r="K222" i="1"/>
  <c r="K220" i="1"/>
  <c r="K218" i="1"/>
  <c r="K216" i="1"/>
  <c r="K214" i="1"/>
  <c r="K212" i="1"/>
  <c r="K210" i="1"/>
  <c r="K208" i="1"/>
  <c r="K206" i="1"/>
  <c r="K204" i="1"/>
  <c r="K202" i="1"/>
  <c r="K200" i="1"/>
  <c r="K198" i="1"/>
  <c r="K196" i="1"/>
  <c r="K194" i="1"/>
  <c r="K192" i="1"/>
  <c r="K190" i="1"/>
  <c r="K188" i="1"/>
  <c r="K186" i="1"/>
  <c r="K184" i="1"/>
  <c r="K182" i="1"/>
  <c r="K178" i="1"/>
  <c r="K176" i="1"/>
  <c r="K174" i="1"/>
  <c r="K172" i="1"/>
  <c r="K170" i="1"/>
  <c r="K168" i="1"/>
  <c r="K166" i="1"/>
  <c r="K164" i="1"/>
  <c r="K162" i="1"/>
  <c r="K160" i="1"/>
  <c r="K158" i="1"/>
  <c r="K156" i="1"/>
  <c r="K154" i="1"/>
  <c r="K152" i="1"/>
  <c r="K150" i="1"/>
  <c r="K148" i="1"/>
  <c r="K146" i="1"/>
  <c r="K144" i="1"/>
  <c r="K142" i="1"/>
  <c r="K140" i="1"/>
  <c r="K138" i="1"/>
  <c r="K136" i="1"/>
  <c r="K134" i="1"/>
  <c r="K132" i="1"/>
  <c r="K130" i="1"/>
  <c r="K128" i="1"/>
  <c r="K126" i="1"/>
  <c r="K124" i="1"/>
  <c r="K122" i="1"/>
  <c r="K120" i="1"/>
  <c r="K118" i="1"/>
  <c r="K116" i="1"/>
  <c r="K114" i="1"/>
  <c r="K112" i="1"/>
  <c r="K110" i="1"/>
  <c r="K108" i="1"/>
  <c r="K106" i="1"/>
  <c r="K104" i="1"/>
  <c r="K102" i="1"/>
  <c r="K100" i="1"/>
  <c r="K98" i="1"/>
  <c r="K96" i="1"/>
  <c r="K94" i="1"/>
  <c r="K92" i="1"/>
  <c r="K90" i="1"/>
  <c r="K88" i="1"/>
  <c r="K86" i="1"/>
  <c r="K84" i="1"/>
  <c r="K82" i="1"/>
  <c r="K80" i="1"/>
  <c r="K78" i="1"/>
  <c r="K76" i="1"/>
  <c r="K74" i="1"/>
  <c r="K72" i="1"/>
  <c r="K68" i="1"/>
  <c r="K66" i="1"/>
  <c r="K64" i="1"/>
  <c r="K62" i="1"/>
  <c r="K60" i="1"/>
  <c r="K58" i="1"/>
  <c r="K56" i="1"/>
  <c r="K54" i="1"/>
  <c r="K52" i="1"/>
  <c r="K50" i="1"/>
  <c r="K34" i="1"/>
  <c r="K32" i="1"/>
  <c r="K30" i="1"/>
  <c r="K28" i="1"/>
  <c r="K26" i="1"/>
  <c r="K24" i="1"/>
  <c r="K22" i="1"/>
  <c r="K20" i="1"/>
  <c r="K18" i="1"/>
  <c r="K16" i="1"/>
  <c r="K14" i="1"/>
  <c r="K12" i="1"/>
  <c r="K10" i="1"/>
  <c r="K8" i="1"/>
  <c r="K6" i="1"/>
  <c r="K4" i="1"/>
  <c r="K295" i="1"/>
  <c r="K291" i="1"/>
  <c r="K287" i="1"/>
  <c r="K281" i="1"/>
  <c r="K277" i="1"/>
  <c r="K273" i="1"/>
  <c r="K269" i="1"/>
  <c r="K267" i="1"/>
  <c r="K265" i="1"/>
  <c r="K263" i="1"/>
  <c r="K261" i="1"/>
  <c r="K259" i="1"/>
  <c r="K257" i="1"/>
  <c r="K255" i="1"/>
  <c r="K253" i="1"/>
  <c r="K251" i="1"/>
  <c r="K249" i="1"/>
  <c r="K247" i="1"/>
  <c r="K245" i="1"/>
  <c r="K243" i="1"/>
  <c r="K241" i="1"/>
  <c r="K239" i="1"/>
  <c r="K237" i="1"/>
  <c r="K235" i="1"/>
  <c r="K233" i="1"/>
  <c r="K231" i="1"/>
  <c r="K229" i="1"/>
  <c r="K227" i="1"/>
  <c r="K225" i="1"/>
  <c r="K223" i="1"/>
  <c r="K221" i="1"/>
  <c r="K219" i="1"/>
  <c r="K217" i="1"/>
  <c r="K215" i="1"/>
  <c r="K213" i="1"/>
  <c r="K211" i="1"/>
  <c r="K209" i="1"/>
  <c r="K207" i="1"/>
  <c r="K205" i="1"/>
  <c r="K203" i="1"/>
  <c r="K201" i="1"/>
  <c r="K199" i="1"/>
  <c r="K197" i="1"/>
  <c r="K195" i="1"/>
  <c r="K193" i="1"/>
  <c r="K191" i="1"/>
  <c r="K189" i="1"/>
  <c r="K187" i="1"/>
  <c r="K185" i="1"/>
  <c r="K183" i="1"/>
  <c r="K181" i="1"/>
  <c r="K179" i="1"/>
  <c r="K177" i="1"/>
  <c r="K175" i="1"/>
  <c r="K173" i="1"/>
  <c r="K171" i="1"/>
  <c r="K169" i="1"/>
  <c r="K167" i="1"/>
  <c r="K165" i="1"/>
  <c r="K163" i="1"/>
  <c r="K161" i="1"/>
  <c r="K159" i="1"/>
  <c r="K157" i="1"/>
  <c r="K155" i="1"/>
  <c r="K153" i="1"/>
  <c r="K151" i="1"/>
  <c r="K149" i="1"/>
  <c r="K147" i="1"/>
  <c r="K145" i="1"/>
  <c r="K143" i="1"/>
  <c r="K141" i="1"/>
  <c r="K139" i="1"/>
  <c r="K137" i="1"/>
  <c r="K135" i="1"/>
  <c r="K133" i="1"/>
  <c r="K131" i="1"/>
  <c r="K129" i="1"/>
  <c r="K127" i="1"/>
  <c r="K125" i="1"/>
  <c r="K123" i="1"/>
  <c r="K121" i="1"/>
  <c r="K119" i="1"/>
  <c r="K117" i="1"/>
  <c r="K115" i="1"/>
  <c r="K113" i="1"/>
  <c r="K111" i="1"/>
  <c r="K109" i="1"/>
  <c r="K107" i="1"/>
  <c r="K105" i="1"/>
  <c r="K101" i="1"/>
  <c r="K99" i="1"/>
  <c r="K97" i="1"/>
  <c r="K95" i="1"/>
  <c r="K93" i="1"/>
  <c r="K91" i="1"/>
  <c r="K89" i="1"/>
  <c r="K87" i="1"/>
  <c r="K85" i="1"/>
  <c r="K83" i="1"/>
  <c r="K81" i="1"/>
  <c r="K79" i="1"/>
  <c r="K77" i="1"/>
  <c r="K75" i="1"/>
  <c r="K73" i="1"/>
  <c r="K71" i="1"/>
  <c r="K69" i="1"/>
  <c r="K67" i="1"/>
  <c r="K65" i="1"/>
  <c r="K63" i="1"/>
  <c r="K61" i="1"/>
  <c r="K59" i="1"/>
  <c r="K57" i="1"/>
  <c r="K55" i="1"/>
  <c r="K53" i="1"/>
  <c r="K51" i="1"/>
  <c r="K49" i="1"/>
  <c r="K37" i="1"/>
  <c r="K35" i="1"/>
  <c r="K33" i="1"/>
  <c r="K31" i="1"/>
  <c r="K29" i="1"/>
  <c r="K27" i="1"/>
  <c r="K25" i="1"/>
  <c r="K23" i="1"/>
  <c r="K21" i="1"/>
  <c r="K19" i="1"/>
  <c r="K17" i="1"/>
  <c r="K15" i="1"/>
  <c r="K13" i="1"/>
  <c r="K11" i="1"/>
  <c r="K9" i="1"/>
  <c r="K7" i="1"/>
  <c r="K5" i="1"/>
  <c r="K3" i="1"/>
  <c r="K47" i="1"/>
  <c r="K45" i="1"/>
  <c r="K43" i="1"/>
  <c r="K41" i="1"/>
  <c r="K39" i="1"/>
  <c r="J33" i="1"/>
  <c r="J29" i="1"/>
  <c r="J25" i="1"/>
  <c r="J21" i="1"/>
  <c r="J17" i="1"/>
  <c r="J13" i="1"/>
  <c r="J9" i="1"/>
  <c r="J5" i="1"/>
  <c r="K48" i="1"/>
  <c r="K46" i="1"/>
  <c r="K44" i="1"/>
  <c r="K42" i="1"/>
  <c r="K40" i="1"/>
  <c r="K38" i="1"/>
  <c r="J2" i="1"/>
  <c r="J80" i="1"/>
  <c r="J78" i="1"/>
  <c r="J76" i="1"/>
  <c r="J74" i="1"/>
  <c r="J72" i="1"/>
  <c r="J70" i="1"/>
  <c r="J68" i="1"/>
  <c r="J66" i="1"/>
  <c r="J64" i="1"/>
  <c r="J62" i="1"/>
  <c r="J60" i="1"/>
  <c r="J58" i="1"/>
  <c r="J56" i="1"/>
  <c r="J54" i="1"/>
  <c r="J52" i="1"/>
  <c r="J50" i="1"/>
  <c r="J48" i="1"/>
  <c r="J46" i="1"/>
  <c r="J44" i="1"/>
  <c r="J42" i="1"/>
  <c r="J40" i="1"/>
  <c r="J38" i="1"/>
  <c r="J301" i="1"/>
  <c r="J299" i="1"/>
  <c r="J297" i="1"/>
  <c r="J295" i="1"/>
  <c r="J293" i="1"/>
  <c r="J291" i="1"/>
  <c r="J289" i="1"/>
  <c r="J287" i="1"/>
  <c r="J285" i="1"/>
  <c r="J283" i="1"/>
  <c r="J281" i="1"/>
  <c r="J279" i="1"/>
  <c r="J277" i="1"/>
  <c r="J275" i="1"/>
  <c r="J273" i="1"/>
  <c r="J271" i="1"/>
  <c r="J269" i="1"/>
  <c r="J267" i="1"/>
  <c r="J265" i="1"/>
  <c r="J263" i="1"/>
  <c r="J261" i="1"/>
  <c r="J259" i="1"/>
  <c r="J257" i="1"/>
  <c r="J255" i="1"/>
  <c r="J253" i="1"/>
  <c r="J251" i="1"/>
  <c r="J249" i="1"/>
  <c r="J247" i="1"/>
  <c r="J245" i="1"/>
  <c r="J243" i="1"/>
  <c r="J241" i="1"/>
  <c r="J239" i="1"/>
  <c r="J237" i="1"/>
  <c r="J235" i="1"/>
  <c r="J233" i="1"/>
  <c r="J231" i="1"/>
  <c r="J229" i="1"/>
  <c r="J227" i="1"/>
  <c r="J225" i="1"/>
  <c r="J223" i="1"/>
  <c r="J221" i="1"/>
  <c r="J219" i="1"/>
  <c r="J217" i="1"/>
  <c r="J215" i="1"/>
  <c r="J213" i="1"/>
  <c r="J211" i="1"/>
  <c r="J209" i="1"/>
  <c r="J207" i="1"/>
  <c r="J205" i="1"/>
  <c r="J203" i="1"/>
  <c r="J201" i="1"/>
  <c r="J199" i="1"/>
  <c r="J197" i="1"/>
  <c r="J195" i="1"/>
  <c r="J193" i="1"/>
  <c r="J191" i="1"/>
  <c r="J189" i="1"/>
  <c r="J187" i="1"/>
  <c r="J185" i="1"/>
  <c r="J183" i="1"/>
  <c r="J181" i="1"/>
  <c r="J179" i="1"/>
  <c r="J177" i="1"/>
  <c r="J175" i="1"/>
  <c r="J173" i="1"/>
  <c r="J171" i="1"/>
  <c r="J169" i="1"/>
  <c r="J167" i="1"/>
  <c r="J165" i="1"/>
  <c r="J163" i="1"/>
  <c r="J161" i="1"/>
  <c r="J159" i="1"/>
  <c r="J157" i="1"/>
  <c r="J155" i="1"/>
  <c r="J153" i="1"/>
  <c r="J151" i="1"/>
  <c r="J149" i="1"/>
  <c r="J147" i="1"/>
  <c r="J145" i="1"/>
  <c r="J143" i="1"/>
  <c r="J141" i="1"/>
  <c r="J139" i="1"/>
  <c r="J137" i="1"/>
  <c r="J135" i="1"/>
  <c r="J133" i="1"/>
  <c r="J131" i="1"/>
  <c r="J129" i="1"/>
  <c r="J127" i="1"/>
  <c r="J125" i="1"/>
  <c r="J123" i="1"/>
  <c r="J121" i="1"/>
  <c r="J119" i="1"/>
  <c r="J117" i="1"/>
  <c r="J115" i="1"/>
  <c r="J113" i="1"/>
  <c r="J111" i="1"/>
  <c r="J109" i="1"/>
  <c r="J107" i="1"/>
  <c r="J105" i="1"/>
  <c r="J103" i="1"/>
  <c r="J101" i="1"/>
  <c r="J99" i="1"/>
  <c r="J97" i="1"/>
  <c r="J95" i="1"/>
  <c r="J93" i="1"/>
  <c r="J91" i="1"/>
  <c r="J89" i="1"/>
  <c r="J87" i="1"/>
  <c r="J85" i="1"/>
  <c r="J83" i="1"/>
  <c r="J36" i="1"/>
  <c r="J34" i="1"/>
  <c r="J32" i="1"/>
  <c r="J30" i="1"/>
  <c r="J28" i="1"/>
  <c r="J26" i="1"/>
  <c r="J24" i="1"/>
  <c r="J22" i="1"/>
  <c r="J20" i="1"/>
  <c r="J18" i="1"/>
  <c r="J16" i="1"/>
  <c r="J14" i="1"/>
  <c r="J12" i="1"/>
  <c r="J10" i="1"/>
  <c r="J8" i="1"/>
  <c r="J6" i="1"/>
  <c r="J4" i="1"/>
  <c r="J81" i="1"/>
  <c r="J79" i="1"/>
  <c r="J77" i="1"/>
  <c r="J75" i="1"/>
  <c r="J73" i="1"/>
  <c r="J71" i="1"/>
  <c r="J69" i="1"/>
  <c r="J67" i="1"/>
  <c r="J65" i="1"/>
  <c r="J63" i="1"/>
  <c r="J61" i="1"/>
  <c r="J59" i="1"/>
  <c r="J57" i="1"/>
  <c r="J55" i="1"/>
  <c r="J53" i="1"/>
  <c r="J51" i="1"/>
  <c r="J49" i="1"/>
  <c r="J47" i="1"/>
  <c r="J45" i="1"/>
  <c r="J43" i="1"/>
  <c r="J41" i="1"/>
  <c r="J39" i="1"/>
  <c r="J37" i="1"/>
  <c r="J300" i="1"/>
  <c r="J298" i="1"/>
  <c r="J296" i="1"/>
  <c r="J294" i="1"/>
  <c r="J292" i="1"/>
  <c r="J290" i="1"/>
  <c r="J288" i="1"/>
  <c r="J286" i="1"/>
  <c r="J284" i="1"/>
  <c r="J282" i="1"/>
  <c r="J280" i="1"/>
  <c r="J278" i="1"/>
  <c r="J276" i="1"/>
  <c r="J274" i="1"/>
  <c r="J272" i="1"/>
  <c r="J270" i="1"/>
  <c r="J268" i="1"/>
  <c r="J266" i="1"/>
  <c r="J264" i="1"/>
  <c r="J262" i="1"/>
  <c r="J260" i="1"/>
  <c r="J258" i="1"/>
  <c r="J256" i="1"/>
  <c r="J254" i="1"/>
  <c r="J252" i="1"/>
  <c r="J250" i="1"/>
  <c r="J248" i="1"/>
  <c r="J246" i="1"/>
  <c r="J244" i="1"/>
  <c r="J242" i="1"/>
  <c r="J240" i="1"/>
  <c r="J238" i="1"/>
  <c r="J236" i="1"/>
  <c r="J234" i="1"/>
  <c r="J232" i="1"/>
  <c r="J230" i="1"/>
  <c r="J228" i="1"/>
  <c r="J226" i="1"/>
  <c r="J224" i="1"/>
  <c r="J222" i="1"/>
  <c r="J220" i="1"/>
  <c r="J218" i="1"/>
  <c r="J216" i="1"/>
  <c r="J214" i="1"/>
  <c r="J212" i="1"/>
  <c r="J210" i="1"/>
  <c r="J208" i="1"/>
  <c r="J206" i="1"/>
  <c r="J204" i="1"/>
  <c r="J202" i="1"/>
  <c r="J200" i="1"/>
  <c r="J198" i="1"/>
  <c r="J196" i="1"/>
  <c r="J194" i="1"/>
  <c r="J192" i="1"/>
  <c r="J190" i="1"/>
  <c r="J188" i="1"/>
  <c r="J186" i="1"/>
  <c r="J184" i="1"/>
  <c r="J182" i="1"/>
  <c r="J180" i="1"/>
  <c r="J178" i="1"/>
  <c r="J176" i="1"/>
  <c r="J174" i="1"/>
  <c r="J172" i="1"/>
  <c r="J170" i="1"/>
  <c r="J168" i="1"/>
  <c r="J166" i="1"/>
  <c r="J164" i="1"/>
  <c r="J162" i="1"/>
  <c r="J160" i="1"/>
  <c r="J158" i="1"/>
  <c r="J156" i="1"/>
  <c r="J154" i="1"/>
  <c r="J152" i="1"/>
  <c r="J150" i="1"/>
  <c r="J148" i="1"/>
  <c r="J146" i="1"/>
  <c r="J144" i="1"/>
  <c r="J142" i="1"/>
  <c r="J140" i="1"/>
  <c r="J138" i="1"/>
  <c r="J136" i="1"/>
  <c r="J134" i="1"/>
  <c r="J132" i="1"/>
  <c r="J130" i="1"/>
  <c r="J128" i="1"/>
  <c r="J126" i="1"/>
  <c r="J124" i="1"/>
  <c r="J122" i="1"/>
  <c r="J120" i="1"/>
  <c r="J118" i="1"/>
  <c r="J116" i="1"/>
  <c r="J114" i="1"/>
  <c r="J112" i="1"/>
  <c r="J110" i="1"/>
  <c r="J108" i="1"/>
  <c r="J106" i="1"/>
  <c r="J104" i="1"/>
  <c r="J102" i="1"/>
  <c r="J100" i="1"/>
  <c r="J98" i="1"/>
  <c r="J96" i="1"/>
  <c r="J94" i="1"/>
  <c r="J92" i="1"/>
  <c r="J90" i="1"/>
  <c r="J88" i="1"/>
  <c r="J86" i="1"/>
  <c r="J84" i="1"/>
  <c r="J82" i="1"/>
  <c r="N5" i="1" l="1"/>
  <c r="N9" i="1"/>
  <c r="N13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6" i="1"/>
  <c r="N10" i="1"/>
  <c r="N14" i="1"/>
  <c r="N18" i="1"/>
  <c r="N22" i="1"/>
  <c r="N26" i="1"/>
  <c r="N30" i="1"/>
  <c r="N34" i="1"/>
  <c r="N7" i="1"/>
  <c r="N15" i="1"/>
  <c r="N23" i="1"/>
  <c r="N31" i="1"/>
  <c r="N38" i="1"/>
  <c r="N43" i="1"/>
  <c r="N48" i="1"/>
  <c r="N54" i="1"/>
  <c r="N59" i="1"/>
  <c r="N64" i="1"/>
  <c r="N70" i="1"/>
  <c r="N75" i="1"/>
  <c r="N80" i="1"/>
  <c r="N86" i="1"/>
  <c r="N91" i="1"/>
  <c r="N96" i="1"/>
  <c r="N102" i="1"/>
  <c r="N107" i="1"/>
  <c r="N112" i="1"/>
  <c r="N118" i="1"/>
  <c r="N123" i="1"/>
  <c r="N128" i="1"/>
  <c r="N134" i="1"/>
  <c r="N139" i="1"/>
  <c r="N144" i="1"/>
  <c r="N150" i="1"/>
  <c r="N155" i="1"/>
  <c r="N160" i="1"/>
  <c r="N166" i="1"/>
  <c r="N171" i="1"/>
  <c r="N176" i="1"/>
  <c r="N182" i="1"/>
  <c r="N187" i="1"/>
  <c r="N192" i="1"/>
  <c r="N198" i="1"/>
  <c r="N203" i="1"/>
  <c r="N208" i="1"/>
  <c r="N214" i="1"/>
  <c r="N219" i="1"/>
  <c r="N224" i="1"/>
  <c r="N230" i="1"/>
  <c r="N235" i="1"/>
  <c r="N240" i="1"/>
  <c r="N246" i="1"/>
  <c r="N251" i="1"/>
  <c r="N256" i="1"/>
  <c r="N262" i="1"/>
  <c r="N267" i="1"/>
  <c r="N272" i="1"/>
  <c r="N278" i="1"/>
  <c r="N283" i="1"/>
  <c r="N288" i="1"/>
  <c r="N294" i="1"/>
  <c r="N299" i="1"/>
  <c r="N8" i="1"/>
  <c r="N16" i="1"/>
  <c r="N24" i="1"/>
  <c r="N32" i="1"/>
  <c r="N39" i="1"/>
  <c r="N44" i="1"/>
  <c r="N50" i="1"/>
  <c r="N55" i="1"/>
  <c r="N60" i="1"/>
  <c r="N66" i="1"/>
  <c r="N71" i="1"/>
  <c r="N76" i="1"/>
  <c r="N82" i="1"/>
  <c r="N87" i="1"/>
  <c r="N92" i="1"/>
  <c r="N98" i="1"/>
  <c r="N103" i="1"/>
  <c r="N108" i="1"/>
  <c r="N114" i="1"/>
  <c r="N119" i="1"/>
  <c r="N124" i="1"/>
  <c r="N130" i="1"/>
  <c r="N135" i="1"/>
  <c r="N140" i="1"/>
  <c r="N146" i="1"/>
  <c r="N151" i="1"/>
  <c r="N156" i="1"/>
  <c r="N162" i="1"/>
  <c r="N167" i="1"/>
  <c r="N172" i="1"/>
  <c r="N12" i="1"/>
  <c r="N28" i="1"/>
  <c r="N42" i="1"/>
  <c r="N52" i="1"/>
  <c r="N63" i="1"/>
  <c r="N74" i="1"/>
  <c r="N84" i="1"/>
  <c r="N95" i="1"/>
  <c r="N106" i="1"/>
  <c r="N116" i="1"/>
  <c r="N127" i="1"/>
  <c r="N138" i="1"/>
  <c r="N148" i="1"/>
  <c r="N159" i="1"/>
  <c r="N170" i="1"/>
  <c r="N179" i="1"/>
  <c r="N186" i="1"/>
  <c r="N194" i="1"/>
  <c r="N200" i="1"/>
  <c r="N207" i="1"/>
  <c r="N215" i="1"/>
  <c r="N222" i="1"/>
  <c r="N228" i="1"/>
  <c r="N236" i="1"/>
  <c r="N243" i="1"/>
  <c r="N250" i="1"/>
  <c r="N258" i="1"/>
  <c r="N264" i="1"/>
  <c r="N271" i="1"/>
  <c r="N279" i="1"/>
  <c r="N286" i="1"/>
  <c r="N292" i="1"/>
  <c r="N300" i="1"/>
  <c r="N3" i="1"/>
  <c r="N19" i="1"/>
  <c r="N35" i="1"/>
  <c r="N46" i="1"/>
  <c r="N56" i="1"/>
  <c r="N67" i="1"/>
  <c r="N78" i="1"/>
  <c r="N88" i="1"/>
  <c r="N99" i="1"/>
  <c r="N110" i="1"/>
  <c r="N120" i="1"/>
  <c r="N131" i="1"/>
  <c r="N142" i="1"/>
  <c r="N152" i="1"/>
  <c r="N163" i="1"/>
  <c r="N174" i="1"/>
  <c r="N180" i="1"/>
  <c r="N188" i="1"/>
  <c r="N195" i="1"/>
  <c r="N202" i="1"/>
  <c r="N210" i="1"/>
  <c r="N216" i="1"/>
  <c r="N223" i="1"/>
  <c r="N231" i="1"/>
  <c r="N238" i="1"/>
  <c r="N244" i="1"/>
  <c r="N252" i="1"/>
  <c r="N259" i="1"/>
  <c r="N266" i="1"/>
  <c r="N274" i="1"/>
  <c r="N280" i="1"/>
  <c r="N287" i="1"/>
  <c r="N295" i="1"/>
  <c r="N2" i="1"/>
  <c r="N4" i="1"/>
  <c r="N20" i="1"/>
  <c r="N36" i="1"/>
  <c r="N47" i="1"/>
  <c r="N58" i="1"/>
  <c r="N68" i="1"/>
  <c r="N79" i="1"/>
  <c r="N90" i="1"/>
  <c r="N100" i="1"/>
  <c r="N111" i="1"/>
  <c r="N122" i="1"/>
  <c r="N132" i="1"/>
  <c r="N143" i="1"/>
  <c r="N154" i="1"/>
  <c r="N164" i="1"/>
  <c r="N175" i="1"/>
  <c r="N183" i="1"/>
  <c r="N190" i="1"/>
  <c r="N196" i="1"/>
  <c r="N204" i="1"/>
  <c r="N211" i="1"/>
  <c r="N218" i="1"/>
  <c r="N226" i="1"/>
  <c r="N232" i="1"/>
  <c r="N239" i="1"/>
  <c r="N247" i="1"/>
  <c r="N254" i="1"/>
  <c r="N260" i="1"/>
  <c r="N268" i="1"/>
  <c r="N275" i="1"/>
  <c r="N282" i="1"/>
  <c r="N290" i="1"/>
  <c r="N296" i="1"/>
  <c r="N11" i="1"/>
  <c r="N27" i="1"/>
  <c r="N40" i="1"/>
  <c r="N51" i="1"/>
  <c r="N62" i="1"/>
  <c r="N72" i="1"/>
  <c r="N83" i="1"/>
  <c r="N94" i="1"/>
  <c r="N104" i="1"/>
  <c r="N115" i="1"/>
  <c r="N126" i="1"/>
  <c r="N136" i="1"/>
  <c r="N147" i="1"/>
  <c r="N158" i="1"/>
  <c r="N168" i="1"/>
  <c r="N178" i="1"/>
  <c r="N184" i="1"/>
  <c r="N191" i="1"/>
  <c r="N199" i="1"/>
  <c r="N206" i="1"/>
  <c r="N212" i="1"/>
  <c r="N220" i="1"/>
  <c r="N227" i="1"/>
  <c r="N234" i="1"/>
  <c r="N242" i="1"/>
  <c r="N248" i="1"/>
  <c r="N255" i="1"/>
  <c r="N263" i="1"/>
  <c r="N270" i="1"/>
  <c r="N276" i="1"/>
  <c r="N284" i="1"/>
  <c r="N291" i="1"/>
  <c r="N298" i="1"/>
  <c r="E2" i="1"/>
  <c r="E8" i="2"/>
  <c r="G3" i="2"/>
  <c r="E3" i="2"/>
  <c r="E10" i="2"/>
  <c r="M61" i="1"/>
  <c r="M67" i="1"/>
  <c r="M73" i="1"/>
  <c r="M79" i="1"/>
  <c r="M85" i="1"/>
  <c r="M91" i="1"/>
  <c r="M97" i="1"/>
  <c r="M103" i="1"/>
  <c r="M109" i="1"/>
  <c r="M115" i="1"/>
  <c r="M121" i="1"/>
  <c r="M127" i="1"/>
  <c r="M133" i="1"/>
  <c r="M139" i="1"/>
  <c r="M145" i="1"/>
  <c r="M151" i="1"/>
  <c r="M157" i="1"/>
  <c r="M163" i="1"/>
  <c r="M169" i="1"/>
  <c r="M175" i="1"/>
  <c r="M181" i="1"/>
  <c r="M187" i="1"/>
  <c r="M193" i="1"/>
  <c r="M199" i="1"/>
  <c r="M205" i="1"/>
  <c r="M211" i="1"/>
  <c r="M217" i="1"/>
  <c r="M223" i="1"/>
  <c r="M229" i="1"/>
  <c r="M235" i="1"/>
  <c r="M241" i="1"/>
  <c r="M247" i="1"/>
  <c r="M253" i="1"/>
  <c r="M259" i="1"/>
  <c r="M265" i="1"/>
  <c r="M271" i="1"/>
  <c r="M277" i="1"/>
  <c r="M283" i="1"/>
  <c r="M289" i="1"/>
  <c r="M295" i="1"/>
  <c r="M301" i="1"/>
  <c r="M40" i="1"/>
  <c r="M46" i="1"/>
  <c r="M52" i="1"/>
  <c r="M4" i="1"/>
  <c r="M10" i="1"/>
  <c r="M16" i="1"/>
  <c r="M22" i="1"/>
  <c r="M28" i="1"/>
  <c r="M34" i="1"/>
  <c r="M62" i="1"/>
  <c r="M68" i="1"/>
  <c r="M74" i="1"/>
  <c r="M80" i="1"/>
  <c r="M86" i="1"/>
  <c r="M92" i="1"/>
  <c r="M98" i="1"/>
  <c r="M104" i="1"/>
  <c r="M110" i="1"/>
  <c r="M116" i="1"/>
  <c r="M122" i="1"/>
  <c r="M128" i="1"/>
  <c r="M134" i="1"/>
  <c r="M140" i="1"/>
  <c r="M146" i="1"/>
  <c r="M152" i="1"/>
  <c r="M158" i="1"/>
  <c r="M164" i="1"/>
  <c r="M170" i="1"/>
  <c r="M176" i="1"/>
  <c r="M182" i="1"/>
  <c r="M188" i="1"/>
  <c r="M194" i="1"/>
  <c r="M200" i="1"/>
  <c r="M206" i="1"/>
  <c r="M212" i="1"/>
  <c r="M218" i="1"/>
  <c r="M224" i="1"/>
  <c r="M230" i="1"/>
  <c r="M236" i="1"/>
  <c r="M242" i="1"/>
  <c r="M248" i="1"/>
  <c r="M254" i="1"/>
  <c r="M260" i="1"/>
  <c r="M266" i="1"/>
  <c r="M272" i="1"/>
  <c r="M278" i="1"/>
  <c r="M284" i="1"/>
  <c r="M290" i="1"/>
  <c r="M296" i="1"/>
  <c r="M41" i="1"/>
  <c r="M47" i="1"/>
  <c r="M53" i="1"/>
  <c r="M5" i="1"/>
  <c r="M11" i="1"/>
  <c r="M17" i="1"/>
  <c r="M23" i="1"/>
  <c r="M29" i="1"/>
  <c r="M35" i="1"/>
  <c r="M57" i="1"/>
  <c r="M63" i="1"/>
  <c r="M69" i="1"/>
  <c r="M75" i="1"/>
  <c r="M81" i="1"/>
  <c r="M87" i="1"/>
  <c r="M93" i="1"/>
  <c r="M99" i="1"/>
  <c r="M105" i="1"/>
  <c r="M111" i="1"/>
  <c r="M117" i="1"/>
  <c r="M123" i="1"/>
  <c r="M129" i="1"/>
  <c r="M135" i="1"/>
  <c r="M141" i="1"/>
  <c r="M147" i="1"/>
  <c r="M153" i="1"/>
  <c r="M159" i="1"/>
  <c r="M165" i="1"/>
  <c r="M171" i="1"/>
  <c r="M177" i="1"/>
  <c r="M183" i="1"/>
  <c r="M189" i="1"/>
  <c r="M195" i="1"/>
  <c r="M201" i="1"/>
  <c r="M207" i="1"/>
  <c r="M213" i="1"/>
  <c r="M219" i="1"/>
  <c r="M225" i="1"/>
  <c r="M231" i="1"/>
  <c r="M237" i="1"/>
  <c r="M243" i="1"/>
  <c r="M249" i="1"/>
  <c r="M255" i="1"/>
  <c r="M261" i="1"/>
  <c r="M267" i="1"/>
  <c r="M273" i="1"/>
  <c r="M279" i="1"/>
  <c r="M285" i="1"/>
  <c r="M291" i="1"/>
  <c r="M297" i="1"/>
  <c r="M42" i="1"/>
  <c r="M48" i="1"/>
  <c r="M54" i="1"/>
  <c r="M6" i="1"/>
  <c r="M12" i="1"/>
  <c r="M18" i="1"/>
  <c r="M24" i="1"/>
  <c r="M30" i="1"/>
  <c r="M36" i="1"/>
  <c r="M58" i="1"/>
  <c r="M64" i="1"/>
  <c r="M70" i="1"/>
  <c r="M76" i="1"/>
  <c r="M82" i="1"/>
  <c r="M88" i="1"/>
  <c r="M94" i="1"/>
  <c r="M100" i="1"/>
  <c r="M106" i="1"/>
  <c r="M112" i="1"/>
  <c r="M118" i="1"/>
  <c r="M124" i="1"/>
  <c r="M130" i="1"/>
  <c r="M136" i="1"/>
  <c r="M142" i="1"/>
  <c r="M148" i="1"/>
  <c r="M154" i="1"/>
  <c r="M160" i="1"/>
  <c r="M166" i="1"/>
  <c r="M172" i="1"/>
  <c r="M178" i="1"/>
  <c r="M184" i="1"/>
  <c r="M190" i="1"/>
  <c r="M196" i="1"/>
  <c r="M202" i="1"/>
  <c r="M208" i="1"/>
  <c r="M214" i="1"/>
  <c r="M220" i="1"/>
  <c r="M226" i="1"/>
  <c r="M232" i="1"/>
  <c r="M238" i="1"/>
  <c r="M244" i="1"/>
  <c r="M250" i="1"/>
  <c r="M256" i="1"/>
  <c r="M262" i="1"/>
  <c r="M268" i="1"/>
  <c r="M274" i="1"/>
  <c r="M280" i="1"/>
  <c r="M286" i="1"/>
  <c r="M292" i="1"/>
  <c r="M298" i="1"/>
  <c r="M37" i="1"/>
  <c r="M43" i="1"/>
  <c r="M49" i="1"/>
  <c r="M55" i="1"/>
  <c r="M7" i="1"/>
  <c r="M13" i="1"/>
  <c r="M19" i="1"/>
  <c r="M25" i="1"/>
  <c r="M31" i="1"/>
  <c r="M2" i="1"/>
  <c r="M59" i="1"/>
  <c r="M65" i="1"/>
  <c r="M71" i="1"/>
  <c r="M77" i="1"/>
  <c r="M83" i="1"/>
  <c r="M89" i="1"/>
  <c r="M95" i="1"/>
  <c r="M101" i="1"/>
  <c r="M107" i="1"/>
  <c r="M113" i="1"/>
  <c r="M119" i="1"/>
  <c r="M125" i="1"/>
  <c r="M131" i="1"/>
  <c r="M137" i="1"/>
  <c r="M143" i="1"/>
  <c r="M149" i="1"/>
  <c r="M155" i="1"/>
  <c r="M161" i="1"/>
  <c r="M167" i="1"/>
  <c r="M173" i="1"/>
  <c r="M179" i="1"/>
  <c r="M185" i="1"/>
  <c r="M191" i="1"/>
  <c r="M197" i="1"/>
  <c r="M203" i="1"/>
  <c r="M209" i="1"/>
  <c r="M215" i="1"/>
  <c r="M221" i="1"/>
  <c r="M227" i="1"/>
  <c r="M233" i="1"/>
  <c r="M239" i="1"/>
  <c r="M245" i="1"/>
  <c r="M251" i="1"/>
  <c r="M257" i="1"/>
  <c r="M263" i="1"/>
  <c r="M269" i="1"/>
  <c r="M275" i="1"/>
  <c r="M281" i="1"/>
  <c r="M287" i="1"/>
  <c r="M293" i="1"/>
  <c r="M299" i="1"/>
  <c r="M38" i="1"/>
  <c r="M44" i="1"/>
  <c r="M50" i="1"/>
  <c r="M56" i="1"/>
  <c r="M8" i="1"/>
  <c r="M14" i="1"/>
  <c r="M20" i="1"/>
  <c r="M26" i="1"/>
  <c r="M32" i="1"/>
  <c r="M60" i="1"/>
  <c r="M66" i="1"/>
  <c r="M72" i="1"/>
  <c r="M78" i="1"/>
  <c r="M84" i="1"/>
  <c r="M90" i="1"/>
  <c r="M96" i="1"/>
  <c r="M102" i="1"/>
  <c r="M108" i="1"/>
  <c r="M114" i="1"/>
  <c r="M120" i="1"/>
  <c r="M126" i="1"/>
  <c r="M132" i="1"/>
  <c r="M138" i="1"/>
  <c r="M144" i="1"/>
  <c r="M150" i="1"/>
  <c r="M156" i="1"/>
  <c r="M162" i="1"/>
  <c r="M168" i="1"/>
  <c r="M174" i="1"/>
  <c r="M180" i="1"/>
  <c r="M186" i="1"/>
  <c r="M192" i="1"/>
  <c r="M198" i="1"/>
  <c r="M204" i="1"/>
  <c r="M210" i="1"/>
  <c r="M216" i="1"/>
  <c r="M222" i="1"/>
  <c r="M228" i="1"/>
  <c r="M234" i="1"/>
  <c r="M240" i="1"/>
  <c r="M246" i="1"/>
  <c r="M252" i="1"/>
  <c r="M258" i="1"/>
  <c r="M264" i="1"/>
  <c r="M270" i="1"/>
  <c r="M276" i="1"/>
  <c r="M282" i="1"/>
  <c r="M288" i="1"/>
  <c r="M294" i="1"/>
  <c r="M300" i="1"/>
  <c r="M39" i="1"/>
  <c r="M45" i="1"/>
  <c r="M51" i="1"/>
  <c r="M3" i="1"/>
  <c r="M9" i="1"/>
  <c r="M15" i="1"/>
  <c r="M21" i="1"/>
  <c r="M27" i="1"/>
  <c r="M33" i="1"/>
  <c r="E3" i="1" l="1"/>
  <c r="G3" i="1"/>
  <c r="E10" i="1"/>
  <c r="E8" i="1"/>
  <c r="E6" i="1"/>
</calcChain>
</file>

<file path=xl/sharedStrings.xml><?xml version="1.0" encoding="utf-8"?>
<sst xmlns="http://schemas.openxmlformats.org/spreadsheetml/2006/main" count="1233" uniqueCount="595">
  <si>
    <t>Tipp</t>
  </si>
  <si>
    <t>Név</t>
  </si>
  <si>
    <t>E-mail</t>
  </si>
  <si>
    <t>Karasi Norbert</t>
  </si>
  <si>
    <t>karasi.norbert@levlap.hu</t>
  </si>
  <si>
    <t>Ormos Imre</t>
  </si>
  <si>
    <t>ormos.imre@level.hu</t>
  </si>
  <si>
    <t>Ferenczi Janka</t>
  </si>
  <si>
    <t>ferenczi.janka@level.hu</t>
  </si>
  <si>
    <t>Bencsik Balázs</t>
  </si>
  <si>
    <t>bencsik.balazs@belyeg.hu</t>
  </si>
  <si>
    <t>Solti Sándor</t>
  </si>
  <si>
    <t>solti.sandor@levlap.hu</t>
  </si>
  <si>
    <t>Nagy József</t>
  </si>
  <si>
    <t>nagy.jozsef@belyeg.hu</t>
  </si>
  <si>
    <t>Hamar Julianna</t>
  </si>
  <si>
    <t>hamar.julianna@level.hu</t>
  </si>
  <si>
    <t>Lima Katalin</t>
  </si>
  <si>
    <t>lima.katalin@belyeg.hu</t>
  </si>
  <si>
    <t>Rudas Csaba</t>
  </si>
  <si>
    <t>rudas.csaba@belyeg.hu</t>
  </si>
  <si>
    <t>Juhász Lajos</t>
  </si>
  <si>
    <t>juhasz.lajos@csomag.hu</t>
  </si>
  <si>
    <t>Halmos Csaba</t>
  </si>
  <si>
    <t>halmos.csaba@csomag.hu</t>
  </si>
  <si>
    <t>Moli Ákos</t>
  </si>
  <si>
    <t>moli.akos@level.hu</t>
  </si>
  <si>
    <t>Kuti Ottó</t>
  </si>
  <si>
    <t>kuti.otto@toll.hu</t>
  </si>
  <si>
    <t>Lisztes Dalma</t>
  </si>
  <si>
    <t>lisztes.dalma@toll.hu</t>
  </si>
  <si>
    <t>Csom Csilla</t>
  </si>
  <si>
    <t>csom.csilla@toll.hu</t>
  </si>
  <si>
    <t>Tari Norbert</t>
  </si>
  <si>
    <t>tari.norbert@porto.hu</t>
  </si>
  <si>
    <t>Rákos Krisztián</t>
  </si>
  <si>
    <t>rakos.krisztian@porto.hu</t>
  </si>
  <si>
    <t>Juhász Judit</t>
  </si>
  <si>
    <t>juhasz.judit@levlap.hu</t>
  </si>
  <si>
    <t>Bányai Zsolt</t>
  </si>
  <si>
    <t>banyai.zsolt@levlap.hu</t>
  </si>
  <si>
    <t>Jován Izolda</t>
  </si>
  <si>
    <t>jovan.izolda@levlap.hu</t>
  </si>
  <si>
    <t>Sima János</t>
  </si>
  <si>
    <t>sima.janos@porto.hu</t>
  </si>
  <si>
    <t>Urbán Zsófia</t>
  </si>
  <si>
    <t>urban.zsofia@toll.hu</t>
  </si>
  <si>
    <t>Ilkei Kálmán</t>
  </si>
  <si>
    <t>ilkei.kalman@toll.hu</t>
  </si>
  <si>
    <t>Kovai Dóra</t>
  </si>
  <si>
    <t>kovai.dora@boritek.hu</t>
  </si>
  <si>
    <t>Kovács Tibor</t>
  </si>
  <si>
    <t>kovacs.tibor@porto.hu</t>
  </si>
  <si>
    <t>Bor Béla</t>
  </si>
  <si>
    <t>bor.bela@papir.hu</t>
  </si>
  <si>
    <t>Molnár Szabolcs</t>
  </si>
  <si>
    <t>molnar.szabolcs@papir.hu</t>
  </si>
  <si>
    <t>Kockás Szilvia</t>
  </si>
  <si>
    <t>kockas.szilvia@level.hu</t>
  </si>
  <si>
    <t>Várkonyi Ágost</t>
  </si>
  <si>
    <t>varkonyi.agost@papir.hu</t>
  </si>
  <si>
    <t>Zombori Zsolt</t>
  </si>
  <si>
    <t>zombori.zsolt@papir.hu</t>
  </si>
  <si>
    <t>tari.norbert@papir.hu</t>
  </si>
  <si>
    <t>Rómer Rezső</t>
  </si>
  <si>
    <t>romer.rezso@level.hu</t>
  </si>
  <si>
    <t>Szilágyi Mátyás</t>
  </si>
  <si>
    <t>szilagyi.matyas@toll.hu</t>
  </si>
  <si>
    <t>Gyimesi Áron</t>
  </si>
  <si>
    <t>gyimesi.aron@csomag.hu</t>
  </si>
  <si>
    <t>Pótz Endre</t>
  </si>
  <si>
    <t>potz.endre@levlap.hu</t>
  </si>
  <si>
    <t>Fazekas Zoltán</t>
  </si>
  <si>
    <t>fazekas.zoltan@boritek.hu</t>
  </si>
  <si>
    <t>Sebő Tibor</t>
  </si>
  <si>
    <t>sebo.tibor@belyeg.hu</t>
  </si>
  <si>
    <t>Vidács Zsolt</t>
  </si>
  <si>
    <t>vidacs.zsolt@boritek.hu</t>
  </si>
  <si>
    <t>Pályi István</t>
  </si>
  <si>
    <t>palyi.istvan@belyeg.hu</t>
  </si>
  <si>
    <t>Szabó Zoltán</t>
  </si>
  <si>
    <t>szabo.zoltan@levlap.hu</t>
  </si>
  <si>
    <t>urban.zsofia@belyeg.hu</t>
  </si>
  <si>
    <t>Szőke Ádám</t>
  </si>
  <si>
    <t>szoke.adam@belyeg.hu</t>
  </si>
  <si>
    <t>Nagy Ákos</t>
  </si>
  <si>
    <t>nagy.akos@papir.hu</t>
  </si>
  <si>
    <t>Bóc István</t>
  </si>
  <si>
    <t>boc.istvan@levlap.hu</t>
  </si>
  <si>
    <t>Weis Simon</t>
  </si>
  <si>
    <t>weis.simon@levlap.hu</t>
  </si>
  <si>
    <t>Soltész Frigyes</t>
  </si>
  <si>
    <t>soltesz.frigyes@level.hu</t>
  </si>
  <si>
    <t>Müller Ágnes</t>
  </si>
  <si>
    <t>muller.agnes@csomag.hu</t>
  </si>
  <si>
    <t>Fekete Ákos</t>
  </si>
  <si>
    <t>fekete.akos@level.hu</t>
  </si>
  <si>
    <t>Spák Diána</t>
  </si>
  <si>
    <t>spak.diana@csomag.hu</t>
  </si>
  <si>
    <t>Mészáros Anita</t>
  </si>
  <si>
    <t>meszaros.anita@papir.hu</t>
  </si>
  <si>
    <t>Somi Róbert</t>
  </si>
  <si>
    <t>somi.robert@papir.hu</t>
  </si>
  <si>
    <t>Tánczos Márta</t>
  </si>
  <si>
    <t>tanczos.marta@porto.hu</t>
  </si>
  <si>
    <t>Sándor Pál</t>
  </si>
  <si>
    <t>sandor.pal@papir.hu</t>
  </si>
  <si>
    <t>Kő Pál</t>
  </si>
  <si>
    <t>ko.pal@csomag.hu</t>
  </si>
  <si>
    <t>Koch Miklós</t>
  </si>
  <si>
    <t>koch.miklos@toll.hu</t>
  </si>
  <si>
    <t>Rácz Zsolt</t>
  </si>
  <si>
    <t>racz.zsolt@papir.hu</t>
  </si>
  <si>
    <t>Bog Ábel</t>
  </si>
  <si>
    <t>bog.abel@porto.hu</t>
  </si>
  <si>
    <t>Buda Helga</t>
  </si>
  <si>
    <t>buda.helga@levlap.hu</t>
  </si>
  <si>
    <t>Kosztolányi Gyöngyvér</t>
  </si>
  <si>
    <t>kosztolanyi.gy@belyeg.hu</t>
  </si>
  <si>
    <t>Kiss Károly</t>
  </si>
  <si>
    <t>kiss.karoly@toll.hu</t>
  </si>
  <si>
    <t>Tornyos István</t>
  </si>
  <si>
    <t>tornyos.istvan@porto.hu</t>
  </si>
  <si>
    <t>Marton István</t>
  </si>
  <si>
    <t>marton.istvan@level.hu</t>
  </si>
  <si>
    <t>Jeny Gusztáv</t>
  </si>
  <si>
    <t>jeny.gusztav@boritek.hu</t>
  </si>
  <si>
    <t>Eisner Attila</t>
  </si>
  <si>
    <t>eisner.attila@papir.hu</t>
  </si>
  <si>
    <t>Komlósi Jácint</t>
  </si>
  <si>
    <t>komlosi.jacint@belyeg.hu</t>
  </si>
  <si>
    <t>Budavári Bence</t>
  </si>
  <si>
    <t>budavari.b@boritek.hu</t>
  </si>
  <si>
    <t>Kiss-Szabó Lóránt</t>
  </si>
  <si>
    <t>kiss-szabo.l@porto.hu</t>
  </si>
  <si>
    <t>Turán Zsuzsa</t>
  </si>
  <si>
    <t>turan.zsuzsa@toll.hu</t>
  </si>
  <si>
    <t>Pusztai Imre</t>
  </si>
  <si>
    <t>pusztai.imre@porto.hu</t>
  </si>
  <si>
    <t>Lauck János</t>
  </si>
  <si>
    <t>lauck.janos@csomag.hu</t>
  </si>
  <si>
    <t>Teleki István</t>
  </si>
  <si>
    <t>teleki.istvan@boritek.hu</t>
  </si>
  <si>
    <t>Senkey Kálmán</t>
  </si>
  <si>
    <t>senkey.kalman@belyeg.hu</t>
  </si>
  <si>
    <t>Weiler Zoltán</t>
  </si>
  <si>
    <t>weiler.zoltan@csomag.hu</t>
  </si>
  <si>
    <t>Sebestyén Zoltán</t>
  </si>
  <si>
    <t>sebestyen.zoltan@toll.hu</t>
  </si>
  <si>
    <t>Gors Péter</t>
  </si>
  <si>
    <t>gors.peter@csomag.hu</t>
  </si>
  <si>
    <t>Markos Gábor</t>
  </si>
  <si>
    <t>markos.gabor@boritek.hu</t>
  </si>
  <si>
    <t>Dócz Gábor</t>
  </si>
  <si>
    <t>docz.gabor@papir.hu</t>
  </si>
  <si>
    <t>Sas László</t>
  </si>
  <si>
    <t>sas.laszlo@level.hu</t>
  </si>
  <si>
    <t>Sebes Csaba</t>
  </si>
  <si>
    <t>sebes.csaba@porto.hu</t>
  </si>
  <si>
    <t>Nyakas Ottó</t>
  </si>
  <si>
    <t>nyakas.otto@porto.hu</t>
  </si>
  <si>
    <t>Füst Dezső</t>
  </si>
  <si>
    <t>fust.dezso@belyeg.hu</t>
  </si>
  <si>
    <t>Sebok Kálmán</t>
  </si>
  <si>
    <t>sebok.kalman@toll.hu</t>
  </si>
  <si>
    <t>Korcsok József</t>
  </si>
  <si>
    <t>korcsok.jozsef@csomag.hu</t>
  </si>
  <si>
    <t>Molnár Zoltán</t>
  </si>
  <si>
    <t>molnar.zoltan@boritek.hu</t>
  </si>
  <si>
    <t>Bortoli Sándor</t>
  </si>
  <si>
    <t>bortoli.sandor@belyeg.hu</t>
  </si>
  <si>
    <t>fazekas.zoltan@papir.hu</t>
  </si>
  <si>
    <t>sebo.tibor@level.hu</t>
  </si>
  <si>
    <t>Lant Imre</t>
  </si>
  <si>
    <t>lant.imre@toll.hu</t>
  </si>
  <si>
    <t>Zsók András</t>
  </si>
  <si>
    <t>zsok.andras@levlap.hu</t>
  </si>
  <si>
    <t>Szósz Péter</t>
  </si>
  <si>
    <t>szosz.peter@papir.hu</t>
  </si>
  <si>
    <t>Polgár Péter</t>
  </si>
  <si>
    <t>polgar.peter@levlap.hu</t>
  </si>
  <si>
    <t>Klaumer Endre</t>
  </si>
  <si>
    <t>klaumer.e@boritek.hu</t>
  </si>
  <si>
    <t>urban.zsofia@papir.hu</t>
  </si>
  <si>
    <t>Kisó Attila</t>
  </si>
  <si>
    <t>kiso.attila@level.hu</t>
  </si>
  <si>
    <t>nagy.jozsef@level.hu</t>
  </si>
  <si>
    <t>Szalma József</t>
  </si>
  <si>
    <t>szalma.jozsef@level.hu</t>
  </si>
  <si>
    <t>Tan Genovéva</t>
  </si>
  <si>
    <t>tan.genoveva@porto.hu</t>
  </si>
  <si>
    <t>Csepp Zoltán</t>
  </si>
  <si>
    <t>csepp.zoltan@levlap.hu</t>
  </si>
  <si>
    <t>Déri József</t>
  </si>
  <si>
    <t>deri.jozsef@toll.hu</t>
  </si>
  <si>
    <t>Fekete Tamás</t>
  </si>
  <si>
    <t>fekete.tamas@csomag.hu</t>
  </si>
  <si>
    <t>zombori.zsolt@csomag.hu</t>
  </si>
  <si>
    <t>Leander Szabolcs</t>
  </si>
  <si>
    <t>leander.sz@papir.hu</t>
  </si>
  <si>
    <t>Petres Zsolt</t>
  </si>
  <si>
    <t>petres.zsolt@csomag.hu</t>
  </si>
  <si>
    <t>Lindh Anett</t>
  </si>
  <si>
    <t>lindh.anett@levlap.hu</t>
  </si>
  <si>
    <t>Grúber Pál</t>
  </si>
  <si>
    <t>gruber.pal@boritek.hu</t>
  </si>
  <si>
    <t>Sós Irén</t>
  </si>
  <si>
    <t>sos.iren@belyeg.hu</t>
  </si>
  <si>
    <t>Szekeres Róbert</t>
  </si>
  <si>
    <t>szekeres.r@boritek.hu</t>
  </si>
  <si>
    <t>Kovács Olivér</t>
  </si>
  <si>
    <t>kovacs.oliver@toll.hu</t>
  </si>
  <si>
    <t>Guttmann Imre</t>
  </si>
  <si>
    <t>guttmann.imre@belyeg.hu</t>
  </si>
  <si>
    <t>Berger Georgina</t>
  </si>
  <si>
    <t>berger.g@csomag.hu</t>
  </si>
  <si>
    <t>Pusztai Péter</t>
  </si>
  <si>
    <t>pusztai.peter@level.hu</t>
  </si>
  <si>
    <t>Kolláth Ottó</t>
  </si>
  <si>
    <t>kollath.otto@papir.hu</t>
  </si>
  <si>
    <t>Péter Attila</t>
  </si>
  <si>
    <t>peter.attila@papir.hu</t>
  </si>
  <si>
    <t>Hrisztov Idikó</t>
  </si>
  <si>
    <t>hrisztov.idiko@belyeg.hu</t>
  </si>
  <si>
    <t>Séra Péter</t>
  </si>
  <si>
    <t>sera.peter@papir.hu</t>
  </si>
  <si>
    <t>Falch Pál</t>
  </si>
  <si>
    <t>falch.pal@papir.hu</t>
  </si>
  <si>
    <t>Pók Tamás</t>
  </si>
  <si>
    <t>pok.tamas@levlap.hu</t>
  </si>
  <si>
    <t>Nyíl Zsóka</t>
  </si>
  <si>
    <t>nyil.zsoka@boritek.hu</t>
  </si>
  <si>
    <t>Presszer Mónika</t>
  </si>
  <si>
    <t>presszer.m@boritek.hu</t>
  </si>
  <si>
    <t>Eszes Zoltán</t>
  </si>
  <si>
    <t>eszes.zoltan@belyeg.hu</t>
  </si>
  <si>
    <t>Opál Kálmán</t>
  </si>
  <si>
    <t>opal.kalman@levlap.hu</t>
  </si>
  <si>
    <t>Guzmin Albert</t>
  </si>
  <si>
    <t>guzmin.albert@papir.hu</t>
  </si>
  <si>
    <t>Som Tamás</t>
  </si>
  <si>
    <t>som.tamas@csomag.hu</t>
  </si>
  <si>
    <t>Bodnár Zoltán</t>
  </si>
  <si>
    <t>bodnar.zoltan@papir.hu</t>
  </si>
  <si>
    <t>Palotai Tibor</t>
  </si>
  <si>
    <t>palotai.tibor@levlap.hu</t>
  </si>
  <si>
    <t>Vlad Ede</t>
  </si>
  <si>
    <t>vlad.ede@boritek.hu</t>
  </si>
  <si>
    <t>Mike Kálmán</t>
  </si>
  <si>
    <t>mike.kalman@porto.hu</t>
  </si>
  <si>
    <t>Pintér Péter</t>
  </si>
  <si>
    <t>pinter.peter@levlap.hu</t>
  </si>
  <si>
    <t>Karsai Béla</t>
  </si>
  <si>
    <t>karsai.bela@porto.hu</t>
  </si>
  <si>
    <t>Szónok Andrea</t>
  </si>
  <si>
    <t>szonok.andrea@csomag.hu</t>
  </si>
  <si>
    <t>Pásztor Róbert</t>
  </si>
  <si>
    <t>pasztor.robert@boritek.hu</t>
  </si>
  <si>
    <t>Lózung Klára</t>
  </si>
  <si>
    <t>lozung.klara@papir.hu</t>
  </si>
  <si>
    <t>Stofin Elek</t>
  </si>
  <si>
    <t>stofin.elek@boritek.hu</t>
  </si>
  <si>
    <t>Vida Tamás</t>
  </si>
  <si>
    <t>vida.tamas@boritek.hu</t>
  </si>
  <si>
    <t>Csordás Zoltán</t>
  </si>
  <si>
    <t>csordas.zoltan@csomag.hu</t>
  </si>
  <si>
    <t>Lajos Helga</t>
  </si>
  <si>
    <t>lajos.helga@papir.hu</t>
  </si>
  <si>
    <t>Gömöri Pál</t>
  </si>
  <si>
    <t>gomori.pal@boritek.hu</t>
  </si>
  <si>
    <t>Rém Imre</t>
  </si>
  <si>
    <t>rem.imre@toll.hu</t>
  </si>
  <si>
    <t>Csontos Krisztina</t>
  </si>
  <si>
    <t>csontos.krisztina@toll.hu</t>
  </si>
  <si>
    <t>Skvar Tamás</t>
  </si>
  <si>
    <t>skvar.tamas@toll.hu</t>
  </si>
  <si>
    <t>Kovács Alina</t>
  </si>
  <si>
    <t>kovacs.alina@level.hu</t>
  </si>
  <si>
    <t>Gyetvai Anna</t>
  </si>
  <si>
    <t>gyetvai.anna@papir.hu</t>
  </si>
  <si>
    <t>Nik András</t>
  </si>
  <si>
    <t>nik.andras@toll.hu</t>
  </si>
  <si>
    <t>Károly Attila</t>
  </si>
  <si>
    <t>karoly.attila@belyeg.hu</t>
  </si>
  <si>
    <t>Kardos Ferenc</t>
  </si>
  <si>
    <t>kardos.ferenc@papir.hu</t>
  </si>
  <si>
    <t>Halász István</t>
  </si>
  <si>
    <t>halasz.istvan@levlap.hu</t>
  </si>
  <si>
    <t>Szabó Olga</t>
  </si>
  <si>
    <t>szabo.olga@toll.hu</t>
  </si>
  <si>
    <t>Konrád Terézia</t>
  </si>
  <si>
    <t>konrad.t@csomag.hu</t>
  </si>
  <si>
    <t>Seik Györgyi</t>
  </si>
  <si>
    <t>seik.gyorgyi@csomag.hu</t>
  </si>
  <si>
    <t>Késmárky Gábor</t>
  </si>
  <si>
    <t>kesmarky.g@porto.hu</t>
  </si>
  <si>
    <t>Kecskés Ottó</t>
  </si>
  <si>
    <t>kecskes.otto@toll.hu</t>
  </si>
  <si>
    <t>Domonkos Gábor</t>
  </si>
  <si>
    <t>domonkos.gabor@papir.hu</t>
  </si>
  <si>
    <t>Pölös Zsolt</t>
  </si>
  <si>
    <t>polos.zsolt@level.hu</t>
  </si>
  <si>
    <t>Varga Péter</t>
  </si>
  <si>
    <t>varga.peter@toll.hu</t>
  </si>
  <si>
    <t>Németh Vilmos</t>
  </si>
  <si>
    <t>nemeth.vili@boritek.hu</t>
  </si>
  <si>
    <t>Hrúz Gábor</t>
  </si>
  <si>
    <t>hruz.gabor@papir.hu</t>
  </si>
  <si>
    <t>Halmosi Dezső</t>
  </si>
  <si>
    <t>halmosi.dezso@papir.hu</t>
  </si>
  <si>
    <t>Farkas István</t>
  </si>
  <si>
    <t>farkas.istvan@porto.hu</t>
  </si>
  <si>
    <t>Nyolcas Endre</t>
  </si>
  <si>
    <t>nyolcas.endre@toll.hu</t>
  </si>
  <si>
    <t>Wollek Ferenc</t>
  </si>
  <si>
    <t>wollek.feri@boritek.hu</t>
  </si>
  <si>
    <t>Máté János</t>
  </si>
  <si>
    <t>mate.janos@papir.hu</t>
  </si>
  <si>
    <t>Javai Bernadett</t>
  </si>
  <si>
    <t>javai.bernadett@toll.hu</t>
  </si>
  <si>
    <t>Weisz Pál</t>
  </si>
  <si>
    <t>weisz.pal@posta.hu</t>
  </si>
  <si>
    <t>Sarlós Tímea</t>
  </si>
  <si>
    <t>sarlos.timea@belyeg.hu</t>
  </si>
  <si>
    <t>Szűcs Péter</t>
  </si>
  <si>
    <t>szucs.peter@boritek.hu</t>
  </si>
  <si>
    <t>Hámori Flóra</t>
  </si>
  <si>
    <t>hamori.flora@papir.hu</t>
  </si>
  <si>
    <t>Tóth Róbert</t>
  </si>
  <si>
    <t>toth.robert@csomag.hu</t>
  </si>
  <si>
    <t>Jeszmás Levente</t>
  </si>
  <si>
    <t>jeszmas.l@csomag.hu</t>
  </si>
  <si>
    <t>szoke.adam@porto.hu</t>
  </si>
  <si>
    <t>Nikk Kende</t>
  </si>
  <si>
    <t>nikk.kende@porto.hu</t>
  </si>
  <si>
    <t>Solymosi Gabriella</t>
  </si>
  <si>
    <t>solymosi.g@boritek.hu</t>
  </si>
  <si>
    <t>Kincses Tamás</t>
  </si>
  <si>
    <t>kincses.tamas@papir.hu</t>
  </si>
  <si>
    <t>Monostori Imre</t>
  </si>
  <si>
    <t>monostori.imre@porto.hu</t>
  </si>
  <si>
    <t>Fehér József</t>
  </si>
  <si>
    <t>feher.jozsef@csomag.hu</t>
  </si>
  <si>
    <t>Sütő József</t>
  </si>
  <si>
    <t>suto.jozsef@csomag.hu</t>
  </si>
  <si>
    <t>Esztergályos Petronella</t>
  </si>
  <si>
    <t>esztergalyos.p@csomag.hu</t>
  </si>
  <si>
    <t>weisz.pal@belyeg.hu</t>
  </si>
  <si>
    <t>Schaff Mátyás</t>
  </si>
  <si>
    <t>schaff.matyas@level.hu</t>
  </si>
  <si>
    <t>Izsó Ferenc</t>
  </si>
  <si>
    <t>izso.ferenc@porto.hu</t>
  </si>
  <si>
    <t>Dombi György</t>
  </si>
  <si>
    <t>dombi.gyorgy@boritek.hu</t>
  </si>
  <si>
    <t>Zsolnai Péter</t>
  </si>
  <si>
    <t>zsolnai.peter@boritek.hu</t>
  </si>
  <si>
    <t>Tihanyi Bianka</t>
  </si>
  <si>
    <t>tihanyi.bianka@papir.hu</t>
  </si>
  <si>
    <t>Magyar Rita</t>
  </si>
  <si>
    <t>magyar.rita@toll.hu</t>
  </si>
  <si>
    <t>muller.agnes@boritek.hu</t>
  </si>
  <si>
    <t>Stabb Boglárka</t>
  </si>
  <si>
    <t>stabb.boglarka@belyeg.hu</t>
  </si>
  <si>
    <t>Szendrődi Hella</t>
  </si>
  <si>
    <t>szendrodi.hella@porto.hu</t>
  </si>
  <si>
    <t>Nagy Zoltán</t>
  </si>
  <si>
    <t>nagy.zoltan@toll.hu</t>
  </si>
  <si>
    <t>halmos.csaba@papir.hu</t>
  </si>
  <si>
    <t>Ádám Roland</t>
  </si>
  <si>
    <t>adam.roland@csomag.hu</t>
  </si>
  <si>
    <t>Bild Emese</t>
  </si>
  <si>
    <t>bild.emese@toll.hu</t>
  </si>
  <si>
    <t>Zólyomi Béla</t>
  </si>
  <si>
    <t>zolyomi.bela@toll.hu</t>
  </si>
  <si>
    <t>Blum Flórián</t>
  </si>
  <si>
    <t>blum.florian@papir.hu</t>
  </si>
  <si>
    <t>Pipás Imre</t>
  </si>
  <si>
    <t>pipas.imre@level.hu</t>
  </si>
  <si>
    <t>Pribai Noémi</t>
  </si>
  <si>
    <t>pribai.noemi@csomag.hu</t>
  </si>
  <si>
    <t>Happ István</t>
  </si>
  <si>
    <t>happ.istvan@toll.hu</t>
  </si>
  <si>
    <t>Tóth Lívia</t>
  </si>
  <si>
    <t>toth.livia@belyeg.hu</t>
  </si>
  <si>
    <t>Csíbor Lajos</t>
  </si>
  <si>
    <t>csibor.lajos@papir.hu</t>
  </si>
  <si>
    <t>Keszthelyi Máté</t>
  </si>
  <si>
    <t>keszthelyi.mate@porto.hu</t>
  </si>
  <si>
    <t>Garadnai Zoltán</t>
  </si>
  <si>
    <t>garadnai.z@csomag.hu</t>
  </si>
  <si>
    <t>Bíró Tibor</t>
  </si>
  <si>
    <t>biro.tibor@csomag.hu</t>
  </si>
  <si>
    <t>Kispéter Balázs</t>
  </si>
  <si>
    <t>kispeter.b@boritek.hu</t>
  </si>
  <si>
    <t>Lovai Pál</t>
  </si>
  <si>
    <t>lovai.pal@porto.hu</t>
  </si>
  <si>
    <t>Kállai János</t>
  </si>
  <si>
    <t>kallai.janos@level.hu</t>
  </si>
  <si>
    <t>Kiss Nóra</t>
  </si>
  <si>
    <t>kiss.nora@boritek.hu</t>
  </si>
  <si>
    <t>Budai László</t>
  </si>
  <si>
    <t>budai.laszlo@porto.hu</t>
  </si>
  <si>
    <t>Bognár Ernő</t>
  </si>
  <si>
    <t>bognar.erno@belyeg.hu</t>
  </si>
  <si>
    <t>Pataki Zoltán</t>
  </si>
  <si>
    <t>pataki.zoltan@levlap.hu</t>
  </si>
  <si>
    <t>Éger József</t>
  </si>
  <si>
    <t>eger.jozsef@boritek.hu</t>
  </si>
  <si>
    <t>Mind Emil</t>
  </si>
  <si>
    <t>mind.emil@belyeg.hu</t>
  </si>
  <si>
    <t>Tóth Inge</t>
  </si>
  <si>
    <t>toth.inge@boritek.hu</t>
  </si>
  <si>
    <t>Horváth Mihály</t>
  </si>
  <si>
    <t>horvath.mihaly@toll.hu</t>
  </si>
  <si>
    <t>Nyers Zoltán</t>
  </si>
  <si>
    <t>nyers.zoltan@boritek.hu</t>
  </si>
  <si>
    <t>Davidov Hugó</t>
  </si>
  <si>
    <t>davidov.hugo@toll.hu</t>
  </si>
  <si>
    <t>Kipall Sándor</t>
  </si>
  <si>
    <t>kipall.sandor@levlap.hu</t>
  </si>
  <si>
    <t>Dobó Ödön</t>
  </si>
  <si>
    <t>dobo.odon@porto.hu</t>
  </si>
  <si>
    <t>Horváth Attila</t>
  </si>
  <si>
    <t>horvath.attila@boritek.hu</t>
  </si>
  <si>
    <t>Szedlacsek Tas</t>
  </si>
  <si>
    <t>szedlacsek.tas@level.hu</t>
  </si>
  <si>
    <t>Gőcze Béla</t>
  </si>
  <si>
    <t>gocze.bela@papir.hu</t>
  </si>
  <si>
    <t>Kozmann Péter</t>
  </si>
  <si>
    <t>kozmann.peter@papir.hu</t>
  </si>
  <si>
    <t>Pisty Zelma</t>
  </si>
  <si>
    <t>pisty.zelma@csomag.hu</t>
  </si>
  <si>
    <t>Holzi Rebeka</t>
  </si>
  <si>
    <t>holzi.rebeka@belyeg.hu</t>
  </si>
  <si>
    <t>Debreceni Alfonz</t>
  </si>
  <si>
    <t>debreceni.ali@porto.hu</t>
  </si>
  <si>
    <t>Duma Ilona</t>
  </si>
  <si>
    <t>duma.ilona@csomag.hu</t>
  </si>
  <si>
    <t>Kovács Zoltán</t>
  </si>
  <si>
    <t>kovacs.zoltan@csomag.hu</t>
  </si>
  <si>
    <t>Tatár Endre</t>
  </si>
  <si>
    <t>tatar.endre@level.hu</t>
  </si>
  <si>
    <t>Hirzer Fanni</t>
  </si>
  <si>
    <t>hirzer.fanni@csomag.hu</t>
  </si>
  <si>
    <t>Démon Géza</t>
  </si>
  <si>
    <t>demon.geza@level.hu</t>
  </si>
  <si>
    <t>Kremp István</t>
  </si>
  <si>
    <t>kremp.istvan@boritek.hu</t>
  </si>
  <si>
    <t>Szolnoki Lajos</t>
  </si>
  <si>
    <t>szolnoki.lajos@papir.hu</t>
  </si>
  <si>
    <t>Keresztes Ferenc</t>
  </si>
  <si>
    <t>keresztes.f@csomag.hu</t>
  </si>
  <si>
    <t>Dábity Ernő</t>
  </si>
  <si>
    <t>dabity.erno@belyeg.hu</t>
  </si>
  <si>
    <t>Orosz Pál</t>
  </si>
  <si>
    <t>orosz.pal@level.hu</t>
  </si>
  <si>
    <t>Sár Árpád</t>
  </si>
  <si>
    <t>sar.arpad@toll.hu</t>
  </si>
  <si>
    <t>Koch Ervin</t>
  </si>
  <si>
    <t>koch.ervin@level.hu</t>
  </si>
  <si>
    <t>Olajos Pál</t>
  </si>
  <si>
    <t>olajos.pal@papir.hu</t>
  </si>
  <si>
    <t>Vass Beáta</t>
  </si>
  <si>
    <t>vass.beata@levlap.hu</t>
  </si>
  <si>
    <t>weisz.pal@csomag.hu</t>
  </si>
  <si>
    <t>Vég Kata</t>
  </si>
  <si>
    <t>veg.kata@csomag.hu</t>
  </si>
  <si>
    <t>Minek Tamás</t>
  </si>
  <si>
    <t>minek.tamas@toll.hu</t>
  </si>
  <si>
    <t>Lipót Nándor</t>
  </si>
  <si>
    <t>lipot.nandor@csomag.hu</t>
  </si>
  <si>
    <t>Zerk Géza</t>
  </si>
  <si>
    <t>zerk.geza@papir.hu</t>
  </si>
  <si>
    <t>Szőke Aladár</t>
  </si>
  <si>
    <t>szoke.aladar@boritek.hu</t>
  </si>
  <si>
    <t>Balog Hugó</t>
  </si>
  <si>
    <t>balog.hugo@level.hu</t>
  </si>
  <si>
    <t>Szokai Imre</t>
  </si>
  <si>
    <t>szokai.imre@papir.hu</t>
  </si>
  <si>
    <t>Berényi Ákos</t>
  </si>
  <si>
    <t>berenyi.akos@level.hu</t>
  </si>
  <si>
    <t>Hajas Zsolt</t>
  </si>
  <si>
    <t>hajas.zsolt@boritek.hu</t>
  </si>
  <si>
    <t>Szentei László</t>
  </si>
  <si>
    <t>szentei.laszlo@csomag.hu</t>
  </si>
  <si>
    <t>Ébner Zoltán</t>
  </si>
  <si>
    <t>ebner.zoltan@boritek.hu</t>
  </si>
  <si>
    <t>Kalmár György</t>
  </si>
  <si>
    <t>kalmar.gyorgy@csomag.hu</t>
  </si>
  <si>
    <t>Tóth Zsolt</t>
  </si>
  <si>
    <t>toth.zsolt@porto.hu</t>
  </si>
  <si>
    <t>Koródy Viktória</t>
  </si>
  <si>
    <t>korody.viktoria@level.hu</t>
  </si>
  <si>
    <t>Szabó Tamás</t>
  </si>
  <si>
    <t>szabo.tamas@belyeg.hu</t>
  </si>
  <si>
    <t>Nagy Enikő</t>
  </si>
  <si>
    <t>nagy.eniko@porto.hu</t>
  </si>
  <si>
    <t>Bodosi László</t>
  </si>
  <si>
    <t>bodosi.laszlo@porto.hu</t>
  </si>
  <si>
    <t>Fenyves Gábor</t>
  </si>
  <si>
    <t>fenyves.gabor@level.hu</t>
  </si>
  <si>
    <t>Tomma Lilla</t>
  </si>
  <si>
    <t>tomma.lilla@papir.hu</t>
  </si>
  <si>
    <t>Bordás Emil</t>
  </si>
  <si>
    <t>bordas.emil@belyeg.hu</t>
  </si>
  <si>
    <t>Miklósi Gusztáv</t>
  </si>
  <si>
    <t>miklosi.gusztav@porto.hu</t>
  </si>
  <si>
    <t>Budai Virág</t>
  </si>
  <si>
    <t>budai.virag@level.hu</t>
  </si>
  <si>
    <t>Jag Károly</t>
  </si>
  <si>
    <t>jag.karoly@levlap.hu</t>
  </si>
  <si>
    <t>Hajhtsa Károly</t>
  </si>
  <si>
    <t>hajhtsa.karoly@csomag.hu</t>
  </si>
  <si>
    <t>Pálos Áron</t>
  </si>
  <si>
    <t>palos.aron@toll.hu</t>
  </si>
  <si>
    <t>Tóth Pál</t>
  </si>
  <si>
    <t>toth.pal@level.hu</t>
  </si>
  <si>
    <t>Fogó István</t>
  </si>
  <si>
    <t>fogo.istvan@csomag.hu</t>
  </si>
  <si>
    <t>Borbás Győző</t>
  </si>
  <si>
    <t>borbas.gyozo@csomag.hu</t>
  </si>
  <si>
    <t>Varga Mihály</t>
  </si>
  <si>
    <t>varga.mihaly@csomag.hu</t>
  </si>
  <si>
    <t>Kaltenbrunner Ádám</t>
  </si>
  <si>
    <t>kaltenb.a@levlap.hu</t>
  </si>
  <si>
    <t>Plólyik Róbert</t>
  </si>
  <si>
    <t>plolyik.robert@levlap.hu</t>
  </si>
  <si>
    <t>Mach Kristóf</t>
  </si>
  <si>
    <t>mach.kristof@toll.hu</t>
  </si>
  <si>
    <t>Kereki Gábor</t>
  </si>
  <si>
    <t>kereki.gabor@toll.hu</t>
  </si>
  <si>
    <t>Korsós Zsigmond</t>
  </si>
  <si>
    <t>korsos.zs@belyeg.hu</t>
  </si>
  <si>
    <t>Kertész Jenő</t>
  </si>
  <si>
    <t>kertesz.jeno@levlap.hu</t>
  </si>
  <si>
    <t>Tóti Norbert</t>
  </si>
  <si>
    <t>toti.norbert@papir.hu</t>
  </si>
  <si>
    <t>Nemes Balázs</t>
  </si>
  <si>
    <t>nemes.balazs@toll.hu</t>
  </si>
  <si>
    <t>Borisz Béla</t>
  </si>
  <si>
    <t>borisz.bela@papir.hu</t>
  </si>
  <si>
    <t>Bálint Karl</t>
  </si>
  <si>
    <t>balint.karl@toll.hu</t>
  </si>
  <si>
    <t>Kautzky József</t>
  </si>
  <si>
    <t>kautzky.jozsef@level.hu</t>
  </si>
  <si>
    <t>Kovács Gusztáv</t>
  </si>
  <si>
    <t>kovacs.gusztav@papir.hu</t>
  </si>
  <si>
    <t>Kas János</t>
  </si>
  <si>
    <t>kas.janos@boritek.hu</t>
  </si>
  <si>
    <t>Kerekes Péter</t>
  </si>
  <si>
    <t>kerekes.peter@belyeg.hu</t>
  </si>
  <si>
    <t>Péter János</t>
  </si>
  <si>
    <t>peter.janos@levlap.hu</t>
  </si>
  <si>
    <t>Fonó Pál</t>
  </si>
  <si>
    <t>fono.pal@papir.hu</t>
  </si>
  <si>
    <t>Szendi Ferenc</t>
  </si>
  <si>
    <t>szendi.ferenc@toll.hu</t>
  </si>
  <si>
    <t>Paraj Ágnes</t>
  </si>
  <si>
    <t>paraj.agnes@levlap.hu</t>
  </si>
  <si>
    <t>Hámori Frigyes</t>
  </si>
  <si>
    <t>hamori.frigyes@papir.hu</t>
  </si>
  <si>
    <t>Kassák Júlia</t>
  </si>
  <si>
    <t>kassak.julia@levlap.hu</t>
  </si>
  <si>
    <t>Kosztolányi Anna</t>
  </si>
  <si>
    <t>kosztolanyi.a@papir.hu</t>
  </si>
  <si>
    <t>Orbán Kata</t>
  </si>
  <si>
    <t>orban.kata@papir.hu</t>
  </si>
  <si>
    <t>Baj Ferenc</t>
  </si>
  <si>
    <t>baj.ferenc@boritek.hu</t>
  </si>
  <si>
    <t>Závada Bori</t>
  </si>
  <si>
    <t>zavada.bori@papir.hu</t>
  </si>
  <si>
    <t>Kis Samu</t>
  </si>
  <si>
    <t>kis.samu@toll.hu</t>
  </si>
  <si>
    <t>Bujdos Péter</t>
  </si>
  <si>
    <t>bujdos.peter@levlap.hu</t>
  </si>
  <si>
    <t>Hagyma Renáta</t>
  </si>
  <si>
    <t>hagyma.renata@papir.hu</t>
  </si>
  <si>
    <t>kas.janos@csomag.hu</t>
  </si>
  <si>
    <t>Bálint Eszter</t>
  </si>
  <si>
    <t>balint.eszter@levlap.hu</t>
  </si>
  <si>
    <t>Első tippelő</t>
  </si>
  <si>
    <t>Egyszer</t>
  </si>
  <si>
    <t>Nyertes szám:</t>
  </si>
  <si>
    <t>Nyertes neve:</t>
  </si>
  <si>
    <t>E-mail címe:</t>
  </si>
  <si>
    <t>Tippek száma:</t>
  </si>
  <si>
    <t>Leggyakoribb tipp:</t>
  </si>
  <si>
    <t>Legkisebb tipp:</t>
  </si>
  <si>
    <t>Legnagyobb tipp:</t>
  </si>
  <si>
    <t>2. tippelője</t>
  </si>
  <si>
    <t>Marad</t>
  </si>
  <si>
    <t>Hányszor</t>
  </si>
  <si>
    <t>Hányadikra</t>
  </si>
  <si>
    <t>legkisebbet</t>
  </si>
  <si>
    <t>legnagyobbat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</si>
</sst>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16" fillId="0" borderId="10" xfId="0" applyFont="1" applyBorder="1" applyAlignment="1">
      <alignment horizontal="right"/>
    </xf>
    <xf numFmtId="0" fontId="16" fillId="0" borderId="0" xfId="0" applyFont="1" applyAlignment="1">
      <alignment horizontal="right"/>
    </xf>
    <xf numFmtId="0" fontId="16" fillId="0" borderId="0" xfId="0" applyFont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6" fillId="0" borderId="10" xfId="0" applyFont="1" applyBorder="1"/>
    <xf numFmtId="0" fontId="0" fillId="33" borderId="0" xfId="0" applyFill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5</xdr:row>
      <xdr:rowOff>38100</xdr:rowOff>
    </xdr:from>
    <xdr:to>
      <xdr:col>7</xdr:col>
      <xdr:colOff>76200</xdr:colOff>
      <xdr:row>7</xdr:row>
      <xdr:rowOff>57150</xdr:rowOff>
    </xdr:to>
    <xdr:sp macro="" textlink="">
      <xdr:nvSpPr>
        <xdr:cNvPr id="2" name="Nyíl: jobbra mutató 1">
          <a:extLst>
            <a:ext uri="{FF2B5EF4-FFF2-40B4-BE49-F238E27FC236}">
              <a16:creationId xmlns:a16="http://schemas.microsoft.com/office/drawing/2014/main" id="{F264BBF0-43F8-46FE-BF04-07DEA02D310E}"/>
            </a:ext>
          </a:extLst>
        </xdr:cNvPr>
        <xdr:cNvSpPr/>
      </xdr:nvSpPr>
      <xdr:spPr>
        <a:xfrm>
          <a:off x="5686425" y="990600"/>
          <a:ext cx="2171700" cy="400050"/>
        </a:xfrm>
        <a:prstGeom prst="rightArrow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hu-HU" sz="1400">
              <a:solidFill>
                <a:srgbClr val="00B050"/>
              </a:solidFill>
            </a:rPr>
            <a:t>Segédszámítások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158750</xdr:rowOff>
    </xdr:from>
    <xdr:to>
      <xdr:col>7</xdr:col>
      <xdr:colOff>0</xdr:colOff>
      <xdr:row>12</xdr:row>
      <xdr:rowOff>158750</xdr:rowOff>
    </xdr:to>
    <xdr:sp macro="" textlink="">
      <xdr:nvSpPr>
        <xdr:cNvPr id="2" name="Jobbra nyíl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581650" y="1816100"/>
          <a:ext cx="2178050" cy="552450"/>
        </a:xfrm>
        <a:prstGeom prst="rightArrow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hu-HU" sz="1400">
              <a:solidFill>
                <a:schemeClr val="accent3">
                  <a:lumMod val="50000"/>
                </a:schemeClr>
              </a:solidFill>
            </a:rPr>
            <a:t>Segédszámítások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1"/>
  <sheetViews>
    <sheetView topLeftCell="A25" zoomScale="130" zoomScaleNormal="130" workbookViewId="0">
      <selection activeCell="A36" sqref="A36"/>
    </sheetView>
  </sheetViews>
  <sheetFormatPr defaultRowHeight="15" x14ac:dyDescent="0.25"/>
  <cols>
    <col min="1" max="1" width="4.85546875" bestFit="1" customWidth="1"/>
    <col min="2" max="2" width="22" bestFit="1" customWidth="1"/>
    <col min="3" max="3" width="25.7109375" bestFit="1" customWidth="1"/>
    <col min="4" max="4" width="17.5703125" bestFit="1" customWidth="1"/>
    <col min="5" max="5" width="13.28515625" bestFit="1" customWidth="1"/>
    <col min="6" max="6" width="11.7109375" bestFit="1" customWidth="1"/>
    <col min="7" max="7" width="21.5703125" bestFit="1" customWidth="1"/>
    <col min="8" max="8" width="3.7109375" customWidth="1"/>
    <col min="9" max="9" width="25.7109375" bestFit="1" customWidth="1"/>
    <col min="10" max="10" width="7.5703125" bestFit="1" customWidth="1"/>
    <col min="11" max="11" width="4" bestFit="1" customWidth="1"/>
    <col min="12" max="12" width="3.42578125" customWidth="1"/>
  </cols>
  <sheetData>
    <row r="1" spans="1:14" s="4" customFormat="1" x14ac:dyDescent="0.25">
      <c r="A1" s="4" t="s">
        <v>0</v>
      </c>
      <c r="B1" s="4" t="s">
        <v>1</v>
      </c>
      <c r="C1" s="4" t="s">
        <v>2</v>
      </c>
      <c r="I1" s="4" t="s">
        <v>580</v>
      </c>
      <c r="J1" s="4" t="s">
        <v>581</v>
      </c>
    </row>
    <row r="2" spans="1:14" x14ac:dyDescent="0.25">
      <c r="A2">
        <v>14</v>
      </c>
      <c r="B2" t="s">
        <v>3</v>
      </c>
      <c r="C2" t="s">
        <v>4</v>
      </c>
      <c r="D2" s="2" t="s">
        <v>582</v>
      </c>
      <c r="E2" s="5">
        <f>MIN(J2:J301)</f>
        <v>20</v>
      </c>
      <c r="I2" t="str">
        <f>IF(COUNTIF($C$2:C2,C2)=1,C2,"")</f>
        <v>karasi.norbert@levlap.hu</v>
      </c>
      <c r="J2" t="str">
        <f t="shared" ref="J2:J65" si="0">IF(AND(COUNTIF($A$2:$A$301,A2)=1,I2&lt;&gt;""),A2,"")</f>
        <v/>
      </c>
      <c r="K2">
        <f t="shared" ref="K2:K65" si="1">IF(L2&lt;&gt;"",COUNTIF($L$2:$L$301,L2),0)</f>
        <v>4</v>
      </c>
      <c r="L2">
        <f t="shared" ref="L2:L65" si="2">IF(I2&lt;&gt;"",A2,"")</f>
        <v>14</v>
      </c>
      <c r="M2">
        <f>COUNTIF($L$2:L2,$E$7)</f>
        <v>0</v>
      </c>
      <c r="N2">
        <f>COUNTIF($L$2:L2,$E$9)</f>
        <v>0</v>
      </c>
    </row>
    <row r="3" spans="1:14" x14ac:dyDescent="0.25">
      <c r="A3">
        <v>56</v>
      </c>
      <c r="B3" t="s">
        <v>5</v>
      </c>
      <c r="C3" t="s">
        <v>6</v>
      </c>
      <c r="D3" s="2" t="s">
        <v>583</v>
      </c>
      <c r="E3" s="5" t="str">
        <f>INDEX(B2:J301,MATCH(E2,J2:J301,0),1)</f>
        <v>Fonó Pál</v>
      </c>
      <c r="F3" s="7" t="s">
        <v>584</v>
      </c>
      <c r="G3" s="1" t="str">
        <f>INDEX(B2:J301,MATCH(E2,J2:J301,0),2)</f>
        <v>fono.pal@papir.hu</v>
      </c>
      <c r="I3" t="str">
        <f>IF(COUNTIF($C$2:C3,C3)=1,C3,"")</f>
        <v>ormos.imre@level.hu</v>
      </c>
      <c r="J3" t="str">
        <f t="shared" si="0"/>
        <v/>
      </c>
      <c r="K3">
        <f t="shared" si="1"/>
        <v>7</v>
      </c>
      <c r="L3">
        <f t="shared" si="2"/>
        <v>56</v>
      </c>
      <c r="M3">
        <f>COUNTIF($L$2:L3,$E$7)</f>
        <v>0</v>
      </c>
      <c r="N3">
        <f>COUNTIF($L$2:L3,$E$9)</f>
        <v>0</v>
      </c>
    </row>
    <row r="4" spans="1:14" x14ac:dyDescent="0.25">
      <c r="A4">
        <v>18</v>
      </c>
      <c r="B4" t="s">
        <v>7</v>
      </c>
      <c r="C4" t="s">
        <v>8</v>
      </c>
      <c r="D4" s="3"/>
      <c r="E4" s="6"/>
      <c r="I4" t="str">
        <f>IF(COUNTIF($C$2:C4,C4)=1,C4,"")</f>
        <v>ferenczi.janka@level.hu</v>
      </c>
      <c r="J4" t="str">
        <f t="shared" si="0"/>
        <v/>
      </c>
      <c r="K4">
        <f t="shared" si="1"/>
        <v>7</v>
      </c>
      <c r="L4">
        <f t="shared" si="2"/>
        <v>18</v>
      </c>
      <c r="M4">
        <f>COUNTIF($L$2:L4,$E$7)</f>
        <v>0</v>
      </c>
      <c r="N4">
        <f>COUNTIF($L$2:L4,$E$9)</f>
        <v>0</v>
      </c>
    </row>
    <row r="5" spans="1:14" x14ac:dyDescent="0.25">
      <c r="A5">
        <v>17</v>
      </c>
      <c r="B5" t="s">
        <v>9</v>
      </c>
      <c r="C5" t="s">
        <v>10</v>
      </c>
      <c r="D5" s="2" t="s">
        <v>585</v>
      </c>
      <c r="E5" s="5">
        <f>COUNTIF(L2:L301,"&gt;"&amp;0)</f>
        <v>295</v>
      </c>
      <c r="I5" t="str">
        <f>IF(COUNTIF($C$2:C5,C5)=1,C5,"")</f>
        <v>bencsik.balazs@belyeg.hu</v>
      </c>
      <c r="J5" t="str">
        <f t="shared" si="0"/>
        <v/>
      </c>
      <c r="K5">
        <f t="shared" si="1"/>
        <v>6</v>
      </c>
      <c r="L5">
        <f t="shared" si="2"/>
        <v>17</v>
      </c>
      <c r="M5">
        <f>COUNTIF($L$2:L5,$E$7)</f>
        <v>0</v>
      </c>
      <c r="N5">
        <f>COUNTIF($L$2:L5,$E$9)</f>
        <v>0</v>
      </c>
    </row>
    <row r="6" spans="1:14" x14ac:dyDescent="0.25">
      <c r="A6">
        <v>40</v>
      </c>
      <c r="B6" t="s">
        <v>11</v>
      </c>
      <c r="C6" t="s">
        <v>12</v>
      </c>
      <c r="D6" s="2" t="s">
        <v>586</v>
      </c>
      <c r="E6" s="5">
        <f>INDEX(A2:L301,MATCH(MAX(K2:K301),K2:K301,0),1)</f>
        <v>43</v>
      </c>
      <c r="I6" t="str">
        <f>IF(COUNTIF($C$2:C6,C6)=1,C6,"")</f>
        <v>solti.sandor@levlap.hu</v>
      </c>
      <c r="J6" t="str">
        <f t="shared" si="0"/>
        <v/>
      </c>
      <c r="K6">
        <f t="shared" si="1"/>
        <v>7</v>
      </c>
      <c r="L6">
        <f t="shared" si="2"/>
        <v>40</v>
      </c>
      <c r="M6">
        <f>COUNTIF($L$2:L6,$E$7)</f>
        <v>0</v>
      </c>
      <c r="N6">
        <f>COUNTIF($L$2:L6,$E$9)</f>
        <v>0</v>
      </c>
    </row>
    <row r="7" spans="1:14" x14ac:dyDescent="0.25">
      <c r="A7">
        <v>11</v>
      </c>
      <c r="B7" t="s">
        <v>13</v>
      </c>
      <c r="C7" t="s">
        <v>14</v>
      </c>
      <c r="D7" s="2" t="s">
        <v>587</v>
      </c>
      <c r="E7" s="5">
        <f>MIN(L2:L301)</f>
        <v>1</v>
      </c>
      <c r="I7" t="str">
        <f>IF(COUNTIF($C$2:C7,C7)=1,C7,"")</f>
        <v>nagy.jozsef@belyeg.hu</v>
      </c>
      <c r="J7" t="str">
        <f t="shared" si="0"/>
        <v/>
      </c>
      <c r="K7">
        <f t="shared" si="1"/>
        <v>6</v>
      </c>
      <c r="L7">
        <f t="shared" si="2"/>
        <v>11</v>
      </c>
      <c r="M7">
        <f>COUNTIF($L$2:L7,$E$7)</f>
        <v>0</v>
      </c>
      <c r="N7">
        <f>COUNTIF($L$2:L7,$E$9)</f>
        <v>0</v>
      </c>
    </row>
    <row r="8" spans="1:14" x14ac:dyDescent="0.25">
      <c r="A8">
        <v>36</v>
      </c>
      <c r="B8" t="s">
        <v>15</v>
      </c>
      <c r="C8" t="s">
        <v>16</v>
      </c>
      <c r="D8" s="2" t="s">
        <v>589</v>
      </c>
      <c r="E8" s="5" t="str">
        <f>IFERROR(INDEX(B2:B301,MATCH(2,M2:M301,0),1),"nincs")</f>
        <v>Marton István</v>
      </c>
      <c r="I8" t="str">
        <f>IF(COUNTIF($C$2:C8,C8)=1,C8,"")</f>
        <v>hamar.julianna@level.hu</v>
      </c>
      <c r="J8" t="str">
        <f t="shared" si="0"/>
        <v/>
      </c>
      <c r="K8">
        <f t="shared" si="1"/>
        <v>6</v>
      </c>
      <c r="L8">
        <f t="shared" si="2"/>
        <v>36</v>
      </c>
      <c r="M8">
        <f>COUNTIF($L$2:L8,$E$7)</f>
        <v>0</v>
      </c>
      <c r="N8">
        <f>COUNTIF($L$2:L8,$E$9)</f>
        <v>0</v>
      </c>
    </row>
    <row r="9" spans="1:14" x14ac:dyDescent="0.25">
      <c r="A9">
        <v>17</v>
      </c>
      <c r="B9" t="s">
        <v>17</v>
      </c>
      <c r="C9" t="s">
        <v>18</v>
      </c>
      <c r="D9" s="2" t="s">
        <v>588</v>
      </c>
      <c r="E9" s="5">
        <f>MAX(L2:L301)</f>
        <v>83</v>
      </c>
      <c r="I9" t="str">
        <f>IF(COUNTIF($C$2:C9,C9)=1,C9,"")</f>
        <v>lima.katalin@belyeg.hu</v>
      </c>
      <c r="J9" t="str">
        <f t="shared" si="0"/>
        <v/>
      </c>
      <c r="K9">
        <f t="shared" si="1"/>
        <v>6</v>
      </c>
      <c r="L9">
        <f t="shared" si="2"/>
        <v>17</v>
      </c>
      <c r="M9">
        <f>COUNTIF($L$2:L9,$E$7)</f>
        <v>0</v>
      </c>
      <c r="N9">
        <f>COUNTIF($L$2:L9,$E$9)</f>
        <v>0</v>
      </c>
    </row>
    <row r="10" spans="1:14" x14ac:dyDescent="0.25">
      <c r="A10">
        <v>44</v>
      </c>
      <c r="B10" t="s">
        <v>19</v>
      </c>
      <c r="C10" t="s">
        <v>20</v>
      </c>
      <c r="D10" s="2" t="s">
        <v>589</v>
      </c>
      <c r="E10" s="5" t="str">
        <f>IFERROR(INDEX(B2:B301,MATCH(2,N2:N301,0),1),"nincs")</f>
        <v>nincs</v>
      </c>
      <c r="I10" t="str">
        <f>IF(COUNTIF($C$2:C10,C10)=1,C10,"")</f>
        <v>rudas.csaba@belyeg.hu</v>
      </c>
      <c r="J10" t="str">
        <f t="shared" si="0"/>
        <v/>
      </c>
      <c r="K10">
        <f t="shared" si="1"/>
        <v>7</v>
      </c>
      <c r="L10">
        <f t="shared" si="2"/>
        <v>44</v>
      </c>
      <c r="M10">
        <f>COUNTIF($L$2:L10,$E$7)</f>
        <v>0</v>
      </c>
      <c r="N10">
        <f>COUNTIF($L$2:L10,$E$9)</f>
        <v>0</v>
      </c>
    </row>
    <row r="11" spans="1:14" x14ac:dyDescent="0.25">
      <c r="A11">
        <v>31</v>
      </c>
      <c r="B11" t="s">
        <v>21</v>
      </c>
      <c r="C11" t="s">
        <v>22</v>
      </c>
      <c r="I11" t="str">
        <f>IF(COUNTIF($C$2:C11,C11)=1,C11,"")</f>
        <v>juhasz.lajos@csomag.hu</v>
      </c>
      <c r="J11" t="str">
        <f t="shared" si="0"/>
        <v/>
      </c>
      <c r="K11">
        <f t="shared" si="1"/>
        <v>3</v>
      </c>
      <c r="L11">
        <f t="shared" si="2"/>
        <v>31</v>
      </c>
      <c r="M11">
        <f>COUNTIF($L$2:L11,$E$7)</f>
        <v>0</v>
      </c>
      <c r="N11">
        <f>COUNTIF($L$2:L11,$E$9)</f>
        <v>0</v>
      </c>
    </row>
    <row r="12" spans="1:14" x14ac:dyDescent="0.25">
      <c r="A12">
        <v>24</v>
      </c>
      <c r="B12" t="s">
        <v>23</v>
      </c>
      <c r="C12" t="s">
        <v>24</v>
      </c>
      <c r="I12" t="str">
        <f>IF(COUNTIF($C$2:C12,C12)=1,C12,"")</f>
        <v>halmos.csaba@csomag.hu</v>
      </c>
      <c r="J12" t="str">
        <f t="shared" si="0"/>
        <v/>
      </c>
      <c r="K12">
        <f t="shared" si="1"/>
        <v>5</v>
      </c>
      <c r="L12">
        <f t="shared" si="2"/>
        <v>24</v>
      </c>
      <c r="M12">
        <f>COUNTIF($L$2:L12,$E$7)</f>
        <v>0</v>
      </c>
      <c r="N12">
        <f>COUNTIF($L$2:L12,$E$9)</f>
        <v>0</v>
      </c>
    </row>
    <row r="13" spans="1:14" x14ac:dyDescent="0.25">
      <c r="A13">
        <v>52</v>
      </c>
      <c r="B13" t="s">
        <v>25</v>
      </c>
      <c r="C13" t="s">
        <v>26</v>
      </c>
      <c r="I13" t="str">
        <f>IF(COUNTIF($C$2:C13,C13)=1,C13,"")</f>
        <v>moli.akos@level.hu</v>
      </c>
      <c r="J13" t="str">
        <f t="shared" si="0"/>
        <v/>
      </c>
      <c r="K13">
        <f t="shared" si="1"/>
        <v>4</v>
      </c>
      <c r="L13">
        <f t="shared" si="2"/>
        <v>52</v>
      </c>
      <c r="M13">
        <f>COUNTIF($L$2:L13,$E$7)</f>
        <v>0</v>
      </c>
      <c r="N13">
        <f>COUNTIF($L$2:L13,$E$9)</f>
        <v>0</v>
      </c>
    </row>
    <row r="14" spans="1:14" x14ac:dyDescent="0.25">
      <c r="A14">
        <v>34</v>
      </c>
      <c r="B14" t="s">
        <v>27</v>
      </c>
      <c r="C14" t="s">
        <v>28</v>
      </c>
      <c r="I14" t="str">
        <f>IF(COUNTIF($C$2:C14,C14)=1,C14,"")</f>
        <v>kuti.otto@toll.hu</v>
      </c>
      <c r="J14" t="str">
        <f t="shared" si="0"/>
        <v/>
      </c>
      <c r="K14">
        <f t="shared" si="1"/>
        <v>6</v>
      </c>
      <c r="L14">
        <f t="shared" si="2"/>
        <v>34</v>
      </c>
      <c r="M14">
        <f>COUNTIF($L$2:L14,$E$7)</f>
        <v>0</v>
      </c>
      <c r="N14">
        <f>COUNTIF($L$2:L14,$E$9)</f>
        <v>0</v>
      </c>
    </row>
    <row r="15" spans="1:14" x14ac:dyDescent="0.25">
      <c r="A15">
        <v>18</v>
      </c>
      <c r="B15" t="s">
        <v>29</v>
      </c>
      <c r="C15" t="s">
        <v>30</v>
      </c>
      <c r="I15" t="str">
        <f>IF(COUNTIF($C$2:C15,C15)=1,C15,"")</f>
        <v>lisztes.dalma@toll.hu</v>
      </c>
      <c r="J15" t="str">
        <f t="shared" si="0"/>
        <v/>
      </c>
      <c r="K15">
        <f t="shared" si="1"/>
        <v>7</v>
      </c>
      <c r="L15">
        <f t="shared" si="2"/>
        <v>18</v>
      </c>
      <c r="M15">
        <f>COUNTIF($L$2:L15,$E$7)</f>
        <v>0</v>
      </c>
      <c r="N15">
        <f>COUNTIF($L$2:L15,$E$9)</f>
        <v>0</v>
      </c>
    </row>
    <row r="16" spans="1:14" x14ac:dyDescent="0.25">
      <c r="A16">
        <v>34</v>
      </c>
      <c r="B16" t="s">
        <v>31</v>
      </c>
      <c r="C16" t="s">
        <v>32</v>
      </c>
      <c r="I16" t="str">
        <f>IF(COUNTIF($C$2:C16,C16)=1,C16,"")</f>
        <v>csom.csilla@toll.hu</v>
      </c>
      <c r="J16" t="str">
        <f t="shared" si="0"/>
        <v/>
      </c>
      <c r="K16">
        <f t="shared" si="1"/>
        <v>6</v>
      </c>
      <c r="L16">
        <f t="shared" si="2"/>
        <v>34</v>
      </c>
      <c r="M16">
        <f>COUNTIF($L$2:L16,$E$7)</f>
        <v>0</v>
      </c>
      <c r="N16">
        <f>COUNTIF($L$2:L16,$E$9)</f>
        <v>0</v>
      </c>
    </row>
    <row r="17" spans="1:14" x14ac:dyDescent="0.25">
      <c r="A17">
        <v>70</v>
      </c>
      <c r="B17" t="s">
        <v>33</v>
      </c>
      <c r="C17" t="s">
        <v>34</v>
      </c>
      <c r="I17" t="str">
        <f>IF(COUNTIF($C$2:C17,C17)=1,C17,"")</f>
        <v>tari.norbert@porto.hu</v>
      </c>
      <c r="J17" t="str">
        <f t="shared" si="0"/>
        <v/>
      </c>
      <c r="K17">
        <f t="shared" si="1"/>
        <v>2</v>
      </c>
      <c r="L17">
        <f t="shared" si="2"/>
        <v>70</v>
      </c>
      <c r="M17">
        <f>COUNTIF($L$2:L17,$E$7)</f>
        <v>0</v>
      </c>
      <c r="N17">
        <f>COUNTIF($L$2:L17,$E$9)</f>
        <v>0</v>
      </c>
    </row>
    <row r="18" spans="1:14" x14ac:dyDescent="0.25">
      <c r="A18">
        <v>80</v>
      </c>
      <c r="B18" t="s">
        <v>35</v>
      </c>
      <c r="C18" t="s">
        <v>36</v>
      </c>
      <c r="I18" t="str">
        <f>IF(COUNTIF($C$2:C18,C18)=1,C18,"")</f>
        <v>rakos.krisztian@porto.hu</v>
      </c>
      <c r="J18" t="str">
        <f t="shared" si="0"/>
        <v/>
      </c>
      <c r="K18">
        <f t="shared" si="1"/>
        <v>3</v>
      </c>
      <c r="L18">
        <f t="shared" si="2"/>
        <v>80</v>
      </c>
      <c r="M18">
        <f>COUNTIF($L$2:L18,$E$7)</f>
        <v>0</v>
      </c>
      <c r="N18">
        <f>COUNTIF($L$2:L18,$E$9)</f>
        <v>0</v>
      </c>
    </row>
    <row r="19" spans="1:14" x14ac:dyDescent="0.25">
      <c r="A19">
        <v>74</v>
      </c>
      <c r="B19" t="s">
        <v>37</v>
      </c>
      <c r="C19" t="s">
        <v>38</v>
      </c>
      <c r="I19" t="str">
        <f>IF(COUNTIF($C$2:C19,C19)=1,C19,"")</f>
        <v>juhasz.judit@levlap.hu</v>
      </c>
      <c r="J19" t="str">
        <f t="shared" si="0"/>
        <v/>
      </c>
      <c r="K19">
        <f t="shared" si="1"/>
        <v>5</v>
      </c>
      <c r="L19">
        <f t="shared" si="2"/>
        <v>74</v>
      </c>
      <c r="M19">
        <f>COUNTIF($L$2:L19,$E$7)</f>
        <v>0</v>
      </c>
      <c r="N19">
        <f>COUNTIF($L$2:L19,$E$9)</f>
        <v>0</v>
      </c>
    </row>
    <row r="20" spans="1:14" x14ac:dyDescent="0.25">
      <c r="A20">
        <v>54</v>
      </c>
      <c r="B20" t="s">
        <v>39</v>
      </c>
      <c r="C20" t="s">
        <v>40</v>
      </c>
      <c r="I20" t="str">
        <f>IF(COUNTIF($C$2:C20,C20)=1,C20,"")</f>
        <v>banyai.zsolt@levlap.hu</v>
      </c>
      <c r="J20" t="str">
        <f t="shared" si="0"/>
        <v/>
      </c>
      <c r="K20">
        <f t="shared" si="1"/>
        <v>3</v>
      </c>
      <c r="L20">
        <f t="shared" si="2"/>
        <v>54</v>
      </c>
      <c r="M20">
        <f>COUNTIF($L$2:L20,$E$7)</f>
        <v>0</v>
      </c>
      <c r="N20">
        <f>COUNTIF($L$2:L20,$E$9)</f>
        <v>0</v>
      </c>
    </row>
    <row r="21" spans="1:14" x14ac:dyDescent="0.25">
      <c r="A21">
        <v>63</v>
      </c>
      <c r="B21" t="s">
        <v>41</v>
      </c>
      <c r="C21" t="s">
        <v>42</v>
      </c>
      <c r="I21" t="str">
        <f>IF(COUNTIF($C$2:C21,C21)=1,C21,"")</f>
        <v>jovan.izolda@levlap.hu</v>
      </c>
      <c r="J21" t="str">
        <f t="shared" si="0"/>
        <v/>
      </c>
      <c r="K21">
        <f t="shared" si="1"/>
        <v>2</v>
      </c>
      <c r="L21">
        <f t="shared" si="2"/>
        <v>63</v>
      </c>
      <c r="M21">
        <f>COUNTIF($L$2:L21,$E$7)</f>
        <v>0</v>
      </c>
      <c r="N21">
        <f>COUNTIF($L$2:L21,$E$9)</f>
        <v>0</v>
      </c>
    </row>
    <row r="22" spans="1:14" x14ac:dyDescent="0.25">
      <c r="A22">
        <v>70</v>
      </c>
      <c r="B22" t="s">
        <v>43</v>
      </c>
      <c r="C22" t="s">
        <v>44</v>
      </c>
      <c r="I22" t="str">
        <f>IF(COUNTIF($C$2:C22,C22)=1,C22,"")</f>
        <v>sima.janos@porto.hu</v>
      </c>
      <c r="J22" t="str">
        <f t="shared" si="0"/>
        <v/>
      </c>
      <c r="K22">
        <f t="shared" si="1"/>
        <v>2</v>
      </c>
      <c r="L22">
        <f t="shared" si="2"/>
        <v>70</v>
      </c>
      <c r="M22">
        <f>COUNTIF($L$2:L22,$E$7)</f>
        <v>0</v>
      </c>
      <c r="N22">
        <f>COUNTIF($L$2:L22,$E$9)</f>
        <v>0</v>
      </c>
    </row>
    <row r="23" spans="1:14" x14ac:dyDescent="0.25">
      <c r="A23">
        <v>43</v>
      </c>
      <c r="B23" t="s">
        <v>45</v>
      </c>
      <c r="C23" t="s">
        <v>46</v>
      </c>
      <c r="I23" t="str">
        <f>IF(COUNTIF($C$2:C23,C23)=1,C23,"")</f>
        <v>urban.zsofia@toll.hu</v>
      </c>
      <c r="J23" t="str">
        <f t="shared" si="0"/>
        <v/>
      </c>
      <c r="K23">
        <f t="shared" si="1"/>
        <v>8</v>
      </c>
      <c r="L23">
        <f t="shared" si="2"/>
        <v>43</v>
      </c>
      <c r="M23">
        <f>COUNTIF($L$2:L23,$E$7)</f>
        <v>0</v>
      </c>
      <c r="N23">
        <f>COUNTIF($L$2:L23,$E$9)</f>
        <v>0</v>
      </c>
    </row>
    <row r="24" spans="1:14" x14ac:dyDescent="0.25">
      <c r="A24">
        <v>44</v>
      </c>
      <c r="B24" t="s">
        <v>47</v>
      </c>
      <c r="C24" t="s">
        <v>48</v>
      </c>
      <c r="I24" t="str">
        <f>IF(COUNTIF($C$2:C24,C24)=1,C24,"")</f>
        <v>ilkei.kalman@toll.hu</v>
      </c>
      <c r="J24" t="str">
        <f t="shared" si="0"/>
        <v/>
      </c>
      <c r="K24">
        <f t="shared" si="1"/>
        <v>7</v>
      </c>
      <c r="L24">
        <f t="shared" si="2"/>
        <v>44</v>
      </c>
      <c r="M24">
        <f>COUNTIF($L$2:L24,$E$7)</f>
        <v>0</v>
      </c>
      <c r="N24">
        <f>COUNTIF($L$2:L24,$E$9)</f>
        <v>0</v>
      </c>
    </row>
    <row r="25" spans="1:14" x14ac:dyDescent="0.25">
      <c r="A25">
        <v>48</v>
      </c>
      <c r="B25" t="s">
        <v>49</v>
      </c>
      <c r="C25" t="s">
        <v>50</v>
      </c>
      <c r="I25" t="str">
        <f>IF(COUNTIF($C$2:C25,C25)=1,C25,"")</f>
        <v>kovai.dora@boritek.hu</v>
      </c>
      <c r="J25" t="str">
        <f t="shared" si="0"/>
        <v/>
      </c>
      <c r="K25">
        <f t="shared" si="1"/>
        <v>2</v>
      </c>
      <c r="L25">
        <f t="shared" si="2"/>
        <v>48</v>
      </c>
      <c r="M25">
        <f>COUNTIF($L$2:L25,$E$7)</f>
        <v>0</v>
      </c>
      <c r="N25">
        <f>COUNTIF($L$2:L25,$E$9)</f>
        <v>0</v>
      </c>
    </row>
    <row r="26" spans="1:14" x14ac:dyDescent="0.25">
      <c r="A26">
        <v>23</v>
      </c>
      <c r="B26" t="s">
        <v>51</v>
      </c>
      <c r="C26" t="s">
        <v>52</v>
      </c>
      <c r="I26" t="str">
        <f>IF(COUNTIF($C$2:C26,C26)=1,C26,"")</f>
        <v>kovacs.tibor@porto.hu</v>
      </c>
      <c r="J26" t="str">
        <f t="shared" si="0"/>
        <v/>
      </c>
      <c r="K26">
        <f t="shared" si="1"/>
        <v>2</v>
      </c>
      <c r="L26">
        <f t="shared" si="2"/>
        <v>23</v>
      </c>
      <c r="M26">
        <f>COUNTIF($L$2:L26,$E$7)</f>
        <v>0</v>
      </c>
      <c r="N26">
        <f>COUNTIF($L$2:L26,$E$9)</f>
        <v>0</v>
      </c>
    </row>
    <row r="27" spans="1:14" x14ac:dyDescent="0.25">
      <c r="A27">
        <v>19</v>
      </c>
      <c r="B27" t="s">
        <v>53</v>
      </c>
      <c r="C27" t="s">
        <v>54</v>
      </c>
      <c r="I27" t="str">
        <f>IF(COUNTIF($C$2:C27,C27)=1,C27,"")</f>
        <v>bor.bela@papir.hu</v>
      </c>
      <c r="J27" t="str">
        <f t="shared" si="0"/>
        <v/>
      </c>
      <c r="K27">
        <f t="shared" si="1"/>
        <v>4</v>
      </c>
      <c r="L27">
        <f t="shared" si="2"/>
        <v>19</v>
      </c>
      <c r="M27">
        <f>COUNTIF($L$2:L27,$E$7)</f>
        <v>0</v>
      </c>
      <c r="N27">
        <f>COUNTIF($L$2:L27,$E$9)</f>
        <v>0</v>
      </c>
    </row>
    <row r="28" spans="1:14" x14ac:dyDescent="0.25">
      <c r="A28">
        <v>55</v>
      </c>
      <c r="B28" t="s">
        <v>55</v>
      </c>
      <c r="C28" t="s">
        <v>56</v>
      </c>
      <c r="I28" t="str">
        <f>IF(COUNTIF($C$2:C28,C28)=1,C28,"")</f>
        <v>molnar.szabolcs@papir.hu</v>
      </c>
      <c r="J28" t="str">
        <f t="shared" si="0"/>
        <v/>
      </c>
      <c r="K28">
        <f t="shared" si="1"/>
        <v>4</v>
      </c>
      <c r="L28">
        <f t="shared" si="2"/>
        <v>55</v>
      </c>
      <c r="M28">
        <f>COUNTIF($L$2:L28,$E$7)</f>
        <v>0</v>
      </c>
      <c r="N28">
        <f>COUNTIF($L$2:L28,$E$9)</f>
        <v>0</v>
      </c>
    </row>
    <row r="29" spans="1:14" x14ac:dyDescent="0.25">
      <c r="A29">
        <v>7</v>
      </c>
      <c r="B29" t="s">
        <v>57</v>
      </c>
      <c r="C29" t="s">
        <v>58</v>
      </c>
      <c r="I29" t="str">
        <f>IF(COUNTIF($C$2:C29,C29)=1,C29,"")</f>
        <v>kockas.szilvia@level.hu</v>
      </c>
      <c r="J29" t="str">
        <f t="shared" si="0"/>
        <v/>
      </c>
      <c r="K29">
        <f t="shared" si="1"/>
        <v>2</v>
      </c>
      <c r="L29">
        <f t="shared" si="2"/>
        <v>7</v>
      </c>
      <c r="M29">
        <f>COUNTIF($L$2:L29,$E$7)</f>
        <v>0</v>
      </c>
      <c r="N29">
        <f>COUNTIF($L$2:L29,$E$9)</f>
        <v>0</v>
      </c>
    </row>
    <row r="30" spans="1:14" x14ac:dyDescent="0.25">
      <c r="A30">
        <v>62</v>
      </c>
      <c r="B30" t="s">
        <v>59</v>
      </c>
      <c r="C30" t="s">
        <v>60</v>
      </c>
      <c r="I30" t="str">
        <f>IF(COUNTIF($C$2:C30,C30)=1,C30,"")</f>
        <v>varkonyi.agost@papir.hu</v>
      </c>
      <c r="J30" t="str">
        <f t="shared" si="0"/>
        <v/>
      </c>
      <c r="K30">
        <f t="shared" si="1"/>
        <v>4</v>
      </c>
      <c r="L30">
        <f t="shared" si="2"/>
        <v>62</v>
      </c>
      <c r="M30">
        <f>COUNTIF($L$2:L30,$E$7)</f>
        <v>0</v>
      </c>
      <c r="N30">
        <f>COUNTIF($L$2:L30,$E$9)</f>
        <v>0</v>
      </c>
    </row>
    <row r="31" spans="1:14" x14ac:dyDescent="0.25">
      <c r="A31">
        <v>22</v>
      </c>
      <c r="B31" t="s">
        <v>61</v>
      </c>
      <c r="C31" t="s">
        <v>62</v>
      </c>
      <c r="I31" t="str">
        <f>IF(COUNTIF($C$2:C31,C31)=1,C31,"")</f>
        <v>zombori.zsolt@papir.hu</v>
      </c>
      <c r="J31" t="str">
        <f t="shared" si="0"/>
        <v/>
      </c>
      <c r="K31">
        <f t="shared" si="1"/>
        <v>4</v>
      </c>
      <c r="L31">
        <f t="shared" si="2"/>
        <v>22</v>
      </c>
      <c r="M31">
        <f>COUNTIF($L$2:L31,$E$7)</f>
        <v>0</v>
      </c>
      <c r="N31">
        <f>COUNTIF($L$2:L31,$E$9)</f>
        <v>0</v>
      </c>
    </row>
    <row r="32" spans="1:14" x14ac:dyDescent="0.25">
      <c r="A32">
        <v>55</v>
      </c>
      <c r="B32" t="s">
        <v>33</v>
      </c>
      <c r="C32" t="s">
        <v>63</v>
      </c>
      <c r="I32" t="str">
        <f>IF(COUNTIF($C$2:C32,C32)=1,C32,"")</f>
        <v>tari.norbert@papir.hu</v>
      </c>
      <c r="J32" t="str">
        <f t="shared" si="0"/>
        <v/>
      </c>
      <c r="K32">
        <f t="shared" si="1"/>
        <v>4</v>
      </c>
      <c r="L32">
        <f t="shared" si="2"/>
        <v>55</v>
      </c>
      <c r="M32">
        <f>COUNTIF($L$2:L32,$E$7)</f>
        <v>0</v>
      </c>
      <c r="N32">
        <f>COUNTIF($L$2:L32,$E$9)</f>
        <v>0</v>
      </c>
    </row>
    <row r="33" spans="1:14" x14ac:dyDescent="0.25">
      <c r="A33">
        <v>44</v>
      </c>
      <c r="B33" t="s">
        <v>64</v>
      </c>
      <c r="C33" t="s">
        <v>65</v>
      </c>
      <c r="I33" t="str">
        <f>IF(COUNTIF($C$2:C33,C33)=1,C33,"")</f>
        <v>romer.rezso@level.hu</v>
      </c>
      <c r="J33" t="str">
        <f t="shared" si="0"/>
        <v/>
      </c>
      <c r="K33">
        <f t="shared" si="1"/>
        <v>7</v>
      </c>
      <c r="L33">
        <f t="shared" si="2"/>
        <v>44</v>
      </c>
      <c r="M33">
        <f>COUNTIF($L$2:L33,$E$7)</f>
        <v>0</v>
      </c>
      <c r="N33">
        <f>COUNTIF($L$2:L33,$E$9)</f>
        <v>0</v>
      </c>
    </row>
    <row r="34" spans="1:14" x14ac:dyDescent="0.25">
      <c r="A34">
        <v>33</v>
      </c>
      <c r="B34" t="s">
        <v>66</v>
      </c>
      <c r="C34" t="s">
        <v>67</v>
      </c>
      <c r="I34" t="str">
        <f>IF(COUNTIF($C$2:C34,C34)=1,C34,"")</f>
        <v>szilagyi.matyas@toll.hu</v>
      </c>
      <c r="J34" t="str">
        <f t="shared" si="0"/>
        <v/>
      </c>
      <c r="K34">
        <f t="shared" si="1"/>
        <v>4</v>
      </c>
      <c r="L34">
        <f t="shared" si="2"/>
        <v>33</v>
      </c>
      <c r="M34">
        <f>COUNTIF($L$2:L34,$E$7)</f>
        <v>0</v>
      </c>
      <c r="N34">
        <f>COUNTIF($L$2:L34,$E$9)</f>
        <v>0</v>
      </c>
    </row>
    <row r="35" spans="1:14" x14ac:dyDescent="0.25">
      <c r="A35">
        <v>76</v>
      </c>
      <c r="B35" t="s">
        <v>68</v>
      </c>
      <c r="C35" t="s">
        <v>69</v>
      </c>
      <c r="I35" t="str">
        <f>IF(COUNTIF($C$2:C35,C35)=1,C35,"")</f>
        <v>gyimesi.aron@csomag.hu</v>
      </c>
      <c r="J35" t="str">
        <f t="shared" si="0"/>
        <v/>
      </c>
      <c r="K35">
        <f t="shared" si="1"/>
        <v>4</v>
      </c>
      <c r="L35">
        <f t="shared" si="2"/>
        <v>76</v>
      </c>
      <c r="M35">
        <f>COUNTIF($L$2:L35,$E$7)</f>
        <v>0</v>
      </c>
      <c r="N35">
        <f>COUNTIF($L$2:L35,$E$9)</f>
        <v>0</v>
      </c>
    </row>
    <row r="36" spans="1:14" x14ac:dyDescent="0.25">
      <c r="A36" s="8">
        <v>6</v>
      </c>
      <c r="B36" t="s">
        <v>11</v>
      </c>
      <c r="C36" t="s">
        <v>12</v>
      </c>
      <c r="I36" t="str">
        <f>IF(COUNTIF($C$2:C36,C36)=1,C36,"")</f>
        <v/>
      </c>
      <c r="J36" t="str">
        <f t="shared" si="0"/>
        <v/>
      </c>
      <c r="K36">
        <f t="shared" si="1"/>
        <v>0</v>
      </c>
      <c r="L36" t="str">
        <f t="shared" si="2"/>
        <v/>
      </c>
      <c r="M36">
        <f>COUNTIF($L$2:L36,$E$7)</f>
        <v>0</v>
      </c>
      <c r="N36">
        <f>COUNTIF($L$2:L36,$E$9)</f>
        <v>0</v>
      </c>
    </row>
    <row r="37" spans="1:14" x14ac:dyDescent="0.25">
      <c r="A37">
        <v>8</v>
      </c>
      <c r="B37" t="s">
        <v>70</v>
      </c>
      <c r="C37" t="s">
        <v>71</v>
      </c>
      <c r="I37" t="str">
        <f>IF(COUNTIF($C$2:C37,C37)=1,C37,"")</f>
        <v>potz.endre@levlap.hu</v>
      </c>
      <c r="J37" t="str">
        <f t="shared" si="0"/>
        <v/>
      </c>
      <c r="K37">
        <f t="shared" si="1"/>
        <v>3</v>
      </c>
      <c r="L37">
        <f t="shared" si="2"/>
        <v>8</v>
      </c>
      <c r="M37">
        <f>COUNTIF($L$2:L37,$E$7)</f>
        <v>0</v>
      </c>
      <c r="N37">
        <f>COUNTIF($L$2:L37,$E$9)</f>
        <v>0</v>
      </c>
    </row>
    <row r="38" spans="1:14" x14ac:dyDescent="0.25">
      <c r="A38">
        <v>64</v>
      </c>
      <c r="B38" t="s">
        <v>72</v>
      </c>
      <c r="C38" t="s">
        <v>73</v>
      </c>
      <c r="I38" t="str">
        <f>IF(COUNTIF($C$2:C38,C38)=1,C38,"")</f>
        <v>fazekas.zoltan@boritek.hu</v>
      </c>
      <c r="J38" t="str">
        <f t="shared" si="0"/>
        <v/>
      </c>
      <c r="K38">
        <f t="shared" si="1"/>
        <v>5</v>
      </c>
      <c r="L38">
        <f t="shared" si="2"/>
        <v>64</v>
      </c>
      <c r="M38">
        <f>COUNTIF($L$2:L38,$E$7)</f>
        <v>0</v>
      </c>
      <c r="N38">
        <f>COUNTIF($L$2:L38,$E$9)</f>
        <v>0</v>
      </c>
    </row>
    <row r="39" spans="1:14" x14ac:dyDescent="0.25">
      <c r="A39">
        <v>62</v>
      </c>
      <c r="B39" t="s">
        <v>74</v>
      </c>
      <c r="C39" t="s">
        <v>75</v>
      </c>
      <c r="I39" t="str">
        <f>IF(COUNTIF($C$2:C39,C39)=1,C39,"")</f>
        <v>sebo.tibor@belyeg.hu</v>
      </c>
      <c r="J39" t="str">
        <f t="shared" si="0"/>
        <v/>
      </c>
      <c r="K39">
        <f t="shared" si="1"/>
        <v>4</v>
      </c>
      <c r="L39">
        <f t="shared" si="2"/>
        <v>62</v>
      </c>
      <c r="M39">
        <f>COUNTIF($L$2:L39,$E$7)</f>
        <v>0</v>
      </c>
      <c r="N39">
        <f>COUNTIF($L$2:L39,$E$9)</f>
        <v>0</v>
      </c>
    </row>
    <row r="40" spans="1:14" x14ac:dyDescent="0.25">
      <c r="A40">
        <v>43</v>
      </c>
      <c r="B40" t="s">
        <v>76</v>
      </c>
      <c r="C40" t="s">
        <v>77</v>
      </c>
      <c r="I40" t="str">
        <f>IF(COUNTIF($C$2:C40,C40)=1,C40,"")</f>
        <v>vidacs.zsolt@boritek.hu</v>
      </c>
      <c r="J40" t="str">
        <f t="shared" si="0"/>
        <v/>
      </c>
      <c r="K40">
        <f t="shared" si="1"/>
        <v>8</v>
      </c>
      <c r="L40">
        <f t="shared" si="2"/>
        <v>43</v>
      </c>
      <c r="M40">
        <f>COUNTIF($L$2:L40,$E$7)</f>
        <v>0</v>
      </c>
      <c r="N40">
        <f>COUNTIF($L$2:L40,$E$9)</f>
        <v>0</v>
      </c>
    </row>
    <row r="41" spans="1:14" x14ac:dyDescent="0.25">
      <c r="A41">
        <v>28</v>
      </c>
      <c r="B41" t="s">
        <v>78</v>
      </c>
      <c r="C41" t="s">
        <v>79</v>
      </c>
      <c r="I41" t="str">
        <f>IF(COUNTIF($C$2:C41,C41)=1,C41,"")</f>
        <v>palyi.istvan@belyeg.hu</v>
      </c>
      <c r="J41" t="str">
        <f t="shared" si="0"/>
        <v/>
      </c>
      <c r="K41">
        <f t="shared" si="1"/>
        <v>7</v>
      </c>
      <c r="L41">
        <f t="shared" si="2"/>
        <v>28</v>
      </c>
      <c r="M41">
        <f>COUNTIF($L$2:L41,$E$7)</f>
        <v>0</v>
      </c>
      <c r="N41">
        <f>COUNTIF($L$2:L41,$E$9)</f>
        <v>0</v>
      </c>
    </row>
    <row r="42" spans="1:14" x14ac:dyDescent="0.25">
      <c r="A42">
        <v>35</v>
      </c>
      <c r="B42" t="s">
        <v>80</v>
      </c>
      <c r="C42" t="s">
        <v>81</v>
      </c>
      <c r="I42" t="str">
        <f>IF(COUNTIF($C$2:C42,C42)=1,C42,"")</f>
        <v>szabo.zoltan@levlap.hu</v>
      </c>
      <c r="J42" t="str">
        <f t="shared" si="0"/>
        <v/>
      </c>
      <c r="K42">
        <f t="shared" si="1"/>
        <v>6</v>
      </c>
      <c r="L42">
        <f t="shared" si="2"/>
        <v>35</v>
      </c>
      <c r="M42">
        <f>COUNTIF($L$2:L42,$E$7)</f>
        <v>0</v>
      </c>
      <c r="N42">
        <f>COUNTIF($L$2:L42,$E$9)</f>
        <v>0</v>
      </c>
    </row>
    <row r="43" spans="1:14" x14ac:dyDescent="0.25">
      <c r="A43">
        <v>7</v>
      </c>
      <c r="B43" t="s">
        <v>45</v>
      </c>
      <c r="C43" t="s">
        <v>82</v>
      </c>
      <c r="I43" t="str">
        <f>IF(COUNTIF($C$2:C43,C43)=1,C43,"")</f>
        <v>urban.zsofia@belyeg.hu</v>
      </c>
      <c r="J43" t="str">
        <f t="shared" si="0"/>
        <v/>
      </c>
      <c r="K43">
        <f t="shared" si="1"/>
        <v>2</v>
      </c>
      <c r="L43">
        <f t="shared" si="2"/>
        <v>7</v>
      </c>
      <c r="M43">
        <f>COUNTIF($L$2:L43,$E$7)</f>
        <v>0</v>
      </c>
      <c r="N43">
        <f>COUNTIF($L$2:L43,$E$9)</f>
        <v>0</v>
      </c>
    </row>
    <row r="44" spans="1:14" x14ac:dyDescent="0.25">
      <c r="A44">
        <v>69</v>
      </c>
      <c r="B44" t="s">
        <v>83</v>
      </c>
      <c r="C44" t="s">
        <v>84</v>
      </c>
      <c r="I44" t="str">
        <f>IF(COUNTIF($C$2:C44,C44)=1,C44,"")</f>
        <v>szoke.adam@belyeg.hu</v>
      </c>
      <c r="J44" t="str">
        <f t="shared" si="0"/>
        <v/>
      </c>
      <c r="K44">
        <f t="shared" si="1"/>
        <v>3</v>
      </c>
      <c r="L44">
        <f t="shared" si="2"/>
        <v>69</v>
      </c>
      <c r="M44">
        <f>COUNTIF($L$2:L44,$E$7)</f>
        <v>0</v>
      </c>
      <c r="N44">
        <f>COUNTIF($L$2:L44,$E$9)</f>
        <v>0</v>
      </c>
    </row>
    <row r="45" spans="1:14" x14ac:dyDescent="0.25">
      <c r="A45">
        <v>39</v>
      </c>
      <c r="B45" t="s">
        <v>85</v>
      </c>
      <c r="C45" t="s">
        <v>86</v>
      </c>
      <c r="I45" t="str">
        <f>IF(COUNTIF($C$2:C45,C45)=1,C45,"")</f>
        <v>nagy.akos@papir.hu</v>
      </c>
      <c r="J45" t="str">
        <f t="shared" si="0"/>
        <v/>
      </c>
      <c r="K45">
        <f t="shared" si="1"/>
        <v>5</v>
      </c>
      <c r="L45">
        <f t="shared" si="2"/>
        <v>39</v>
      </c>
      <c r="M45">
        <f>COUNTIF($L$2:L45,$E$7)</f>
        <v>0</v>
      </c>
      <c r="N45">
        <f>COUNTIF($L$2:L45,$E$9)</f>
        <v>0</v>
      </c>
    </row>
    <row r="46" spans="1:14" x14ac:dyDescent="0.25">
      <c r="A46">
        <v>41</v>
      </c>
      <c r="B46" t="s">
        <v>87</v>
      </c>
      <c r="C46" t="s">
        <v>88</v>
      </c>
      <c r="I46" t="str">
        <f>IF(COUNTIF($C$2:C46,C46)=1,C46,"")</f>
        <v>boc.istvan@levlap.hu</v>
      </c>
      <c r="J46" t="str">
        <f t="shared" si="0"/>
        <v/>
      </c>
      <c r="K46">
        <f t="shared" si="1"/>
        <v>7</v>
      </c>
      <c r="L46">
        <f t="shared" si="2"/>
        <v>41</v>
      </c>
      <c r="M46">
        <f>COUNTIF($L$2:L46,$E$7)</f>
        <v>0</v>
      </c>
      <c r="N46">
        <f>COUNTIF($L$2:L46,$E$9)</f>
        <v>0</v>
      </c>
    </row>
    <row r="47" spans="1:14" x14ac:dyDescent="0.25">
      <c r="A47">
        <v>29</v>
      </c>
      <c r="B47" t="s">
        <v>89</v>
      </c>
      <c r="C47" t="s">
        <v>90</v>
      </c>
      <c r="I47" t="str">
        <f>IF(COUNTIF($C$2:C47,C47)=1,C47,"")</f>
        <v>weis.simon@levlap.hu</v>
      </c>
      <c r="J47" t="str">
        <f t="shared" si="0"/>
        <v/>
      </c>
      <c r="K47">
        <f t="shared" si="1"/>
        <v>3</v>
      </c>
      <c r="L47">
        <f t="shared" si="2"/>
        <v>29</v>
      </c>
      <c r="M47">
        <f>COUNTIF($L$2:L47,$E$7)</f>
        <v>0</v>
      </c>
      <c r="N47">
        <f>COUNTIF($L$2:L47,$E$9)</f>
        <v>0</v>
      </c>
    </row>
    <row r="48" spans="1:14" x14ac:dyDescent="0.25">
      <c r="A48">
        <v>1</v>
      </c>
      <c r="B48" t="s">
        <v>91</v>
      </c>
      <c r="C48" t="s">
        <v>92</v>
      </c>
      <c r="I48" t="str">
        <f>IF(COUNTIF($C$2:C48,C48)=1,C48,"")</f>
        <v>soltesz.frigyes@level.hu</v>
      </c>
      <c r="J48" t="str">
        <f t="shared" si="0"/>
        <v/>
      </c>
      <c r="K48">
        <f t="shared" si="1"/>
        <v>3</v>
      </c>
      <c r="L48">
        <f t="shared" si="2"/>
        <v>1</v>
      </c>
      <c r="M48">
        <f>COUNTIF($L$2:L48,$E$7)</f>
        <v>1</v>
      </c>
      <c r="N48">
        <f>COUNTIF($L$2:L48,$E$9)</f>
        <v>0</v>
      </c>
    </row>
    <row r="49" spans="1:14" x14ac:dyDescent="0.25">
      <c r="A49">
        <v>58</v>
      </c>
      <c r="B49" t="s">
        <v>93</v>
      </c>
      <c r="C49" t="s">
        <v>94</v>
      </c>
      <c r="I49" t="str">
        <f>IF(COUNTIF($C$2:C49,C49)=1,C49,"")</f>
        <v>muller.agnes@csomag.hu</v>
      </c>
      <c r="J49" t="str">
        <f t="shared" si="0"/>
        <v/>
      </c>
      <c r="K49">
        <f t="shared" si="1"/>
        <v>3</v>
      </c>
      <c r="L49">
        <f t="shared" si="2"/>
        <v>58</v>
      </c>
      <c r="M49">
        <f>COUNTIF($L$2:L49,$E$7)</f>
        <v>1</v>
      </c>
      <c r="N49">
        <f>COUNTIF($L$2:L49,$E$9)</f>
        <v>0</v>
      </c>
    </row>
    <row r="50" spans="1:14" x14ac:dyDescent="0.25">
      <c r="A50">
        <v>52</v>
      </c>
      <c r="B50" t="s">
        <v>95</v>
      </c>
      <c r="C50" t="s">
        <v>96</v>
      </c>
      <c r="I50" t="str">
        <f>IF(COUNTIF($C$2:C50,C50)=1,C50,"")</f>
        <v>fekete.akos@level.hu</v>
      </c>
      <c r="J50" t="str">
        <f t="shared" si="0"/>
        <v/>
      </c>
      <c r="K50">
        <f t="shared" si="1"/>
        <v>4</v>
      </c>
      <c r="L50">
        <f t="shared" si="2"/>
        <v>52</v>
      </c>
      <c r="M50">
        <f>COUNTIF($L$2:L50,$E$7)</f>
        <v>1</v>
      </c>
      <c r="N50">
        <f>COUNTIF($L$2:L50,$E$9)</f>
        <v>0</v>
      </c>
    </row>
    <row r="51" spans="1:14" x14ac:dyDescent="0.25">
      <c r="A51">
        <v>62</v>
      </c>
      <c r="B51" t="s">
        <v>97</v>
      </c>
      <c r="C51" t="s">
        <v>98</v>
      </c>
      <c r="I51" t="str">
        <f>IF(COUNTIF($C$2:C51,C51)=1,C51,"")</f>
        <v>spak.diana@csomag.hu</v>
      </c>
      <c r="J51" t="str">
        <f t="shared" si="0"/>
        <v/>
      </c>
      <c r="K51">
        <f t="shared" si="1"/>
        <v>4</v>
      </c>
      <c r="L51">
        <f t="shared" si="2"/>
        <v>62</v>
      </c>
      <c r="M51">
        <f>COUNTIF($L$2:L51,$E$7)</f>
        <v>1</v>
      </c>
      <c r="N51">
        <f>COUNTIF($L$2:L51,$E$9)</f>
        <v>0</v>
      </c>
    </row>
    <row r="52" spans="1:14" x14ac:dyDescent="0.25">
      <c r="A52">
        <v>29</v>
      </c>
      <c r="B52" t="s">
        <v>99</v>
      </c>
      <c r="C52" t="s">
        <v>100</v>
      </c>
      <c r="I52" t="str">
        <f>IF(COUNTIF($C$2:C52,C52)=1,C52,"")</f>
        <v>meszaros.anita@papir.hu</v>
      </c>
      <c r="J52" t="str">
        <f t="shared" si="0"/>
        <v/>
      </c>
      <c r="K52">
        <f t="shared" si="1"/>
        <v>3</v>
      </c>
      <c r="L52">
        <f t="shared" si="2"/>
        <v>29</v>
      </c>
      <c r="M52">
        <f>COUNTIF($L$2:L52,$E$7)</f>
        <v>1</v>
      </c>
      <c r="N52">
        <f>COUNTIF($L$2:L52,$E$9)</f>
        <v>0</v>
      </c>
    </row>
    <row r="53" spans="1:14" x14ac:dyDescent="0.25">
      <c r="A53">
        <v>43</v>
      </c>
      <c r="B53" t="s">
        <v>101</v>
      </c>
      <c r="C53" t="s">
        <v>102</v>
      </c>
      <c r="I53" t="str">
        <f>IF(COUNTIF($C$2:C53,C53)=1,C53,"")</f>
        <v>somi.robert@papir.hu</v>
      </c>
      <c r="J53" t="str">
        <f t="shared" si="0"/>
        <v/>
      </c>
      <c r="K53">
        <f t="shared" si="1"/>
        <v>8</v>
      </c>
      <c r="L53">
        <f t="shared" si="2"/>
        <v>43</v>
      </c>
      <c r="M53">
        <f>COUNTIF($L$2:L53,$E$7)</f>
        <v>1</v>
      </c>
      <c r="N53">
        <f>COUNTIF($L$2:L53,$E$9)</f>
        <v>0</v>
      </c>
    </row>
    <row r="54" spans="1:14" x14ac:dyDescent="0.25">
      <c r="A54">
        <v>43</v>
      </c>
      <c r="B54" t="s">
        <v>103</v>
      </c>
      <c r="C54" t="s">
        <v>104</v>
      </c>
      <c r="I54" t="str">
        <f>IF(COUNTIF($C$2:C54,C54)=1,C54,"")</f>
        <v>tanczos.marta@porto.hu</v>
      </c>
      <c r="J54" t="str">
        <f t="shared" si="0"/>
        <v/>
      </c>
      <c r="K54">
        <f t="shared" si="1"/>
        <v>8</v>
      </c>
      <c r="L54">
        <f t="shared" si="2"/>
        <v>43</v>
      </c>
      <c r="M54">
        <f>COUNTIF($L$2:L54,$E$7)</f>
        <v>1</v>
      </c>
      <c r="N54">
        <f>COUNTIF($L$2:L54,$E$9)</f>
        <v>0</v>
      </c>
    </row>
    <row r="55" spans="1:14" x14ac:dyDescent="0.25">
      <c r="A55">
        <v>19</v>
      </c>
      <c r="B55" t="s">
        <v>105</v>
      </c>
      <c r="C55" t="s">
        <v>106</v>
      </c>
      <c r="I55" t="str">
        <f>IF(COUNTIF($C$2:C55,C55)=1,C55,"")</f>
        <v>sandor.pal@papir.hu</v>
      </c>
      <c r="J55" t="str">
        <f t="shared" si="0"/>
        <v/>
      </c>
      <c r="K55">
        <f t="shared" si="1"/>
        <v>4</v>
      </c>
      <c r="L55">
        <f t="shared" si="2"/>
        <v>19</v>
      </c>
      <c r="M55">
        <f>COUNTIF($L$2:L55,$E$7)</f>
        <v>1</v>
      </c>
      <c r="N55">
        <f>COUNTIF($L$2:L55,$E$9)</f>
        <v>0</v>
      </c>
    </row>
    <row r="56" spans="1:14" x14ac:dyDescent="0.25">
      <c r="A56">
        <v>40</v>
      </c>
      <c r="B56" t="s">
        <v>107</v>
      </c>
      <c r="C56" t="s">
        <v>108</v>
      </c>
      <c r="I56" t="str">
        <f>IF(COUNTIF($C$2:C56,C56)=1,C56,"")</f>
        <v>ko.pal@csomag.hu</v>
      </c>
      <c r="J56" t="str">
        <f t="shared" si="0"/>
        <v/>
      </c>
      <c r="K56">
        <f t="shared" si="1"/>
        <v>7</v>
      </c>
      <c r="L56">
        <f t="shared" si="2"/>
        <v>40</v>
      </c>
      <c r="M56">
        <f>COUNTIF($L$2:L56,$E$7)</f>
        <v>1</v>
      </c>
      <c r="N56">
        <f>COUNTIF($L$2:L56,$E$9)</f>
        <v>0</v>
      </c>
    </row>
    <row r="57" spans="1:14" x14ac:dyDescent="0.25">
      <c r="A57">
        <v>38</v>
      </c>
      <c r="B57" t="s">
        <v>109</v>
      </c>
      <c r="C57" t="s">
        <v>110</v>
      </c>
      <c r="I57" t="str">
        <f>IF(COUNTIF($C$2:C57,C57)=1,C57,"")</f>
        <v>koch.miklos@toll.hu</v>
      </c>
      <c r="J57" t="str">
        <f t="shared" si="0"/>
        <v/>
      </c>
      <c r="K57">
        <f t="shared" si="1"/>
        <v>8</v>
      </c>
      <c r="L57">
        <f t="shared" si="2"/>
        <v>38</v>
      </c>
      <c r="M57">
        <f>COUNTIF($L$2:L57,$E$7)</f>
        <v>1</v>
      </c>
      <c r="N57">
        <f>COUNTIF($L$2:L57,$E$9)</f>
        <v>0</v>
      </c>
    </row>
    <row r="58" spans="1:14" x14ac:dyDescent="0.25">
      <c r="A58">
        <v>73</v>
      </c>
      <c r="B58" t="s">
        <v>111</v>
      </c>
      <c r="C58" t="s">
        <v>112</v>
      </c>
      <c r="I58" t="str">
        <f>IF(COUNTIF($C$2:C58,C58)=1,C58,"")</f>
        <v>racz.zsolt@papir.hu</v>
      </c>
      <c r="J58" t="str">
        <f t="shared" si="0"/>
        <v/>
      </c>
      <c r="K58">
        <f t="shared" si="1"/>
        <v>3</v>
      </c>
      <c r="L58">
        <f t="shared" si="2"/>
        <v>73</v>
      </c>
      <c r="M58">
        <f>COUNTIF($L$2:L58,$E$7)</f>
        <v>1</v>
      </c>
      <c r="N58">
        <f>COUNTIF($L$2:L58,$E$9)</f>
        <v>0</v>
      </c>
    </row>
    <row r="59" spans="1:14" x14ac:dyDescent="0.25">
      <c r="A59">
        <v>39</v>
      </c>
      <c r="B59" t="s">
        <v>113</v>
      </c>
      <c r="C59" t="s">
        <v>114</v>
      </c>
      <c r="I59" t="str">
        <f>IF(COUNTIF($C$2:C59,C59)=1,C59,"")</f>
        <v>bog.abel@porto.hu</v>
      </c>
      <c r="J59" t="str">
        <f t="shared" si="0"/>
        <v/>
      </c>
      <c r="K59">
        <f t="shared" si="1"/>
        <v>5</v>
      </c>
      <c r="L59">
        <f t="shared" si="2"/>
        <v>39</v>
      </c>
      <c r="M59">
        <f>COUNTIF($L$2:L59,$E$7)</f>
        <v>1</v>
      </c>
      <c r="N59">
        <f>COUNTIF($L$2:L59,$E$9)</f>
        <v>0</v>
      </c>
    </row>
    <row r="60" spans="1:14" x14ac:dyDescent="0.25">
      <c r="A60">
        <v>43</v>
      </c>
      <c r="B60" t="s">
        <v>115</v>
      </c>
      <c r="C60" t="s">
        <v>116</v>
      </c>
      <c r="I60" t="str">
        <f>IF(COUNTIF($C$2:C60,C60)=1,C60,"")</f>
        <v>buda.helga@levlap.hu</v>
      </c>
      <c r="J60" t="str">
        <f t="shared" si="0"/>
        <v/>
      </c>
      <c r="K60">
        <f t="shared" si="1"/>
        <v>8</v>
      </c>
      <c r="L60">
        <f t="shared" si="2"/>
        <v>43</v>
      </c>
      <c r="M60">
        <f>COUNTIF($L$2:L60,$E$7)</f>
        <v>1</v>
      </c>
      <c r="N60">
        <f>COUNTIF($L$2:L60,$E$9)</f>
        <v>0</v>
      </c>
    </row>
    <row r="61" spans="1:14" x14ac:dyDescent="0.25">
      <c r="A61">
        <v>40</v>
      </c>
      <c r="B61" t="s">
        <v>117</v>
      </c>
      <c r="C61" t="s">
        <v>118</v>
      </c>
      <c r="I61" t="str">
        <f>IF(COUNTIF($C$2:C61,C61)=1,C61,"")</f>
        <v>kosztolanyi.gy@belyeg.hu</v>
      </c>
      <c r="J61" t="str">
        <f t="shared" si="0"/>
        <v/>
      </c>
      <c r="K61">
        <f t="shared" si="1"/>
        <v>7</v>
      </c>
      <c r="L61">
        <f t="shared" si="2"/>
        <v>40</v>
      </c>
      <c r="M61">
        <f>COUNTIF($L$2:L61,$E$7)</f>
        <v>1</v>
      </c>
      <c r="N61">
        <f>COUNTIF($L$2:L61,$E$9)</f>
        <v>0</v>
      </c>
    </row>
    <row r="62" spans="1:14" x14ac:dyDescent="0.25">
      <c r="A62">
        <v>15</v>
      </c>
      <c r="B62" t="s">
        <v>119</v>
      </c>
      <c r="C62" t="s">
        <v>120</v>
      </c>
      <c r="I62" t="str">
        <f>IF(COUNTIF($C$2:C62,C62)=1,C62,"")</f>
        <v>kiss.karoly@toll.hu</v>
      </c>
      <c r="J62" t="str">
        <f t="shared" si="0"/>
        <v/>
      </c>
      <c r="K62">
        <f t="shared" si="1"/>
        <v>3</v>
      </c>
      <c r="L62">
        <f t="shared" si="2"/>
        <v>15</v>
      </c>
      <c r="M62">
        <f>COUNTIF($L$2:L62,$E$7)</f>
        <v>1</v>
      </c>
      <c r="N62">
        <f>COUNTIF($L$2:L62,$E$9)</f>
        <v>0</v>
      </c>
    </row>
    <row r="63" spans="1:14" x14ac:dyDescent="0.25">
      <c r="A63">
        <v>47</v>
      </c>
      <c r="B63" t="s">
        <v>121</v>
      </c>
      <c r="C63" t="s">
        <v>122</v>
      </c>
      <c r="I63" t="str">
        <f>IF(COUNTIF($C$2:C63,C63)=1,C63,"")</f>
        <v>tornyos.istvan@porto.hu</v>
      </c>
      <c r="J63" t="str">
        <f t="shared" si="0"/>
        <v/>
      </c>
      <c r="K63">
        <f t="shared" si="1"/>
        <v>4</v>
      </c>
      <c r="L63">
        <f t="shared" si="2"/>
        <v>47</v>
      </c>
      <c r="M63">
        <f>COUNTIF($L$2:L63,$E$7)</f>
        <v>1</v>
      </c>
      <c r="N63">
        <f>COUNTIF($L$2:L63,$E$9)</f>
        <v>0</v>
      </c>
    </row>
    <row r="64" spans="1:14" x14ac:dyDescent="0.25">
      <c r="A64">
        <v>1</v>
      </c>
      <c r="B64" t="s">
        <v>123</v>
      </c>
      <c r="C64" t="s">
        <v>124</v>
      </c>
      <c r="I64" t="str">
        <f>IF(COUNTIF($C$2:C64,C64)=1,C64,"")</f>
        <v>marton.istvan@level.hu</v>
      </c>
      <c r="J64" t="str">
        <f t="shared" si="0"/>
        <v/>
      </c>
      <c r="K64">
        <f t="shared" si="1"/>
        <v>3</v>
      </c>
      <c r="L64">
        <f t="shared" si="2"/>
        <v>1</v>
      </c>
      <c r="M64">
        <f>COUNTIF($L$2:L64,$E$7)</f>
        <v>2</v>
      </c>
      <c r="N64">
        <f>COUNTIF($L$2:L64,$E$9)</f>
        <v>0</v>
      </c>
    </row>
    <row r="65" spans="1:14" x14ac:dyDescent="0.25">
      <c r="A65">
        <v>43</v>
      </c>
      <c r="B65" t="s">
        <v>125</v>
      </c>
      <c r="C65" t="s">
        <v>126</v>
      </c>
      <c r="I65" t="str">
        <f>IF(COUNTIF($C$2:C65,C65)=1,C65,"")</f>
        <v>jeny.gusztav@boritek.hu</v>
      </c>
      <c r="J65" t="str">
        <f t="shared" si="0"/>
        <v/>
      </c>
      <c r="K65">
        <f t="shared" si="1"/>
        <v>8</v>
      </c>
      <c r="L65">
        <f t="shared" si="2"/>
        <v>43</v>
      </c>
      <c r="M65">
        <f>COUNTIF($L$2:L65,$E$7)</f>
        <v>2</v>
      </c>
      <c r="N65">
        <f>COUNTIF($L$2:L65,$E$9)</f>
        <v>0</v>
      </c>
    </row>
    <row r="66" spans="1:14" x14ac:dyDescent="0.25">
      <c r="A66">
        <v>51</v>
      </c>
      <c r="B66" t="s">
        <v>127</v>
      </c>
      <c r="C66" t="s">
        <v>128</v>
      </c>
      <c r="I66" t="str">
        <f>IF(COUNTIF($C$2:C66,C66)=1,C66,"")</f>
        <v>eisner.attila@papir.hu</v>
      </c>
      <c r="J66" t="str">
        <f t="shared" ref="J66:J129" si="3">IF(AND(COUNTIF($A$2:$A$301,A66)=1,I66&lt;&gt;""),A66,"")</f>
        <v/>
      </c>
      <c r="K66">
        <f t="shared" ref="K66:K129" si="4">IF(L66&lt;&gt;"",COUNTIF($L$2:$L$301,L66),0)</f>
        <v>5</v>
      </c>
      <c r="L66">
        <f t="shared" ref="L66:L129" si="5">IF(I66&lt;&gt;"",A66,"")</f>
        <v>51</v>
      </c>
      <c r="M66">
        <f>COUNTIF($L$2:L66,$E$7)</f>
        <v>2</v>
      </c>
      <c r="N66">
        <f>COUNTIF($L$2:L66,$E$9)</f>
        <v>0</v>
      </c>
    </row>
    <row r="67" spans="1:14" x14ac:dyDescent="0.25">
      <c r="A67">
        <v>45</v>
      </c>
      <c r="B67" t="s">
        <v>129</v>
      </c>
      <c r="C67" t="s">
        <v>130</v>
      </c>
      <c r="I67" t="str">
        <f>IF(COUNTIF($C$2:C67,C67)=1,C67,"")</f>
        <v>komlosi.jacint@belyeg.hu</v>
      </c>
      <c r="J67" t="str">
        <f t="shared" si="3"/>
        <v/>
      </c>
      <c r="K67">
        <f t="shared" si="4"/>
        <v>3</v>
      </c>
      <c r="L67">
        <f t="shared" si="5"/>
        <v>45</v>
      </c>
      <c r="M67">
        <f>COUNTIF($L$2:L67,$E$7)</f>
        <v>2</v>
      </c>
      <c r="N67">
        <f>COUNTIF($L$2:L67,$E$9)</f>
        <v>0</v>
      </c>
    </row>
    <row r="68" spans="1:14" x14ac:dyDescent="0.25">
      <c r="A68">
        <v>72</v>
      </c>
      <c r="B68" t="s">
        <v>131</v>
      </c>
      <c r="C68" t="s">
        <v>132</v>
      </c>
      <c r="I68" t="str">
        <f>IF(COUNTIF($C$2:C68,C68)=1,C68,"")</f>
        <v>budavari.b@boritek.hu</v>
      </c>
      <c r="J68" t="str">
        <f t="shared" si="3"/>
        <v/>
      </c>
      <c r="K68">
        <f t="shared" si="4"/>
        <v>5</v>
      </c>
      <c r="L68">
        <f t="shared" si="5"/>
        <v>72</v>
      </c>
      <c r="M68">
        <f>COUNTIF($L$2:L68,$E$7)</f>
        <v>2</v>
      </c>
      <c r="N68">
        <f>COUNTIF($L$2:L68,$E$9)</f>
        <v>0</v>
      </c>
    </row>
    <row r="69" spans="1:14" x14ac:dyDescent="0.25">
      <c r="A69">
        <v>34</v>
      </c>
      <c r="B69" t="s">
        <v>133</v>
      </c>
      <c r="C69" t="s">
        <v>134</v>
      </c>
      <c r="I69" t="str">
        <f>IF(COUNTIF($C$2:C69,C69)=1,C69,"")</f>
        <v>kiss-szabo.l@porto.hu</v>
      </c>
      <c r="J69" t="str">
        <f t="shared" si="3"/>
        <v/>
      </c>
      <c r="K69">
        <f t="shared" si="4"/>
        <v>6</v>
      </c>
      <c r="L69">
        <f t="shared" si="5"/>
        <v>34</v>
      </c>
      <c r="M69">
        <f>COUNTIF($L$2:L69,$E$7)</f>
        <v>2</v>
      </c>
      <c r="N69">
        <f>COUNTIF($L$2:L69,$E$9)</f>
        <v>0</v>
      </c>
    </row>
    <row r="70" spans="1:14" x14ac:dyDescent="0.25">
      <c r="A70">
        <v>65</v>
      </c>
      <c r="B70" t="s">
        <v>131</v>
      </c>
      <c r="C70" t="s">
        <v>132</v>
      </c>
      <c r="I70" t="str">
        <f>IF(COUNTIF($C$2:C70,C70)=1,C70,"")</f>
        <v/>
      </c>
      <c r="J70" t="str">
        <f t="shared" si="3"/>
        <v/>
      </c>
      <c r="K70" s="8">
        <f t="shared" si="4"/>
        <v>0</v>
      </c>
      <c r="L70" t="str">
        <f t="shared" si="5"/>
        <v/>
      </c>
      <c r="M70">
        <f>COUNTIF($L$2:L70,$E$7)</f>
        <v>2</v>
      </c>
      <c r="N70">
        <f>COUNTIF($L$2:L70,$E$9)</f>
        <v>0</v>
      </c>
    </row>
    <row r="71" spans="1:14" x14ac:dyDescent="0.25">
      <c r="A71">
        <v>15</v>
      </c>
      <c r="B71" t="s">
        <v>135</v>
      </c>
      <c r="C71" t="s">
        <v>136</v>
      </c>
      <c r="I71" t="str">
        <f>IF(COUNTIF($C$2:C71,C71)=1,C71,"")</f>
        <v>turan.zsuzsa@toll.hu</v>
      </c>
      <c r="J71" t="str">
        <f t="shared" si="3"/>
        <v/>
      </c>
      <c r="K71">
        <f t="shared" si="4"/>
        <v>3</v>
      </c>
      <c r="L71">
        <f t="shared" si="5"/>
        <v>15</v>
      </c>
      <c r="M71">
        <f>COUNTIF($L$2:L71,$E$7)</f>
        <v>2</v>
      </c>
      <c r="N71">
        <f>COUNTIF($L$2:L71,$E$9)</f>
        <v>0</v>
      </c>
    </row>
    <row r="72" spans="1:14" x14ac:dyDescent="0.25">
      <c r="A72">
        <v>32</v>
      </c>
      <c r="B72" t="s">
        <v>137</v>
      </c>
      <c r="C72" t="s">
        <v>138</v>
      </c>
      <c r="I72" t="str">
        <f>IF(COUNTIF($C$2:C72,C72)=1,C72,"")</f>
        <v>pusztai.imre@porto.hu</v>
      </c>
      <c r="J72" t="str">
        <f t="shared" si="3"/>
        <v/>
      </c>
      <c r="K72">
        <f t="shared" si="4"/>
        <v>3</v>
      </c>
      <c r="L72">
        <f t="shared" si="5"/>
        <v>32</v>
      </c>
      <c r="M72">
        <f>COUNTIF($L$2:L72,$E$7)</f>
        <v>2</v>
      </c>
      <c r="N72">
        <f>COUNTIF($L$2:L72,$E$9)</f>
        <v>0</v>
      </c>
    </row>
    <row r="73" spans="1:14" x14ac:dyDescent="0.25">
      <c r="A73">
        <v>65</v>
      </c>
      <c r="B73" t="s">
        <v>139</v>
      </c>
      <c r="C73" t="s">
        <v>140</v>
      </c>
      <c r="I73" t="str">
        <f>IF(COUNTIF($C$2:C73,C73)=1,C73,"")</f>
        <v>lauck.janos@csomag.hu</v>
      </c>
      <c r="J73" t="str">
        <f t="shared" si="3"/>
        <v/>
      </c>
      <c r="K73">
        <f t="shared" si="4"/>
        <v>5</v>
      </c>
      <c r="L73">
        <f t="shared" si="5"/>
        <v>65</v>
      </c>
      <c r="M73">
        <f>COUNTIF($L$2:L73,$E$7)</f>
        <v>2</v>
      </c>
      <c r="N73">
        <f>COUNTIF($L$2:L73,$E$9)</f>
        <v>0</v>
      </c>
    </row>
    <row r="74" spans="1:14" x14ac:dyDescent="0.25">
      <c r="A74">
        <v>57</v>
      </c>
      <c r="B74" t="s">
        <v>141</v>
      </c>
      <c r="C74" t="s">
        <v>142</v>
      </c>
      <c r="I74" t="str">
        <f>IF(COUNTIF($C$2:C74,C74)=1,C74,"")</f>
        <v>teleki.istvan@boritek.hu</v>
      </c>
      <c r="J74" t="str">
        <f t="shared" si="3"/>
        <v/>
      </c>
      <c r="K74">
        <f t="shared" si="4"/>
        <v>3</v>
      </c>
      <c r="L74">
        <f t="shared" si="5"/>
        <v>57</v>
      </c>
      <c r="M74">
        <f>COUNTIF($L$2:L74,$E$7)</f>
        <v>2</v>
      </c>
      <c r="N74">
        <f>COUNTIF($L$2:L74,$E$9)</f>
        <v>0</v>
      </c>
    </row>
    <row r="75" spans="1:14" x14ac:dyDescent="0.25">
      <c r="A75">
        <v>40</v>
      </c>
      <c r="B75" t="s">
        <v>143</v>
      </c>
      <c r="C75" t="s">
        <v>144</v>
      </c>
      <c r="I75" t="str">
        <f>IF(COUNTIF($C$2:C75,C75)=1,C75,"")</f>
        <v>senkey.kalman@belyeg.hu</v>
      </c>
      <c r="J75" t="str">
        <f t="shared" si="3"/>
        <v/>
      </c>
      <c r="K75">
        <f t="shared" si="4"/>
        <v>7</v>
      </c>
      <c r="L75">
        <f t="shared" si="5"/>
        <v>40</v>
      </c>
      <c r="M75">
        <f>COUNTIF($L$2:L75,$E$7)</f>
        <v>2</v>
      </c>
      <c r="N75">
        <f>COUNTIF($L$2:L75,$E$9)</f>
        <v>0</v>
      </c>
    </row>
    <row r="76" spans="1:14" x14ac:dyDescent="0.25">
      <c r="A76">
        <v>42</v>
      </c>
      <c r="B76" t="s">
        <v>145</v>
      </c>
      <c r="C76" t="s">
        <v>146</v>
      </c>
      <c r="I76" t="str">
        <f>IF(COUNTIF($C$2:C76,C76)=1,C76,"")</f>
        <v>weiler.zoltan@csomag.hu</v>
      </c>
      <c r="J76" t="str">
        <f t="shared" si="3"/>
        <v/>
      </c>
      <c r="K76">
        <f t="shared" si="4"/>
        <v>2</v>
      </c>
      <c r="L76">
        <f t="shared" si="5"/>
        <v>42</v>
      </c>
      <c r="M76">
        <f>COUNTIF($L$2:L76,$E$7)</f>
        <v>2</v>
      </c>
      <c r="N76">
        <f>COUNTIF($L$2:L76,$E$9)</f>
        <v>0</v>
      </c>
    </row>
    <row r="77" spans="1:14" x14ac:dyDescent="0.25">
      <c r="A77">
        <v>35</v>
      </c>
      <c r="B77" t="s">
        <v>147</v>
      </c>
      <c r="C77" t="s">
        <v>148</v>
      </c>
      <c r="I77" t="str">
        <f>IF(COUNTIF($C$2:C77,C77)=1,C77,"")</f>
        <v>sebestyen.zoltan@toll.hu</v>
      </c>
      <c r="J77" t="str">
        <f t="shared" si="3"/>
        <v/>
      </c>
      <c r="K77">
        <f t="shared" si="4"/>
        <v>6</v>
      </c>
      <c r="L77">
        <f t="shared" si="5"/>
        <v>35</v>
      </c>
      <c r="M77">
        <f>COUNTIF($L$2:L77,$E$7)</f>
        <v>2</v>
      </c>
      <c r="N77">
        <f>COUNTIF($L$2:L77,$E$9)</f>
        <v>0</v>
      </c>
    </row>
    <row r="78" spans="1:14" x14ac:dyDescent="0.25">
      <c r="A78">
        <v>25</v>
      </c>
      <c r="B78" t="s">
        <v>149</v>
      </c>
      <c r="C78" t="s">
        <v>150</v>
      </c>
      <c r="I78" t="str">
        <f>IF(COUNTIF($C$2:C78,C78)=1,C78,"")</f>
        <v>gors.peter@csomag.hu</v>
      </c>
      <c r="J78" t="str">
        <f t="shared" si="3"/>
        <v/>
      </c>
      <c r="K78">
        <f t="shared" si="4"/>
        <v>7</v>
      </c>
      <c r="L78">
        <f t="shared" si="5"/>
        <v>25</v>
      </c>
      <c r="M78">
        <f>COUNTIF($L$2:L78,$E$7)</f>
        <v>2</v>
      </c>
      <c r="N78">
        <f>COUNTIF($L$2:L78,$E$9)</f>
        <v>0</v>
      </c>
    </row>
    <row r="79" spans="1:14" x14ac:dyDescent="0.25">
      <c r="A79">
        <v>36</v>
      </c>
      <c r="B79" t="s">
        <v>151</v>
      </c>
      <c r="C79" t="s">
        <v>152</v>
      </c>
      <c r="I79" t="str">
        <f>IF(COUNTIF($C$2:C79,C79)=1,C79,"")</f>
        <v>markos.gabor@boritek.hu</v>
      </c>
      <c r="J79" t="str">
        <f t="shared" si="3"/>
        <v/>
      </c>
      <c r="K79">
        <f t="shared" si="4"/>
        <v>6</v>
      </c>
      <c r="L79">
        <f t="shared" si="5"/>
        <v>36</v>
      </c>
      <c r="M79">
        <f>COUNTIF($L$2:L79,$E$7)</f>
        <v>2</v>
      </c>
      <c r="N79">
        <f>COUNTIF($L$2:L79,$E$9)</f>
        <v>0</v>
      </c>
    </row>
    <row r="80" spans="1:14" x14ac:dyDescent="0.25">
      <c r="A80">
        <v>49</v>
      </c>
      <c r="B80" t="s">
        <v>153</v>
      </c>
      <c r="C80" t="s">
        <v>154</v>
      </c>
      <c r="I80" t="str">
        <f>IF(COUNTIF($C$2:C80,C80)=1,C80,"")</f>
        <v>docz.gabor@papir.hu</v>
      </c>
      <c r="J80" t="str">
        <f t="shared" si="3"/>
        <v/>
      </c>
      <c r="K80">
        <f t="shared" si="4"/>
        <v>4</v>
      </c>
      <c r="L80">
        <f t="shared" si="5"/>
        <v>49</v>
      </c>
      <c r="M80">
        <f>COUNTIF($L$2:L80,$E$7)</f>
        <v>2</v>
      </c>
      <c r="N80">
        <f>COUNTIF($L$2:L80,$E$9)</f>
        <v>0</v>
      </c>
    </row>
    <row r="81" spans="1:14" x14ac:dyDescent="0.25">
      <c r="A81">
        <v>77</v>
      </c>
      <c r="B81" t="s">
        <v>155</v>
      </c>
      <c r="C81" t="s">
        <v>156</v>
      </c>
      <c r="I81" t="str">
        <f>IF(COUNTIF($C$2:C81,C81)=1,C81,"")</f>
        <v>sas.laszlo@level.hu</v>
      </c>
      <c r="J81" t="str">
        <f t="shared" si="3"/>
        <v/>
      </c>
      <c r="K81">
        <f t="shared" si="4"/>
        <v>5</v>
      </c>
      <c r="L81">
        <f t="shared" si="5"/>
        <v>77</v>
      </c>
      <c r="M81">
        <f>COUNTIF($L$2:L81,$E$7)</f>
        <v>2</v>
      </c>
      <c r="N81">
        <f>COUNTIF($L$2:L81,$E$9)</f>
        <v>0</v>
      </c>
    </row>
    <row r="82" spans="1:14" x14ac:dyDescent="0.25">
      <c r="A82">
        <v>74</v>
      </c>
      <c r="B82" t="s">
        <v>157</v>
      </c>
      <c r="C82" t="s">
        <v>158</v>
      </c>
      <c r="I82" t="str">
        <f>IF(COUNTIF($C$2:C82,C82)=1,C82,"")</f>
        <v>sebes.csaba@porto.hu</v>
      </c>
      <c r="J82" t="str">
        <f t="shared" si="3"/>
        <v/>
      </c>
      <c r="K82">
        <f t="shared" si="4"/>
        <v>5</v>
      </c>
      <c r="L82">
        <f t="shared" si="5"/>
        <v>74</v>
      </c>
      <c r="M82">
        <f>COUNTIF($L$2:L82,$E$7)</f>
        <v>2</v>
      </c>
      <c r="N82">
        <f>COUNTIF($L$2:L82,$E$9)</f>
        <v>0</v>
      </c>
    </row>
    <row r="83" spans="1:14" x14ac:dyDescent="0.25">
      <c r="A83">
        <v>72</v>
      </c>
      <c r="B83" t="s">
        <v>159</v>
      </c>
      <c r="C83" t="s">
        <v>160</v>
      </c>
      <c r="I83" t="str">
        <f>IF(COUNTIF($C$2:C83,C83)=1,C83,"")</f>
        <v>nyakas.otto@porto.hu</v>
      </c>
      <c r="J83" t="str">
        <f t="shared" si="3"/>
        <v/>
      </c>
      <c r="K83">
        <f t="shared" si="4"/>
        <v>5</v>
      </c>
      <c r="L83">
        <f t="shared" si="5"/>
        <v>72</v>
      </c>
      <c r="M83">
        <f>COUNTIF($L$2:L83,$E$7)</f>
        <v>2</v>
      </c>
      <c r="N83">
        <f>COUNTIF($L$2:L83,$E$9)</f>
        <v>0</v>
      </c>
    </row>
    <row r="84" spans="1:14" x14ac:dyDescent="0.25">
      <c r="A84">
        <v>16</v>
      </c>
      <c r="B84" t="s">
        <v>161</v>
      </c>
      <c r="C84" t="s">
        <v>162</v>
      </c>
      <c r="I84" t="str">
        <f>IF(COUNTIF($C$2:C84,C84)=1,C84,"")</f>
        <v>fust.dezso@belyeg.hu</v>
      </c>
      <c r="J84" t="str">
        <f t="shared" si="3"/>
        <v/>
      </c>
      <c r="K84">
        <f t="shared" si="4"/>
        <v>4</v>
      </c>
      <c r="L84">
        <f t="shared" si="5"/>
        <v>16</v>
      </c>
      <c r="M84">
        <f>COUNTIF($L$2:L84,$E$7)</f>
        <v>2</v>
      </c>
      <c r="N84">
        <f>COUNTIF($L$2:L84,$E$9)</f>
        <v>0</v>
      </c>
    </row>
    <row r="85" spans="1:14" x14ac:dyDescent="0.25">
      <c r="A85">
        <v>44</v>
      </c>
      <c r="B85" t="s">
        <v>163</v>
      </c>
      <c r="C85" t="s">
        <v>164</v>
      </c>
      <c r="I85" t="str">
        <f>IF(COUNTIF($C$2:C85,C85)=1,C85,"")</f>
        <v>sebok.kalman@toll.hu</v>
      </c>
      <c r="J85" t="str">
        <f t="shared" si="3"/>
        <v/>
      </c>
      <c r="K85">
        <f t="shared" si="4"/>
        <v>7</v>
      </c>
      <c r="L85">
        <f t="shared" si="5"/>
        <v>44</v>
      </c>
      <c r="M85">
        <f>COUNTIF($L$2:L85,$E$7)</f>
        <v>2</v>
      </c>
      <c r="N85">
        <f>COUNTIF($L$2:L85,$E$9)</f>
        <v>0</v>
      </c>
    </row>
    <row r="86" spans="1:14" x14ac:dyDescent="0.25">
      <c r="A86">
        <v>24</v>
      </c>
      <c r="B86" t="s">
        <v>165</v>
      </c>
      <c r="C86" t="s">
        <v>166</v>
      </c>
      <c r="I86" t="str">
        <f>IF(COUNTIF($C$2:C86,C86)=1,C86,"")</f>
        <v>korcsok.jozsef@csomag.hu</v>
      </c>
      <c r="J86" t="str">
        <f t="shared" si="3"/>
        <v/>
      </c>
      <c r="K86">
        <f t="shared" si="4"/>
        <v>5</v>
      </c>
      <c r="L86">
        <f t="shared" si="5"/>
        <v>24</v>
      </c>
      <c r="M86">
        <f>COUNTIF($L$2:L86,$E$7)</f>
        <v>2</v>
      </c>
      <c r="N86">
        <f>COUNTIF($L$2:L86,$E$9)</f>
        <v>0</v>
      </c>
    </row>
    <row r="87" spans="1:14" x14ac:dyDescent="0.25">
      <c r="A87">
        <v>68</v>
      </c>
      <c r="B87" t="s">
        <v>167</v>
      </c>
      <c r="C87" t="s">
        <v>168</v>
      </c>
      <c r="I87" t="str">
        <f>IF(COUNTIF($C$2:C87,C87)=1,C87,"")</f>
        <v>molnar.zoltan@boritek.hu</v>
      </c>
      <c r="J87" t="str">
        <f t="shared" si="3"/>
        <v/>
      </c>
      <c r="K87">
        <f t="shared" si="4"/>
        <v>2</v>
      </c>
      <c r="L87">
        <f t="shared" si="5"/>
        <v>68</v>
      </c>
      <c r="M87">
        <f>COUNTIF($L$2:L87,$E$7)</f>
        <v>2</v>
      </c>
      <c r="N87">
        <f>COUNTIF($L$2:L87,$E$9)</f>
        <v>0</v>
      </c>
    </row>
    <row r="88" spans="1:14" x14ac:dyDescent="0.25">
      <c r="A88">
        <v>46</v>
      </c>
      <c r="B88" t="s">
        <v>169</v>
      </c>
      <c r="C88" t="s">
        <v>170</v>
      </c>
      <c r="I88" t="str">
        <f>IF(COUNTIF($C$2:C88,C88)=1,C88,"")</f>
        <v>bortoli.sandor@belyeg.hu</v>
      </c>
      <c r="J88" t="str">
        <f t="shared" si="3"/>
        <v/>
      </c>
      <c r="K88">
        <f t="shared" si="4"/>
        <v>4</v>
      </c>
      <c r="L88">
        <f t="shared" si="5"/>
        <v>46</v>
      </c>
      <c r="M88">
        <f>COUNTIF($L$2:L88,$E$7)</f>
        <v>2</v>
      </c>
      <c r="N88">
        <f>COUNTIF($L$2:L88,$E$9)</f>
        <v>0</v>
      </c>
    </row>
    <row r="89" spans="1:14" x14ac:dyDescent="0.25">
      <c r="A89">
        <v>13</v>
      </c>
      <c r="B89" t="s">
        <v>72</v>
      </c>
      <c r="C89" t="s">
        <v>171</v>
      </c>
      <c r="I89" t="str">
        <f>IF(COUNTIF($C$2:C89,C89)=1,C89,"")</f>
        <v>fazekas.zoltan@papir.hu</v>
      </c>
      <c r="J89" t="str">
        <f t="shared" si="3"/>
        <v/>
      </c>
      <c r="K89">
        <f t="shared" si="4"/>
        <v>5</v>
      </c>
      <c r="L89">
        <f t="shared" si="5"/>
        <v>13</v>
      </c>
      <c r="M89">
        <f>COUNTIF($L$2:L89,$E$7)</f>
        <v>2</v>
      </c>
      <c r="N89">
        <f>COUNTIF($L$2:L89,$E$9)</f>
        <v>0</v>
      </c>
    </row>
    <row r="90" spans="1:14" x14ac:dyDescent="0.25">
      <c r="A90">
        <v>37</v>
      </c>
      <c r="B90" t="s">
        <v>74</v>
      </c>
      <c r="C90" t="s">
        <v>172</v>
      </c>
      <c r="I90" t="str">
        <f>IF(COUNTIF($C$2:C90,C90)=1,C90,"")</f>
        <v>sebo.tibor@level.hu</v>
      </c>
      <c r="J90" t="str">
        <f t="shared" si="3"/>
        <v/>
      </c>
      <c r="K90">
        <f t="shared" si="4"/>
        <v>6</v>
      </c>
      <c r="L90">
        <f t="shared" si="5"/>
        <v>37</v>
      </c>
      <c r="M90">
        <f>COUNTIF($L$2:L90,$E$7)</f>
        <v>2</v>
      </c>
      <c r="N90">
        <f>COUNTIF($L$2:L90,$E$9)</f>
        <v>0</v>
      </c>
    </row>
    <row r="91" spans="1:14" x14ac:dyDescent="0.25">
      <c r="A91">
        <v>17</v>
      </c>
      <c r="B91" t="s">
        <v>173</v>
      </c>
      <c r="C91" t="s">
        <v>174</v>
      </c>
      <c r="I91" t="str">
        <f>IF(COUNTIF($C$2:C91,C91)=1,C91,"")</f>
        <v>lant.imre@toll.hu</v>
      </c>
      <c r="J91" t="str">
        <f t="shared" si="3"/>
        <v/>
      </c>
      <c r="K91">
        <f t="shared" si="4"/>
        <v>6</v>
      </c>
      <c r="L91">
        <f t="shared" si="5"/>
        <v>17</v>
      </c>
      <c r="M91">
        <f>COUNTIF($L$2:L91,$E$7)</f>
        <v>2</v>
      </c>
      <c r="N91">
        <f>COUNTIF($L$2:L91,$E$9)</f>
        <v>0</v>
      </c>
    </row>
    <row r="92" spans="1:14" x14ac:dyDescent="0.25">
      <c r="A92">
        <v>26</v>
      </c>
      <c r="B92" t="s">
        <v>175</v>
      </c>
      <c r="C92" t="s">
        <v>176</v>
      </c>
      <c r="I92" t="str">
        <f>IF(COUNTIF($C$2:C92,C92)=1,C92,"")</f>
        <v>zsok.andras@levlap.hu</v>
      </c>
      <c r="J92" t="str">
        <f t="shared" si="3"/>
        <v/>
      </c>
      <c r="K92">
        <f t="shared" si="4"/>
        <v>3</v>
      </c>
      <c r="L92">
        <f t="shared" si="5"/>
        <v>26</v>
      </c>
      <c r="M92">
        <f>COUNTIF($L$2:L92,$E$7)</f>
        <v>2</v>
      </c>
      <c r="N92">
        <f>COUNTIF($L$2:L92,$E$9)</f>
        <v>0</v>
      </c>
    </row>
    <row r="93" spans="1:14" x14ac:dyDescent="0.25">
      <c r="A93">
        <v>25</v>
      </c>
      <c r="B93" t="s">
        <v>177</v>
      </c>
      <c r="C93" t="s">
        <v>178</v>
      </c>
      <c r="I93" t="str">
        <f>IF(COUNTIF($C$2:C93,C93)=1,C93,"")</f>
        <v>szosz.peter@papir.hu</v>
      </c>
      <c r="J93" t="str">
        <f t="shared" si="3"/>
        <v/>
      </c>
      <c r="K93">
        <f t="shared" si="4"/>
        <v>7</v>
      </c>
      <c r="L93">
        <f t="shared" si="5"/>
        <v>25</v>
      </c>
      <c r="M93">
        <f>COUNTIF($L$2:L93,$E$7)</f>
        <v>2</v>
      </c>
      <c r="N93">
        <f>COUNTIF($L$2:L93,$E$9)</f>
        <v>0</v>
      </c>
    </row>
    <row r="94" spans="1:14" x14ac:dyDescent="0.25">
      <c r="A94">
        <v>47</v>
      </c>
      <c r="B94" t="s">
        <v>179</v>
      </c>
      <c r="C94" t="s">
        <v>180</v>
      </c>
      <c r="I94" t="str">
        <f>IF(COUNTIF($C$2:C94,C94)=1,C94,"")</f>
        <v>polgar.peter@levlap.hu</v>
      </c>
      <c r="J94" t="str">
        <f t="shared" si="3"/>
        <v/>
      </c>
      <c r="K94">
        <f t="shared" si="4"/>
        <v>4</v>
      </c>
      <c r="L94">
        <f t="shared" si="5"/>
        <v>47</v>
      </c>
      <c r="M94">
        <f>COUNTIF($L$2:L94,$E$7)</f>
        <v>2</v>
      </c>
      <c r="N94">
        <f>COUNTIF($L$2:L94,$E$9)</f>
        <v>0</v>
      </c>
    </row>
    <row r="95" spans="1:14" x14ac:dyDescent="0.25">
      <c r="A95">
        <v>11</v>
      </c>
      <c r="B95" t="s">
        <v>181</v>
      </c>
      <c r="C95" t="s">
        <v>182</v>
      </c>
      <c r="I95" t="str">
        <f>IF(COUNTIF($C$2:C95,C95)=1,C95,"")</f>
        <v>klaumer.e@boritek.hu</v>
      </c>
      <c r="J95" t="str">
        <f t="shared" si="3"/>
        <v/>
      </c>
      <c r="K95">
        <f t="shared" si="4"/>
        <v>6</v>
      </c>
      <c r="L95">
        <f t="shared" si="5"/>
        <v>11</v>
      </c>
      <c r="M95">
        <f>COUNTIF($L$2:L95,$E$7)</f>
        <v>2</v>
      </c>
      <c r="N95">
        <f>COUNTIF($L$2:L95,$E$9)</f>
        <v>0</v>
      </c>
    </row>
    <row r="96" spans="1:14" x14ac:dyDescent="0.25">
      <c r="A96">
        <v>6</v>
      </c>
      <c r="B96" t="s">
        <v>45</v>
      </c>
      <c r="C96" t="s">
        <v>183</v>
      </c>
      <c r="I96" t="str">
        <f>IF(COUNTIF($C$2:C96,C96)=1,C96,"")</f>
        <v>urban.zsofia@papir.hu</v>
      </c>
      <c r="J96" s="8" t="str">
        <f t="shared" si="3"/>
        <v/>
      </c>
      <c r="K96" s="8">
        <f t="shared" si="4"/>
        <v>1</v>
      </c>
      <c r="L96">
        <f t="shared" si="5"/>
        <v>6</v>
      </c>
      <c r="M96">
        <f>COUNTIF($L$2:L96,$E$7)</f>
        <v>2</v>
      </c>
      <c r="N96">
        <f>COUNTIF($L$2:L96,$E$9)</f>
        <v>0</v>
      </c>
    </row>
    <row r="97" spans="1:14" x14ac:dyDescent="0.25">
      <c r="A97">
        <v>61</v>
      </c>
      <c r="B97" t="s">
        <v>184</v>
      </c>
      <c r="C97" t="s">
        <v>185</v>
      </c>
      <c r="I97" t="str">
        <f>IF(COUNTIF($C$2:C97,C97)=1,C97,"")</f>
        <v>kiso.attila@level.hu</v>
      </c>
      <c r="J97" t="str">
        <f t="shared" si="3"/>
        <v/>
      </c>
      <c r="K97">
        <f t="shared" si="4"/>
        <v>3</v>
      </c>
      <c r="L97">
        <f t="shared" si="5"/>
        <v>61</v>
      </c>
      <c r="M97">
        <f>COUNTIF($L$2:L97,$E$7)</f>
        <v>2</v>
      </c>
      <c r="N97">
        <f>COUNTIF($L$2:L97,$E$9)</f>
        <v>0</v>
      </c>
    </row>
    <row r="98" spans="1:14" x14ac:dyDescent="0.25">
      <c r="A98">
        <v>40</v>
      </c>
      <c r="B98" t="s">
        <v>13</v>
      </c>
      <c r="C98" t="s">
        <v>186</v>
      </c>
      <c r="I98" t="str">
        <f>IF(COUNTIF($C$2:C98,C98)=1,C98,"")</f>
        <v>nagy.jozsef@level.hu</v>
      </c>
      <c r="J98" t="str">
        <f t="shared" si="3"/>
        <v/>
      </c>
      <c r="K98">
        <f t="shared" si="4"/>
        <v>7</v>
      </c>
      <c r="L98">
        <f t="shared" si="5"/>
        <v>40</v>
      </c>
      <c r="M98">
        <f>COUNTIF($L$2:L98,$E$7)</f>
        <v>2</v>
      </c>
      <c r="N98">
        <f>COUNTIF($L$2:L98,$E$9)</f>
        <v>0</v>
      </c>
    </row>
    <row r="99" spans="1:14" x14ac:dyDescent="0.25">
      <c r="A99">
        <v>74</v>
      </c>
      <c r="B99" t="s">
        <v>187</v>
      </c>
      <c r="C99" t="s">
        <v>188</v>
      </c>
      <c r="I99" t="str">
        <f>IF(COUNTIF($C$2:C99,C99)=1,C99,"")</f>
        <v>szalma.jozsef@level.hu</v>
      </c>
      <c r="J99" t="str">
        <f t="shared" si="3"/>
        <v/>
      </c>
      <c r="K99">
        <f t="shared" si="4"/>
        <v>5</v>
      </c>
      <c r="L99">
        <f t="shared" si="5"/>
        <v>74</v>
      </c>
      <c r="M99">
        <f>COUNTIF($L$2:L99,$E$7)</f>
        <v>2</v>
      </c>
      <c r="N99">
        <f>COUNTIF($L$2:L99,$E$9)</f>
        <v>0</v>
      </c>
    </row>
    <row r="100" spans="1:14" x14ac:dyDescent="0.25">
      <c r="A100">
        <v>80</v>
      </c>
      <c r="B100" t="s">
        <v>189</v>
      </c>
      <c r="C100" t="s">
        <v>190</v>
      </c>
      <c r="I100" t="str">
        <f>IF(COUNTIF($C$2:C100,C100)=1,C100,"")</f>
        <v>tan.genoveva@porto.hu</v>
      </c>
      <c r="J100" t="str">
        <f t="shared" si="3"/>
        <v/>
      </c>
      <c r="K100">
        <f t="shared" si="4"/>
        <v>3</v>
      </c>
      <c r="L100">
        <f t="shared" si="5"/>
        <v>80</v>
      </c>
      <c r="M100">
        <f>COUNTIF($L$2:L100,$E$7)</f>
        <v>2</v>
      </c>
      <c r="N100">
        <f>COUNTIF($L$2:L100,$E$9)</f>
        <v>0</v>
      </c>
    </row>
    <row r="101" spans="1:14" x14ac:dyDescent="0.25">
      <c r="A101">
        <v>31</v>
      </c>
      <c r="B101" t="s">
        <v>191</v>
      </c>
      <c r="C101" t="s">
        <v>192</v>
      </c>
      <c r="I101" t="str">
        <f>IF(COUNTIF($C$2:C101,C101)=1,C101,"")</f>
        <v>csepp.zoltan@levlap.hu</v>
      </c>
      <c r="J101" t="str">
        <f t="shared" si="3"/>
        <v/>
      </c>
      <c r="K101">
        <f t="shared" si="4"/>
        <v>3</v>
      </c>
      <c r="L101">
        <f t="shared" si="5"/>
        <v>31</v>
      </c>
      <c r="M101">
        <f>COUNTIF($L$2:L101,$E$7)</f>
        <v>2</v>
      </c>
      <c r="N101">
        <f>COUNTIF($L$2:L101,$E$9)</f>
        <v>0</v>
      </c>
    </row>
    <row r="102" spans="1:14" x14ac:dyDescent="0.25">
      <c r="A102">
        <v>39</v>
      </c>
      <c r="B102" t="s">
        <v>193</v>
      </c>
      <c r="C102" t="s">
        <v>194</v>
      </c>
      <c r="I102" t="str">
        <f>IF(COUNTIF($C$2:C102,C102)=1,C102,"")</f>
        <v>deri.jozsef@toll.hu</v>
      </c>
      <c r="J102" t="str">
        <f t="shared" si="3"/>
        <v/>
      </c>
      <c r="K102">
        <f t="shared" si="4"/>
        <v>5</v>
      </c>
      <c r="L102">
        <f t="shared" si="5"/>
        <v>39</v>
      </c>
      <c r="M102">
        <f>COUNTIF($L$2:L102,$E$7)</f>
        <v>2</v>
      </c>
      <c r="N102">
        <f>COUNTIF($L$2:L102,$E$9)</f>
        <v>0</v>
      </c>
    </row>
    <row r="103" spans="1:14" x14ac:dyDescent="0.25">
      <c r="A103">
        <v>13</v>
      </c>
      <c r="B103" t="s">
        <v>131</v>
      </c>
      <c r="C103" t="s">
        <v>132</v>
      </c>
      <c r="I103" t="str">
        <f>IF(COUNTIF($C$2:C103,C103)=1,C103,"")</f>
        <v/>
      </c>
      <c r="J103" t="str">
        <f t="shared" si="3"/>
        <v/>
      </c>
      <c r="K103">
        <f t="shared" si="4"/>
        <v>0</v>
      </c>
      <c r="L103" t="str">
        <f t="shared" si="5"/>
        <v/>
      </c>
      <c r="M103">
        <f>COUNTIF($L$2:L103,$E$7)</f>
        <v>2</v>
      </c>
      <c r="N103">
        <f>COUNTIF($L$2:L103,$E$9)</f>
        <v>0</v>
      </c>
    </row>
    <row r="104" spans="1:14" x14ac:dyDescent="0.25">
      <c r="A104">
        <v>24</v>
      </c>
      <c r="B104" t="s">
        <v>195</v>
      </c>
      <c r="C104" t="s">
        <v>196</v>
      </c>
      <c r="I104" t="str">
        <f>IF(COUNTIF($C$2:C104,C104)=1,C104,"")</f>
        <v>fekete.tamas@csomag.hu</v>
      </c>
      <c r="J104" t="str">
        <f t="shared" si="3"/>
        <v/>
      </c>
      <c r="K104">
        <f t="shared" si="4"/>
        <v>5</v>
      </c>
      <c r="L104">
        <f t="shared" si="5"/>
        <v>24</v>
      </c>
      <c r="M104">
        <f>COUNTIF($L$2:L104,$E$7)</f>
        <v>2</v>
      </c>
      <c r="N104">
        <f>COUNTIF($L$2:L104,$E$9)</f>
        <v>0</v>
      </c>
    </row>
    <row r="105" spans="1:14" x14ac:dyDescent="0.25">
      <c r="A105">
        <v>52</v>
      </c>
      <c r="B105" t="s">
        <v>61</v>
      </c>
      <c r="C105" t="s">
        <v>197</v>
      </c>
      <c r="I105" t="str">
        <f>IF(COUNTIF($C$2:C105,C105)=1,C105,"")</f>
        <v>zombori.zsolt@csomag.hu</v>
      </c>
      <c r="J105" t="str">
        <f t="shared" si="3"/>
        <v/>
      </c>
      <c r="K105">
        <f t="shared" si="4"/>
        <v>4</v>
      </c>
      <c r="L105">
        <f t="shared" si="5"/>
        <v>52</v>
      </c>
      <c r="M105">
        <f>COUNTIF($L$2:L105,$E$7)</f>
        <v>2</v>
      </c>
      <c r="N105">
        <f>COUNTIF($L$2:L105,$E$9)</f>
        <v>0</v>
      </c>
    </row>
    <row r="106" spans="1:14" x14ac:dyDescent="0.25">
      <c r="A106">
        <v>41</v>
      </c>
      <c r="B106" t="s">
        <v>198</v>
      </c>
      <c r="C106" t="s">
        <v>199</v>
      </c>
      <c r="I106" t="str">
        <f>IF(COUNTIF($C$2:C106,C106)=1,C106,"")</f>
        <v>leander.sz@papir.hu</v>
      </c>
      <c r="J106" t="str">
        <f t="shared" si="3"/>
        <v/>
      </c>
      <c r="K106">
        <f t="shared" si="4"/>
        <v>7</v>
      </c>
      <c r="L106">
        <f t="shared" si="5"/>
        <v>41</v>
      </c>
      <c r="M106">
        <f>COUNTIF($L$2:L106,$E$7)</f>
        <v>2</v>
      </c>
      <c r="N106">
        <f>COUNTIF($L$2:L106,$E$9)</f>
        <v>0</v>
      </c>
    </row>
    <row r="107" spans="1:14" x14ac:dyDescent="0.25">
      <c r="A107">
        <v>37</v>
      </c>
      <c r="B107" t="s">
        <v>200</v>
      </c>
      <c r="C107" t="s">
        <v>201</v>
      </c>
      <c r="I107" t="str">
        <f>IF(COUNTIF($C$2:C107,C107)=1,C107,"")</f>
        <v>petres.zsolt@csomag.hu</v>
      </c>
      <c r="J107" t="str">
        <f t="shared" si="3"/>
        <v/>
      </c>
      <c r="K107">
        <f t="shared" si="4"/>
        <v>6</v>
      </c>
      <c r="L107">
        <f t="shared" si="5"/>
        <v>37</v>
      </c>
      <c r="M107">
        <f>COUNTIF($L$2:L107,$E$7)</f>
        <v>2</v>
      </c>
      <c r="N107">
        <f>COUNTIF($L$2:L107,$E$9)</f>
        <v>0</v>
      </c>
    </row>
    <row r="108" spans="1:14" x14ac:dyDescent="0.25">
      <c r="A108">
        <v>1</v>
      </c>
      <c r="B108" t="s">
        <v>202</v>
      </c>
      <c r="C108" t="s">
        <v>203</v>
      </c>
      <c r="I108" t="str">
        <f>IF(COUNTIF($C$2:C108,C108)=1,C108,"")</f>
        <v>lindh.anett@levlap.hu</v>
      </c>
      <c r="J108" t="str">
        <f t="shared" si="3"/>
        <v/>
      </c>
      <c r="K108">
        <f t="shared" si="4"/>
        <v>3</v>
      </c>
      <c r="L108">
        <f t="shared" si="5"/>
        <v>1</v>
      </c>
      <c r="M108">
        <f>COUNTIF($L$2:L108,$E$7)</f>
        <v>3</v>
      </c>
      <c r="N108">
        <f>COUNTIF($L$2:L108,$E$9)</f>
        <v>0</v>
      </c>
    </row>
    <row r="109" spans="1:14" x14ac:dyDescent="0.25">
      <c r="A109">
        <v>44</v>
      </c>
      <c r="B109" t="s">
        <v>204</v>
      </c>
      <c r="C109" t="s">
        <v>205</v>
      </c>
      <c r="I109" t="str">
        <f>IF(COUNTIF($C$2:C109,C109)=1,C109,"")</f>
        <v>gruber.pal@boritek.hu</v>
      </c>
      <c r="J109" t="str">
        <f t="shared" si="3"/>
        <v/>
      </c>
      <c r="K109">
        <f t="shared" si="4"/>
        <v>7</v>
      </c>
      <c r="L109">
        <f t="shared" si="5"/>
        <v>44</v>
      </c>
      <c r="M109">
        <f>COUNTIF($L$2:L109,$E$7)</f>
        <v>3</v>
      </c>
      <c r="N109">
        <f>COUNTIF($L$2:L109,$E$9)</f>
        <v>0</v>
      </c>
    </row>
    <row r="110" spans="1:14" x14ac:dyDescent="0.25">
      <c r="A110">
        <v>65</v>
      </c>
      <c r="B110" t="s">
        <v>206</v>
      </c>
      <c r="C110" t="s">
        <v>207</v>
      </c>
      <c r="I110" t="str">
        <f>IF(COUNTIF($C$2:C110,C110)=1,C110,"")</f>
        <v>sos.iren@belyeg.hu</v>
      </c>
      <c r="J110" t="str">
        <f t="shared" si="3"/>
        <v/>
      </c>
      <c r="K110">
        <f t="shared" si="4"/>
        <v>5</v>
      </c>
      <c r="L110">
        <f t="shared" si="5"/>
        <v>65</v>
      </c>
      <c r="M110">
        <f>COUNTIF($L$2:L110,$E$7)</f>
        <v>3</v>
      </c>
      <c r="N110">
        <f>COUNTIF($L$2:L110,$E$9)</f>
        <v>0</v>
      </c>
    </row>
    <row r="111" spans="1:14" x14ac:dyDescent="0.25">
      <c r="A111">
        <v>13</v>
      </c>
      <c r="B111" t="s">
        <v>208</v>
      </c>
      <c r="C111" t="s">
        <v>209</v>
      </c>
      <c r="I111" t="str">
        <f>IF(COUNTIF($C$2:C111,C111)=1,C111,"")</f>
        <v>szekeres.r@boritek.hu</v>
      </c>
      <c r="J111" t="str">
        <f t="shared" si="3"/>
        <v/>
      </c>
      <c r="K111">
        <f t="shared" si="4"/>
        <v>5</v>
      </c>
      <c r="L111">
        <f t="shared" si="5"/>
        <v>13</v>
      </c>
      <c r="M111">
        <f>COUNTIF($L$2:L111,$E$7)</f>
        <v>3</v>
      </c>
      <c r="N111">
        <f>COUNTIF($L$2:L111,$E$9)</f>
        <v>0</v>
      </c>
    </row>
    <row r="112" spans="1:14" x14ac:dyDescent="0.25">
      <c r="A112">
        <v>18</v>
      </c>
      <c r="B112" t="s">
        <v>210</v>
      </c>
      <c r="C112" t="s">
        <v>211</v>
      </c>
      <c r="I112" t="str">
        <f>IF(COUNTIF($C$2:C112,C112)=1,C112,"")</f>
        <v>kovacs.oliver@toll.hu</v>
      </c>
      <c r="J112" t="str">
        <f t="shared" si="3"/>
        <v/>
      </c>
      <c r="K112">
        <f t="shared" si="4"/>
        <v>7</v>
      </c>
      <c r="L112">
        <f t="shared" si="5"/>
        <v>18</v>
      </c>
      <c r="M112">
        <f>COUNTIF($L$2:L112,$E$7)</f>
        <v>3</v>
      </c>
      <c r="N112">
        <f>COUNTIF($L$2:L112,$E$9)</f>
        <v>0</v>
      </c>
    </row>
    <row r="113" spans="1:14" x14ac:dyDescent="0.25">
      <c r="A113">
        <v>21</v>
      </c>
      <c r="B113" t="s">
        <v>212</v>
      </c>
      <c r="C113" t="s">
        <v>213</v>
      </c>
      <c r="I113" t="str">
        <f>IF(COUNTIF($C$2:C113,C113)=1,C113,"")</f>
        <v>guttmann.imre@belyeg.hu</v>
      </c>
      <c r="J113">
        <f t="shared" si="3"/>
        <v>21</v>
      </c>
      <c r="K113">
        <f t="shared" si="4"/>
        <v>1</v>
      </c>
      <c r="L113">
        <f t="shared" si="5"/>
        <v>21</v>
      </c>
      <c r="M113">
        <f>COUNTIF($L$2:L113,$E$7)</f>
        <v>3</v>
      </c>
      <c r="N113">
        <f>COUNTIF($L$2:L113,$E$9)</f>
        <v>0</v>
      </c>
    </row>
    <row r="114" spans="1:14" x14ac:dyDescent="0.25">
      <c r="A114">
        <v>67</v>
      </c>
      <c r="B114" t="s">
        <v>214</v>
      </c>
      <c r="C114" t="s">
        <v>215</v>
      </c>
      <c r="I114" t="str">
        <f>IF(COUNTIF($C$2:C114,C114)=1,C114,"")</f>
        <v>berger.g@csomag.hu</v>
      </c>
      <c r="J114" t="str">
        <f t="shared" si="3"/>
        <v/>
      </c>
      <c r="K114">
        <f t="shared" si="4"/>
        <v>6</v>
      </c>
      <c r="L114">
        <f t="shared" si="5"/>
        <v>67</v>
      </c>
      <c r="M114">
        <f>COUNTIF($L$2:L114,$E$7)</f>
        <v>3</v>
      </c>
      <c r="N114">
        <f>COUNTIF($L$2:L114,$E$9)</f>
        <v>0</v>
      </c>
    </row>
    <row r="115" spans="1:14" x14ac:dyDescent="0.25">
      <c r="A115">
        <v>34</v>
      </c>
      <c r="B115" t="s">
        <v>216</v>
      </c>
      <c r="C115" t="s">
        <v>217</v>
      </c>
      <c r="I115" t="str">
        <f>IF(COUNTIF($C$2:C115,C115)=1,C115,"")</f>
        <v>pusztai.peter@level.hu</v>
      </c>
      <c r="J115" t="str">
        <f t="shared" si="3"/>
        <v/>
      </c>
      <c r="K115">
        <f t="shared" si="4"/>
        <v>6</v>
      </c>
      <c r="L115">
        <f t="shared" si="5"/>
        <v>34</v>
      </c>
      <c r="M115">
        <f>COUNTIF($L$2:L115,$E$7)</f>
        <v>3</v>
      </c>
      <c r="N115">
        <f>COUNTIF($L$2:L115,$E$9)</f>
        <v>0</v>
      </c>
    </row>
    <row r="116" spans="1:14" x14ac:dyDescent="0.25">
      <c r="A116">
        <v>25</v>
      </c>
      <c r="B116" t="s">
        <v>218</v>
      </c>
      <c r="C116" t="s">
        <v>219</v>
      </c>
      <c r="I116" t="str">
        <f>IF(COUNTIF($C$2:C116,C116)=1,C116,"")</f>
        <v>kollath.otto@papir.hu</v>
      </c>
      <c r="J116" t="str">
        <f t="shared" si="3"/>
        <v/>
      </c>
      <c r="K116">
        <f t="shared" si="4"/>
        <v>7</v>
      </c>
      <c r="L116">
        <f t="shared" si="5"/>
        <v>25</v>
      </c>
      <c r="M116">
        <f>COUNTIF($L$2:L116,$E$7)</f>
        <v>3</v>
      </c>
      <c r="N116">
        <f>COUNTIF($L$2:L116,$E$9)</f>
        <v>0</v>
      </c>
    </row>
    <row r="117" spans="1:14" x14ac:dyDescent="0.25">
      <c r="A117">
        <v>17</v>
      </c>
      <c r="B117" t="s">
        <v>220</v>
      </c>
      <c r="C117" t="s">
        <v>221</v>
      </c>
      <c r="I117" t="str">
        <f>IF(COUNTIF($C$2:C117,C117)=1,C117,"")</f>
        <v>peter.attila@papir.hu</v>
      </c>
      <c r="J117" t="str">
        <f t="shared" si="3"/>
        <v/>
      </c>
      <c r="K117">
        <f t="shared" si="4"/>
        <v>6</v>
      </c>
      <c r="L117">
        <f t="shared" si="5"/>
        <v>17</v>
      </c>
      <c r="M117">
        <f>COUNTIF($L$2:L117,$E$7)</f>
        <v>3</v>
      </c>
      <c r="N117">
        <f>COUNTIF($L$2:L117,$E$9)</f>
        <v>0</v>
      </c>
    </row>
    <row r="118" spans="1:14" x14ac:dyDescent="0.25">
      <c r="A118">
        <v>55</v>
      </c>
      <c r="B118" t="s">
        <v>222</v>
      </c>
      <c r="C118" t="s">
        <v>223</v>
      </c>
      <c r="I118" t="str">
        <f>IF(COUNTIF($C$2:C118,C118)=1,C118,"")</f>
        <v>hrisztov.idiko@belyeg.hu</v>
      </c>
      <c r="J118" t="str">
        <f t="shared" si="3"/>
        <v/>
      </c>
      <c r="K118">
        <f t="shared" si="4"/>
        <v>4</v>
      </c>
      <c r="L118">
        <f t="shared" si="5"/>
        <v>55</v>
      </c>
      <c r="M118">
        <f>COUNTIF($L$2:L118,$E$7)</f>
        <v>3</v>
      </c>
      <c r="N118">
        <f>COUNTIF($L$2:L118,$E$9)</f>
        <v>0</v>
      </c>
    </row>
    <row r="119" spans="1:14" x14ac:dyDescent="0.25">
      <c r="A119">
        <v>14</v>
      </c>
      <c r="B119" t="s">
        <v>224</v>
      </c>
      <c r="C119" t="s">
        <v>225</v>
      </c>
      <c r="I119" t="str">
        <f>IF(COUNTIF($C$2:C119,C119)=1,C119,"")</f>
        <v>sera.peter@papir.hu</v>
      </c>
      <c r="J119" t="str">
        <f t="shared" si="3"/>
        <v/>
      </c>
      <c r="K119">
        <f t="shared" si="4"/>
        <v>4</v>
      </c>
      <c r="L119">
        <f t="shared" si="5"/>
        <v>14</v>
      </c>
      <c r="M119">
        <f>COUNTIF($L$2:L119,$E$7)</f>
        <v>3</v>
      </c>
      <c r="N119">
        <f>COUNTIF($L$2:L119,$E$9)</f>
        <v>0</v>
      </c>
    </row>
    <row r="120" spans="1:14" x14ac:dyDescent="0.25">
      <c r="A120">
        <v>49</v>
      </c>
      <c r="B120" t="s">
        <v>226</v>
      </c>
      <c r="C120" t="s">
        <v>227</v>
      </c>
      <c r="I120" t="str">
        <f>IF(COUNTIF($C$2:C120,C120)=1,C120,"")</f>
        <v>falch.pal@papir.hu</v>
      </c>
      <c r="J120" t="str">
        <f t="shared" si="3"/>
        <v/>
      </c>
      <c r="K120">
        <f t="shared" si="4"/>
        <v>4</v>
      </c>
      <c r="L120">
        <f t="shared" si="5"/>
        <v>49</v>
      </c>
      <c r="M120">
        <f>COUNTIF($L$2:L120,$E$7)</f>
        <v>3</v>
      </c>
      <c r="N120">
        <f>COUNTIF($L$2:L120,$E$9)</f>
        <v>0</v>
      </c>
    </row>
    <row r="121" spans="1:14" x14ac:dyDescent="0.25">
      <c r="A121">
        <v>38</v>
      </c>
      <c r="B121" t="s">
        <v>228</v>
      </c>
      <c r="C121" t="s">
        <v>229</v>
      </c>
      <c r="I121" t="str">
        <f>IF(COUNTIF($C$2:C121,C121)=1,C121,"")</f>
        <v>pok.tamas@levlap.hu</v>
      </c>
      <c r="J121" t="str">
        <f t="shared" si="3"/>
        <v/>
      </c>
      <c r="K121">
        <f t="shared" si="4"/>
        <v>8</v>
      </c>
      <c r="L121">
        <f t="shared" si="5"/>
        <v>38</v>
      </c>
      <c r="M121">
        <f>COUNTIF($L$2:L121,$E$7)</f>
        <v>3</v>
      </c>
      <c r="N121">
        <f>COUNTIF($L$2:L121,$E$9)</f>
        <v>0</v>
      </c>
    </row>
    <row r="122" spans="1:14" x14ac:dyDescent="0.25">
      <c r="A122">
        <v>58</v>
      </c>
      <c r="B122" t="s">
        <v>230</v>
      </c>
      <c r="C122" t="s">
        <v>231</v>
      </c>
      <c r="I122" t="str">
        <f>IF(COUNTIF($C$2:C122,C122)=1,C122,"")</f>
        <v>nyil.zsoka@boritek.hu</v>
      </c>
      <c r="J122" t="str">
        <f t="shared" si="3"/>
        <v/>
      </c>
      <c r="K122">
        <f t="shared" si="4"/>
        <v>3</v>
      </c>
      <c r="L122">
        <f t="shared" si="5"/>
        <v>58</v>
      </c>
      <c r="M122">
        <f>COUNTIF($L$2:L122,$E$7)</f>
        <v>3</v>
      </c>
      <c r="N122">
        <f>COUNTIF($L$2:L122,$E$9)</f>
        <v>0</v>
      </c>
    </row>
    <row r="123" spans="1:14" x14ac:dyDescent="0.25">
      <c r="A123">
        <v>22</v>
      </c>
      <c r="B123" t="s">
        <v>232</v>
      </c>
      <c r="C123" t="s">
        <v>233</v>
      </c>
      <c r="I123" t="str">
        <f>IF(COUNTIF($C$2:C123,C123)=1,C123,"")</f>
        <v>presszer.m@boritek.hu</v>
      </c>
      <c r="J123" t="str">
        <f t="shared" si="3"/>
        <v/>
      </c>
      <c r="K123">
        <f t="shared" si="4"/>
        <v>4</v>
      </c>
      <c r="L123">
        <f t="shared" si="5"/>
        <v>22</v>
      </c>
      <c r="M123">
        <f>COUNTIF($L$2:L123,$E$7)</f>
        <v>3</v>
      </c>
      <c r="N123">
        <f>COUNTIF($L$2:L123,$E$9)</f>
        <v>0</v>
      </c>
    </row>
    <row r="124" spans="1:14" x14ac:dyDescent="0.25">
      <c r="A124">
        <v>83</v>
      </c>
      <c r="B124" t="s">
        <v>234</v>
      </c>
      <c r="C124" t="s">
        <v>235</v>
      </c>
      <c r="I124" t="str">
        <f>IF(COUNTIF($C$2:C124,C124)=1,C124,"")</f>
        <v>eszes.zoltan@belyeg.hu</v>
      </c>
      <c r="J124">
        <f t="shared" si="3"/>
        <v>83</v>
      </c>
      <c r="K124">
        <f t="shared" si="4"/>
        <v>1</v>
      </c>
      <c r="L124">
        <f t="shared" si="5"/>
        <v>83</v>
      </c>
      <c r="M124">
        <f>COUNTIF($L$2:L124,$E$7)</f>
        <v>3</v>
      </c>
      <c r="N124">
        <f>COUNTIF($L$2:L124,$E$9)</f>
        <v>1</v>
      </c>
    </row>
    <row r="125" spans="1:14" x14ac:dyDescent="0.25">
      <c r="A125">
        <v>61</v>
      </c>
      <c r="B125" t="s">
        <v>236</v>
      </c>
      <c r="C125" t="s">
        <v>237</v>
      </c>
      <c r="I125" t="str">
        <f>IF(COUNTIF($C$2:C125,C125)=1,C125,"")</f>
        <v>opal.kalman@levlap.hu</v>
      </c>
      <c r="J125" t="str">
        <f t="shared" si="3"/>
        <v/>
      </c>
      <c r="K125">
        <f t="shared" si="4"/>
        <v>3</v>
      </c>
      <c r="L125">
        <f t="shared" si="5"/>
        <v>61</v>
      </c>
      <c r="M125">
        <f>COUNTIF($L$2:L125,$E$7)</f>
        <v>3</v>
      </c>
      <c r="N125">
        <f>COUNTIF($L$2:L125,$E$9)</f>
        <v>1</v>
      </c>
    </row>
    <row r="126" spans="1:14" x14ac:dyDescent="0.25">
      <c r="A126">
        <v>73</v>
      </c>
      <c r="B126" t="s">
        <v>238</v>
      </c>
      <c r="C126" t="s">
        <v>239</v>
      </c>
      <c r="I126" t="str">
        <f>IF(COUNTIF($C$2:C126,C126)=1,C126,"")</f>
        <v>guzmin.albert@papir.hu</v>
      </c>
      <c r="J126" t="str">
        <f t="shared" si="3"/>
        <v/>
      </c>
      <c r="K126">
        <f t="shared" si="4"/>
        <v>3</v>
      </c>
      <c r="L126">
        <f t="shared" si="5"/>
        <v>73</v>
      </c>
      <c r="M126">
        <f>COUNTIF($L$2:L126,$E$7)</f>
        <v>3</v>
      </c>
      <c r="N126">
        <f>COUNTIF($L$2:L126,$E$9)</f>
        <v>1</v>
      </c>
    </row>
    <row r="127" spans="1:14" x14ac:dyDescent="0.25">
      <c r="A127">
        <v>57</v>
      </c>
      <c r="B127" t="s">
        <v>240</v>
      </c>
      <c r="C127" t="s">
        <v>241</v>
      </c>
      <c r="I127" t="str">
        <f>IF(COUNTIF($C$2:C127,C127)=1,C127,"")</f>
        <v>som.tamas@csomag.hu</v>
      </c>
      <c r="J127" t="str">
        <f t="shared" si="3"/>
        <v/>
      </c>
      <c r="K127">
        <f t="shared" si="4"/>
        <v>3</v>
      </c>
      <c r="L127">
        <f t="shared" si="5"/>
        <v>57</v>
      </c>
      <c r="M127">
        <f>COUNTIF($L$2:L127,$E$7)</f>
        <v>3</v>
      </c>
      <c r="N127">
        <f>COUNTIF($L$2:L127,$E$9)</f>
        <v>1</v>
      </c>
    </row>
    <row r="128" spans="1:14" x14ac:dyDescent="0.25">
      <c r="A128">
        <v>51</v>
      </c>
      <c r="B128" t="s">
        <v>242</v>
      </c>
      <c r="C128" t="s">
        <v>243</v>
      </c>
      <c r="I128" t="str">
        <f>IF(COUNTIF($C$2:C128,C128)=1,C128,"")</f>
        <v>bodnar.zoltan@papir.hu</v>
      </c>
      <c r="J128" t="str">
        <f t="shared" si="3"/>
        <v/>
      </c>
      <c r="K128">
        <f t="shared" si="4"/>
        <v>5</v>
      </c>
      <c r="L128">
        <f t="shared" si="5"/>
        <v>51</v>
      </c>
      <c r="M128">
        <f>COUNTIF($L$2:L128,$E$7)</f>
        <v>3</v>
      </c>
      <c r="N128">
        <f>COUNTIF($L$2:L128,$E$9)</f>
        <v>1</v>
      </c>
    </row>
    <row r="129" spans="1:14" x14ac:dyDescent="0.25">
      <c r="A129">
        <v>46</v>
      </c>
      <c r="B129" t="s">
        <v>244</v>
      </c>
      <c r="C129" t="s">
        <v>245</v>
      </c>
      <c r="I129" t="str">
        <f>IF(COUNTIF($C$2:C129,C129)=1,C129,"")</f>
        <v>palotai.tibor@levlap.hu</v>
      </c>
      <c r="J129" t="str">
        <f t="shared" si="3"/>
        <v/>
      </c>
      <c r="K129">
        <f t="shared" si="4"/>
        <v>4</v>
      </c>
      <c r="L129">
        <f t="shared" si="5"/>
        <v>46</v>
      </c>
      <c r="M129">
        <f>COUNTIF($L$2:L129,$E$7)</f>
        <v>3</v>
      </c>
      <c r="N129">
        <f>COUNTIF($L$2:L129,$E$9)</f>
        <v>1</v>
      </c>
    </row>
    <row r="130" spans="1:14" x14ac:dyDescent="0.25">
      <c r="A130">
        <v>25</v>
      </c>
      <c r="B130" t="s">
        <v>246</v>
      </c>
      <c r="C130" t="s">
        <v>247</v>
      </c>
      <c r="I130" t="str">
        <f>IF(COUNTIF($C$2:C130,C130)=1,C130,"")</f>
        <v>vlad.ede@boritek.hu</v>
      </c>
      <c r="J130" t="str">
        <f t="shared" ref="J130:J193" si="6">IF(AND(COUNTIF($A$2:$A$301,A130)=1,I130&lt;&gt;""),A130,"")</f>
        <v/>
      </c>
      <c r="K130">
        <f t="shared" ref="K130:K193" si="7">IF(L130&lt;&gt;"",COUNTIF($L$2:$L$301,L130),0)</f>
        <v>7</v>
      </c>
      <c r="L130">
        <f t="shared" ref="L130:L193" si="8">IF(I130&lt;&gt;"",A130,"")</f>
        <v>25</v>
      </c>
      <c r="M130">
        <f>COUNTIF($L$2:L130,$E$7)</f>
        <v>3</v>
      </c>
      <c r="N130">
        <f>COUNTIF($L$2:L130,$E$9)</f>
        <v>1</v>
      </c>
    </row>
    <row r="131" spans="1:14" x14ac:dyDescent="0.25">
      <c r="A131">
        <v>33</v>
      </c>
      <c r="B131" t="s">
        <v>248</v>
      </c>
      <c r="C131" t="s">
        <v>249</v>
      </c>
      <c r="I131" t="str">
        <f>IF(COUNTIF($C$2:C131,C131)=1,C131,"")</f>
        <v>mike.kalman@porto.hu</v>
      </c>
      <c r="J131" t="str">
        <f t="shared" si="6"/>
        <v/>
      </c>
      <c r="K131">
        <f t="shared" si="7"/>
        <v>4</v>
      </c>
      <c r="L131">
        <f t="shared" si="8"/>
        <v>33</v>
      </c>
      <c r="M131">
        <f>COUNTIF($L$2:L131,$E$7)</f>
        <v>3</v>
      </c>
      <c r="N131">
        <f>COUNTIF($L$2:L131,$E$9)</f>
        <v>1</v>
      </c>
    </row>
    <row r="132" spans="1:14" x14ac:dyDescent="0.25">
      <c r="A132">
        <v>12</v>
      </c>
      <c r="B132" t="s">
        <v>250</v>
      </c>
      <c r="C132" t="s">
        <v>251</v>
      </c>
      <c r="I132" t="str">
        <f>IF(COUNTIF($C$2:C132,C132)=1,C132,"")</f>
        <v>pinter.peter@levlap.hu</v>
      </c>
      <c r="J132" t="str">
        <f t="shared" si="6"/>
        <v/>
      </c>
      <c r="K132">
        <f t="shared" si="7"/>
        <v>2</v>
      </c>
      <c r="L132">
        <f t="shared" si="8"/>
        <v>12</v>
      </c>
      <c r="M132">
        <f>COUNTIF($L$2:L132,$E$7)</f>
        <v>3</v>
      </c>
      <c r="N132">
        <f>COUNTIF($L$2:L132,$E$9)</f>
        <v>1</v>
      </c>
    </row>
    <row r="133" spans="1:14" x14ac:dyDescent="0.25">
      <c r="A133">
        <v>54</v>
      </c>
      <c r="B133" t="s">
        <v>252</v>
      </c>
      <c r="C133" t="s">
        <v>253</v>
      </c>
      <c r="I133" t="str">
        <f>IF(COUNTIF($C$2:C133,C133)=1,C133,"")</f>
        <v>karsai.bela@porto.hu</v>
      </c>
      <c r="J133" t="str">
        <f t="shared" si="6"/>
        <v/>
      </c>
      <c r="K133">
        <f t="shared" si="7"/>
        <v>3</v>
      </c>
      <c r="L133">
        <f t="shared" si="8"/>
        <v>54</v>
      </c>
      <c r="M133">
        <f>COUNTIF($L$2:L133,$E$7)</f>
        <v>3</v>
      </c>
      <c r="N133">
        <f>COUNTIF($L$2:L133,$E$9)</f>
        <v>1</v>
      </c>
    </row>
    <row r="134" spans="1:14" x14ac:dyDescent="0.25">
      <c r="A134">
        <v>11</v>
      </c>
      <c r="B134" t="s">
        <v>254</v>
      </c>
      <c r="C134" t="s">
        <v>255</v>
      </c>
      <c r="I134" t="str">
        <f>IF(COUNTIF($C$2:C134,C134)=1,C134,"")</f>
        <v>szonok.andrea@csomag.hu</v>
      </c>
      <c r="J134" t="str">
        <f t="shared" si="6"/>
        <v/>
      </c>
      <c r="K134">
        <f t="shared" si="7"/>
        <v>6</v>
      </c>
      <c r="L134">
        <f t="shared" si="8"/>
        <v>11</v>
      </c>
      <c r="M134">
        <f>COUNTIF($L$2:L134,$E$7)</f>
        <v>3</v>
      </c>
      <c r="N134">
        <f>COUNTIF($L$2:L134,$E$9)</f>
        <v>1</v>
      </c>
    </row>
    <row r="135" spans="1:14" x14ac:dyDescent="0.25">
      <c r="A135">
        <v>28</v>
      </c>
      <c r="B135" t="s">
        <v>256</v>
      </c>
      <c r="C135" t="s">
        <v>257</v>
      </c>
      <c r="I135" t="str">
        <f>IF(COUNTIF($C$2:C135,C135)=1,C135,"")</f>
        <v>pasztor.robert@boritek.hu</v>
      </c>
      <c r="J135" t="str">
        <f t="shared" si="6"/>
        <v/>
      </c>
      <c r="K135">
        <f t="shared" si="7"/>
        <v>7</v>
      </c>
      <c r="L135">
        <f t="shared" si="8"/>
        <v>28</v>
      </c>
      <c r="M135">
        <f>COUNTIF($L$2:L135,$E$7)</f>
        <v>3</v>
      </c>
      <c r="N135">
        <f>COUNTIF($L$2:L135,$E$9)</f>
        <v>1</v>
      </c>
    </row>
    <row r="136" spans="1:14" x14ac:dyDescent="0.25">
      <c r="A136">
        <v>36</v>
      </c>
      <c r="B136" t="s">
        <v>258</v>
      </c>
      <c r="C136" t="s">
        <v>259</v>
      </c>
      <c r="I136" t="str">
        <f>IF(COUNTIF($C$2:C136,C136)=1,C136,"")</f>
        <v>lozung.klara@papir.hu</v>
      </c>
      <c r="J136" t="str">
        <f t="shared" si="6"/>
        <v/>
      </c>
      <c r="K136">
        <f t="shared" si="7"/>
        <v>6</v>
      </c>
      <c r="L136">
        <f t="shared" si="8"/>
        <v>36</v>
      </c>
      <c r="M136">
        <f>COUNTIF($L$2:L136,$E$7)</f>
        <v>3</v>
      </c>
      <c r="N136">
        <f>COUNTIF($L$2:L136,$E$9)</f>
        <v>1</v>
      </c>
    </row>
    <row r="137" spans="1:14" x14ac:dyDescent="0.25">
      <c r="A137">
        <v>68</v>
      </c>
      <c r="B137" t="s">
        <v>260</v>
      </c>
      <c r="C137" t="s">
        <v>261</v>
      </c>
      <c r="I137" t="str">
        <f>IF(COUNTIF($C$2:C137,C137)=1,C137,"")</f>
        <v>stofin.elek@boritek.hu</v>
      </c>
      <c r="J137" t="str">
        <f t="shared" si="6"/>
        <v/>
      </c>
      <c r="K137">
        <f t="shared" si="7"/>
        <v>2</v>
      </c>
      <c r="L137">
        <f t="shared" si="8"/>
        <v>68</v>
      </c>
      <c r="M137">
        <f>COUNTIF($L$2:L137,$E$7)</f>
        <v>3</v>
      </c>
      <c r="N137">
        <f>COUNTIF($L$2:L137,$E$9)</f>
        <v>1</v>
      </c>
    </row>
    <row r="138" spans="1:14" x14ac:dyDescent="0.25">
      <c r="A138">
        <v>18</v>
      </c>
      <c r="B138" t="s">
        <v>262</v>
      </c>
      <c r="C138" t="s">
        <v>263</v>
      </c>
      <c r="I138" t="str">
        <f>IF(COUNTIF($C$2:C138,C138)=1,C138,"")</f>
        <v>vida.tamas@boritek.hu</v>
      </c>
      <c r="J138" t="str">
        <f t="shared" si="6"/>
        <v/>
      </c>
      <c r="K138">
        <f t="shared" si="7"/>
        <v>7</v>
      </c>
      <c r="L138">
        <f t="shared" si="8"/>
        <v>18</v>
      </c>
      <c r="M138">
        <f>COUNTIF($L$2:L138,$E$7)</f>
        <v>3</v>
      </c>
      <c r="N138">
        <f>COUNTIF($L$2:L138,$E$9)</f>
        <v>1</v>
      </c>
    </row>
    <row r="139" spans="1:14" x14ac:dyDescent="0.25">
      <c r="A139">
        <v>38</v>
      </c>
      <c r="B139" t="s">
        <v>264</v>
      </c>
      <c r="C139" t="s">
        <v>265</v>
      </c>
      <c r="I139" t="str">
        <f>IF(COUNTIF($C$2:C139,C139)=1,C139,"")</f>
        <v>csordas.zoltan@csomag.hu</v>
      </c>
      <c r="J139" t="str">
        <f t="shared" si="6"/>
        <v/>
      </c>
      <c r="K139">
        <f t="shared" si="7"/>
        <v>8</v>
      </c>
      <c r="L139">
        <f t="shared" si="8"/>
        <v>38</v>
      </c>
      <c r="M139">
        <f>COUNTIF($L$2:L139,$E$7)</f>
        <v>3</v>
      </c>
      <c r="N139">
        <f>COUNTIF($L$2:L139,$E$9)</f>
        <v>1</v>
      </c>
    </row>
    <row r="140" spans="1:14" x14ac:dyDescent="0.25">
      <c r="A140">
        <v>13</v>
      </c>
      <c r="B140" t="s">
        <v>266</v>
      </c>
      <c r="C140" t="s">
        <v>267</v>
      </c>
      <c r="I140" t="str">
        <f>IF(COUNTIF($C$2:C140,C140)=1,C140,"")</f>
        <v>lajos.helga@papir.hu</v>
      </c>
      <c r="J140" t="str">
        <f t="shared" si="6"/>
        <v/>
      </c>
      <c r="K140">
        <f t="shared" si="7"/>
        <v>5</v>
      </c>
      <c r="L140">
        <f t="shared" si="8"/>
        <v>13</v>
      </c>
      <c r="M140">
        <f>COUNTIF($L$2:L140,$E$7)</f>
        <v>3</v>
      </c>
      <c r="N140">
        <f>COUNTIF($L$2:L140,$E$9)</f>
        <v>1</v>
      </c>
    </row>
    <row r="141" spans="1:14" x14ac:dyDescent="0.25">
      <c r="A141">
        <v>37</v>
      </c>
      <c r="B141" t="s">
        <v>268</v>
      </c>
      <c r="C141" t="s">
        <v>269</v>
      </c>
      <c r="I141" t="str">
        <f>IF(COUNTIF($C$2:C141,C141)=1,C141,"")</f>
        <v>gomori.pal@boritek.hu</v>
      </c>
      <c r="J141" t="str">
        <f t="shared" si="6"/>
        <v/>
      </c>
      <c r="K141">
        <f t="shared" si="7"/>
        <v>6</v>
      </c>
      <c r="L141">
        <f t="shared" si="8"/>
        <v>37</v>
      </c>
      <c r="M141">
        <f>COUNTIF($L$2:L141,$E$7)</f>
        <v>3</v>
      </c>
      <c r="N141">
        <f>COUNTIF($L$2:L141,$E$9)</f>
        <v>1</v>
      </c>
    </row>
    <row r="142" spans="1:14" x14ac:dyDescent="0.25">
      <c r="A142">
        <v>65</v>
      </c>
      <c r="B142" t="s">
        <v>270</v>
      </c>
      <c r="C142" t="s">
        <v>271</v>
      </c>
      <c r="I142" t="str">
        <f>IF(COUNTIF($C$2:C142,C142)=1,C142,"")</f>
        <v>rem.imre@toll.hu</v>
      </c>
      <c r="J142" t="str">
        <f t="shared" si="6"/>
        <v/>
      </c>
      <c r="K142">
        <f t="shared" si="7"/>
        <v>5</v>
      </c>
      <c r="L142">
        <f t="shared" si="8"/>
        <v>65</v>
      </c>
      <c r="M142">
        <f>COUNTIF($L$2:L142,$E$7)</f>
        <v>3</v>
      </c>
      <c r="N142">
        <f>COUNTIF($L$2:L142,$E$9)</f>
        <v>1</v>
      </c>
    </row>
    <row r="143" spans="1:14" x14ac:dyDescent="0.25">
      <c r="A143">
        <v>72</v>
      </c>
      <c r="B143" t="s">
        <v>272</v>
      </c>
      <c r="C143" t="s">
        <v>273</v>
      </c>
      <c r="I143" t="str">
        <f>IF(COUNTIF($C$2:C143,C143)=1,C143,"")</f>
        <v>csontos.krisztina@toll.hu</v>
      </c>
      <c r="J143" t="str">
        <f t="shared" si="6"/>
        <v/>
      </c>
      <c r="K143">
        <f t="shared" si="7"/>
        <v>5</v>
      </c>
      <c r="L143">
        <f t="shared" si="8"/>
        <v>72</v>
      </c>
      <c r="M143">
        <f>COUNTIF($L$2:L143,$E$7)</f>
        <v>3</v>
      </c>
      <c r="N143">
        <f>COUNTIF($L$2:L143,$E$9)</f>
        <v>1</v>
      </c>
    </row>
    <row r="144" spans="1:14" x14ac:dyDescent="0.25">
      <c r="A144">
        <v>44</v>
      </c>
      <c r="B144" t="s">
        <v>274</v>
      </c>
      <c r="C144" t="s">
        <v>275</v>
      </c>
      <c r="I144" t="str">
        <f>IF(COUNTIF($C$2:C144,C144)=1,C144,"")</f>
        <v>skvar.tamas@toll.hu</v>
      </c>
      <c r="J144" t="str">
        <f t="shared" si="6"/>
        <v/>
      </c>
      <c r="K144">
        <f t="shared" si="7"/>
        <v>7</v>
      </c>
      <c r="L144">
        <f t="shared" si="8"/>
        <v>44</v>
      </c>
      <c r="M144">
        <f>COUNTIF($L$2:L144,$E$7)</f>
        <v>3</v>
      </c>
      <c r="N144">
        <f>COUNTIF($L$2:L144,$E$9)</f>
        <v>1</v>
      </c>
    </row>
    <row r="145" spans="1:14" x14ac:dyDescent="0.25">
      <c r="A145">
        <v>62</v>
      </c>
      <c r="B145" t="s">
        <v>276</v>
      </c>
      <c r="C145" t="s">
        <v>277</v>
      </c>
      <c r="I145" t="str">
        <f>IF(COUNTIF($C$2:C145,C145)=1,C145,"")</f>
        <v>kovacs.alina@level.hu</v>
      </c>
      <c r="J145" t="str">
        <f t="shared" si="6"/>
        <v/>
      </c>
      <c r="K145">
        <f t="shared" si="7"/>
        <v>4</v>
      </c>
      <c r="L145">
        <f t="shared" si="8"/>
        <v>62</v>
      </c>
      <c r="M145">
        <f>COUNTIF($L$2:L145,$E$7)</f>
        <v>3</v>
      </c>
      <c r="N145">
        <f>COUNTIF($L$2:L145,$E$9)</f>
        <v>1</v>
      </c>
    </row>
    <row r="146" spans="1:14" x14ac:dyDescent="0.25">
      <c r="A146">
        <v>60</v>
      </c>
      <c r="B146" t="s">
        <v>278</v>
      </c>
      <c r="C146" t="s">
        <v>279</v>
      </c>
      <c r="I146" t="str">
        <f>IF(COUNTIF($C$2:C146,C146)=1,C146,"")</f>
        <v>gyetvai.anna@papir.hu</v>
      </c>
      <c r="J146">
        <f t="shared" si="6"/>
        <v>60</v>
      </c>
      <c r="K146">
        <f t="shared" si="7"/>
        <v>1</v>
      </c>
      <c r="L146">
        <f t="shared" si="8"/>
        <v>60</v>
      </c>
      <c r="M146">
        <f>COUNTIF($L$2:L146,$E$7)</f>
        <v>3</v>
      </c>
      <c r="N146">
        <f>COUNTIF($L$2:L146,$E$9)</f>
        <v>1</v>
      </c>
    </row>
    <row r="147" spans="1:14" x14ac:dyDescent="0.25">
      <c r="A147">
        <v>35</v>
      </c>
      <c r="B147" t="s">
        <v>280</v>
      </c>
      <c r="C147" t="s">
        <v>281</v>
      </c>
      <c r="I147" t="str">
        <f>IF(COUNTIF($C$2:C147,C147)=1,C147,"")</f>
        <v>nik.andras@toll.hu</v>
      </c>
      <c r="J147" t="str">
        <f t="shared" si="6"/>
        <v/>
      </c>
      <c r="K147">
        <f t="shared" si="7"/>
        <v>6</v>
      </c>
      <c r="L147">
        <f t="shared" si="8"/>
        <v>35</v>
      </c>
      <c r="M147">
        <f>COUNTIF($L$2:L147,$E$7)</f>
        <v>3</v>
      </c>
      <c r="N147">
        <f>COUNTIF($L$2:L147,$E$9)</f>
        <v>1</v>
      </c>
    </row>
    <row r="148" spans="1:14" x14ac:dyDescent="0.25">
      <c r="A148">
        <v>11</v>
      </c>
      <c r="B148" t="s">
        <v>282</v>
      </c>
      <c r="C148" t="s">
        <v>283</v>
      </c>
      <c r="I148" t="str">
        <f>IF(COUNTIF($C$2:C148,C148)=1,C148,"")</f>
        <v>karoly.attila@belyeg.hu</v>
      </c>
      <c r="J148" t="str">
        <f t="shared" si="6"/>
        <v/>
      </c>
      <c r="K148">
        <f t="shared" si="7"/>
        <v>6</v>
      </c>
      <c r="L148">
        <f t="shared" si="8"/>
        <v>11</v>
      </c>
      <c r="M148">
        <f>COUNTIF($L$2:L148,$E$7)</f>
        <v>3</v>
      </c>
      <c r="N148">
        <f>COUNTIF($L$2:L148,$E$9)</f>
        <v>1</v>
      </c>
    </row>
    <row r="149" spans="1:14" x14ac:dyDescent="0.25">
      <c r="A149">
        <v>36</v>
      </c>
      <c r="B149" t="s">
        <v>284</v>
      </c>
      <c r="C149" t="s">
        <v>285</v>
      </c>
      <c r="I149" t="str">
        <f>IF(COUNTIF($C$2:C149,C149)=1,C149,"")</f>
        <v>kardos.ferenc@papir.hu</v>
      </c>
      <c r="J149" t="str">
        <f t="shared" si="6"/>
        <v/>
      </c>
      <c r="K149">
        <f t="shared" si="7"/>
        <v>6</v>
      </c>
      <c r="L149">
        <f t="shared" si="8"/>
        <v>36</v>
      </c>
      <c r="M149">
        <f>COUNTIF($L$2:L149,$E$7)</f>
        <v>3</v>
      </c>
      <c r="N149">
        <f>COUNTIF($L$2:L149,$E$9)</f>
        <v>1</v>
      </c>
    </row>
    <row r="150" spans="1:14" x14ac:dyDescent="0.25">
      <c r="A150">
        <v>38</v>
      </c>
      <c r="B150" t="s">
        <v>286</v>
      </c>
      <c r="C150" t="s">
        <v>287</v>
      </c>
      <c r="I150" t="str">
        <f>IF(COUNTIF($C$2:C150,C150)=1,C150,"")</f>
        <v>halasz.istvan@levlap.hu</v>
      </c>
      <c r="J150" t="str">
        <f t="shared" si="6"/>
        <v/>
      </c>
      <c r="K150">
        <f t="shared" si="7"/>
        <v>8</v>
      </c>
      <c r="L150">
        <f t="shared" si="8"/>
        <v>38</v>
      </c>
      <c r="M150">
        <f>COUNTIF($L$2:L150,$E$7)</f>
        <v>3</v>
      </c>
      <c r="N150">
        <f>COUNTIF($L$2:L150,$E$9)</f>
        <v>1</v>
      </c>
    </row>
    <row r="151" spans="1:14" x14ac:dyDescent="0.25">
      <c r="A151">
        <v>41</v>
      </c>
      <c r="B151" t="s">
        <v>288</v>
      </c>
      <c r="C151" t="s">
        <v>289</v>
      </c>
      <c r="I151" t="str">
        <f>IF(COUNTIF($C$2:C151,C151)=1,C151,"")</f>
        <v>szabo.olga@toll.hu</v>
      </c>
      <c r="J151" t="str">
        <f t="shared" si="6"/>
        <v/>
      </c>
      <c r="K151">
        <f t="shared" si="7"/>
        <v>7</v>
      </c>
      <c r="L151">
        <f t="shared" si="8"/>
        <v>41</v>
      </c>
      <c r="M151">
        <f>COUNTIF($L$2:L151,$E$7)</f>
        <v>3</v>
      </c>
      <c r="N151">
        <f>COUNTIF($L$2:L151,$E$9)</f>
        <v>1</v>
      </c>
    </row>
    <row r="152" spans="1:14" x14ac:dyDescent="0.25">
      <c r="A152">
        <v>29</v>
      </c>
      <c r="B152" t="s">
        <v>290</v>
      </c>
      <c r="C152" t="s">
        <v>291</v>
      </c>
      <c r="I152" t="str">
        <f>IF(COUNTIF($C$2:C152,C152)=1,C152,"")</f>
        <v>konrad.t@csomag.hu</v>
      </c>
      <c r="J152" t="str">
        <f t="shared" si="6"/>
        <v/>
      </c>
      <c r="K152">
        <f t="shared" si="7"/>
        <v>3</v>
      </c>
      <c r="L152">
        <f t="shared" si="8"/>
        <v>29</v>
      </c>
      <c r="M152">
        <f>COUNTIF($L$2:L152,$E$7)</f>
        <v>3</v>
      </c>
      <c r="N152">
        <f>COUNTIF($L$2:L152,$E$9)</f>
        <v>1</v>
      </c>
    </row>
    <row r="153" spans="1:14" x14ac:dyDescent="0.25">
      <c r="A153">
        <v>46</v>
      </c>
      <c r="B153" t="s">
        <v>292</v>
      </c>
      <c r="C153" t="s">
        <v>293</v>
      </c>
      <c r="I153" t="str">
        <f>IF(COUNTIF($C$2:C153,C153)=1,C153,"")</f>
        <v>seik.gyorgyi@csomag.hu</v>
      </c>
      <c r="J153" t="str">
        <f t="shared" si="6"/>
        <v/>
      </c>
      <c r="K153">
        <f t="shared" si="7"/>
        <v>4</v>
      </c>
      <c r="L153">
        <f t="shared" si="8"/>
        <v>46</v>
      </c>
      <c r="M153">
        <f>COUNTIF($L$2:L153,$E$7)</f>
        <v>3</v>
      </c>
      <c r="N153">
        <f>COUNTIF($L$2:L153,$E$9)</f>
        <v>1</v>
      </c>
    </row>
    <row r="154" spans="1:14" x14ac:dyDescent="0.25">
      <c r="A154">
        <v>67</v>
      </c>
      <c r="B154" t="s">
        <v>294</v>
      </c>
      <c r="C154" t="s">
        <v>295</v>
      </c>
      <c r="I154" t="str">
        <f>IF(COUNTIF($C$2:C154,C154)=1,C154,"")</f>
        <v>kesmarky.g@porto.hu</v>
      </c>
      <c r="J154" t="str">
        <f t="shared" si="6"/>
        <v/>
      </c>
      <c r="K154">
        <f t="shared" si="7"/>
        <v>6</v>
      </c>
      <c r="L154">
        <f t="shared" si="8"/>
        <v>67</v>
      </c>
      <c r="M154">
        <f>COUNTIF($L$2:L154,$E$7)</f>
        <v>3</v>
      </c>
      <c r="N154">
        <f>COUNTIF($L$2:L154,$E$9)</f>
        <v>1</v>
      </c>
    </row>
    <row r="155" spans="1:14" x14ac:dyDescent="0.25">
      <c r="A155">
        <v>43</v>
      </c>
      <c r="B155" t="s">
        <v>296</v>
      </c>
      <c r="C155" t="s">
        <v>297</v>
      </c>
      <c r="I155" t="str">
        <f>IF(COUNTIF($C$2:C155,C155)=1,C155,"")</f>
        <v>kecskes.otto@toll.hu</v>
      </c>
      <c r="J155" t="str">
        <f t="shared" si="6"/>
        <v/>
      </c>
      <c r="K155">
        <f t="shared" si="7"/>
        <v>8</v>
      </c>
      <c r="L155">
        <f t="shared" si="8"/>
        <v>43</v>
      </c>
      <c r="M155">
        <f>COUNTIF($L$2:L155,$E$7)</f>
        <v>3</v>
      </c>
      <c r="N155">
        <f>COUNTIF($L$2:L155,$E$9)</f>
        <v>1</v>
      </c>
    </row>
    <row r="156" spans="1:14" x14ac:dyDescent="0.25">
      <c r="A156">
        <v>40</v>
      </c>
      <c r="B156" t="s">
        <v>298</v>
      </c>
      <c r="C156" t="s">
        <v>299</v>
      </c>
      <c r="I156" t="str">
        <f>IF(COUNTIF($C$2:C156,C156)=1,C156,"")</f>
        <v>domonkos.gabor@papir.hu</v>
      </c>
      <c r="J156" t="str">
        <f t="shared" si="6"/>
        <v/>
      </c>
      <c r="K156">
        <f t="shared" si="7"/>
        <v>7</v>
      </c>
      <c r="L156">
        <f t="shared" si="8"/>
        <v>40</v>
      </c>
      <c r="M156">
        <f>COUNTIF($L$2:L156,$E$7)</f>
        <v>3</v>
      </c>
      <c r="N156">
        <f>COUNTIF($L$2:L156,$E$9)</f>
        <v>1</v>
      </c>
    </row>
    <row r="157" spans="1:14" x14ac:dyDescent="0.25">
      <c r="A157">
        <v>42</v>
      </c>
      <c r="B157" t="s">
        <v>300</v>
      </c>
      <c r="C157" t="s">
        <v>301</v>
      </c>
      <c r="I157" t="str">
        <f>IF(COUNTIF($C$2:C157,C157)=1,C157,"")</f>
        <v>polos.zsolt@level.hu</v>
      </c>
      <c r="J157" t="str">
        <f t="shared" si="6"/>
        <v/>
      </c>
      <c r="K157">
        <f t="shared" si="7"/>
        <v>2</v>
      </c>
      <c r="L157">
        <f t="shared" si="8"/>
        <v>42</v>
      </c>
      <c r="M157">
        <f>COUNTIF($L$2:L157,$E$7)</f>
        <v>3</v>
      </c>
      <c r="N157">
        <f>COUNTIF($L$2:L157,$E$9)</f>
        <v>1</v>
      </c>
    </row>
    <row r="158" spans="1:14" x14ac:dyDescent="0.25">
      <c r="A158">
        <v>10</v>
      </c>
      <c r="B158" t="s">
        <v>302</v>
      </c>
      <c r="C158" t="s">
        <v>303</v>
      </c>
      <c r="I158" t="str">
        <f>IF(COUNTIF($C$2:C158,C158)=1,C158,"")</f>
        <v>varga.peter@toll.hu</v>
      </c>
      <c r="J158" t="str">
        <f t="shared" si="6"/>
        <v/>
      </c>
      <c r="K158">
        <f t="shared" si="7"/>
        <v>7</v>
      </c>
      <c r="L158">
        <f t="shared" si="8"/>
        <v>10</v>
      </c>
      <c r="M158">
        <f>COUNTIF($L$2:L158,$E$7)</f>
        <v>3</v>
      </c>
      <c r="N158">
        <f>COUNTIF($L$2:L158,$E$9)</f>
        <v>1</v>
      </c>
    </row>
    <row r="159" spans="1:14" x14ac:dyDescent="0.25">
      <c r="A159">
        <v>73</v>
      </c>
      <c r="B159" t="s">
        <v>304</v>
      </c>
      <c r="C159" t="s">
        <v>305</v>
      </c>
      <c r="I159" t="str">
        <f>IF(COUNTIF($C$2:C159,C159)=1,C159,"")</f>
        <v>nemeth.vili@boritek.hu</v>
      </c>
      <c r="J159" t="str">
        <f t="shared" si="6"/>
        <v/>
      </c>
      <c r="K159">
        <f t="shared" si="7"/>
        <v>3</v>
      </c>
      <c r="L159">
        <f t="shared" si="8"/>
        <v>73</v>
      </c>
      <c r="M159">
        <f>COUNTIF($L$2:L159,$E$7)</f>
        <v>3</v>
      </c>
      <c r="N159">
        <f>COUNTIF($L$2:L159,$E$9)</f>
        <v>1</v>
      </c>
    </row>
    <row r="160" spans="1:14" x14ac:dyDescent="0.25">
      <c r="A160">
        <v>56</v>
      </c>
      <c r="B160" t="s">
        <v>306</v>
      </c>
      <c r="C160" t="s">
        <v>307</v>
      </c>
      <c r="I160" t="str">
        <f>IF(COUNTIF($C$2:C160,C160)=1,C160,"")</f>
        <v>hruz.gabor@papir.hu</v>
      </c>
      <c r="J160" t="str">
        <f t="shared" si="6"/>
        <v/>
      </c>
      <c r="K160">
        <f t="shared" si="7"/>
        <v>7</v>
      </c>
      <c r="L160">
        <f t="shared" si="8"/>
        <v>56</v>
      </c>
      <c r="M160">
        <f>COUNTIF($L$2:L160,$E$7)</f>
        <v>3</v>
      </c>
      <c r="N160">
        <f>COUNTIF($L$2:L160,$E$9)</f>
        <v>1</v>
      </c>
    </row>
    <row r="161" spans="1:14" x14ac:dyDescent="0.25">
      <c r="A161">
        <v>76</v>
      </c>
      <c r="B161" t="s">
        <v>308</v>
      </c>
      <c r="C161" t="s">
        <v>309</v>
      </c>
      <c r="I161" t="str">
        <f>IF(COUNTIF($C$2:C161,C161)=1,C161,"")</f>
        <v>halmosi.dezso@papir.hu</v>
      </c>
      <c r="J161" t="str">
        <f t="shared" si="6"/>
        <v/>
      </c>
      <c r="K161">
        <f t="shared" si="7"/>
        <v>4</v>
      </c>
      <c r="L161">
        <f t="shared" si="8"/>
        <v>76</v>
      </c>
      <c r="M161">
        <f>COUNTIF($L$2:L161,$E$7)</f>
        <v>3</v>
      </c>
      <c r="N161">
        <f>COUNTIF($L$2:L161,$E$9)</f>
        <v>1</v>
      </c>
    </row>
    <row r="162" spans="1:14" x14ac:dyDescent="0.25">
      <c r="A162">
        <v>25</v>
      </c>
      <c r="B162" t="s">
        <v>310</v>
      </c>
      <c r="C162" t="s">
        <v>311</v>
      </c>
      <c r="I162" t="str">
        <f>IF(COUNTIF($C$2:C162,C162)=1,C162,"")</f>
        <v>farkas.istvan@porto.hu</v>
      </c>
      <c r="J162" t="str">
        <f t="shared" si="6"/>
        <v/>
      </c>
      <c r="K162">
        <f t="shared" si="7"/>
        <v>7</v>
      </c>
      <c r="L162">
        <f t="shared" si="8"/>
        <v>25</v>
      </c>
      <c r="M162">
        <f>COUNTIF($L$2:L162,$E$7)</f>
        <v>3</v>
      </c>
      <c r="N162">
        <f>COUNTIF($L$2:L162,$E$9)</f>
        <v>1</v>
      </c>
    </row>
    <row r="163" spans="1:14" x14ac:dyDescent="0.25">
      <c r="A163">
        <v>12</v>
      </c>
      <c r="B163" t="s">
        <v>312</v>
      </c>
      <c r="C163" t="s">
        <v>313</v>
      </c>
      <c r="I163" t="str">
        <f>IF(COUNTIF($C$2:C163,C163)=1,C163,"")</f>
        <v>nyolcas.endre@toll.hu</v>
      </c>
      <c r="J163" t="str">
        <f t="shared" si="6"/>
        <v/>
      </c>
      <c r="K163">
        <f t="shared" si="7"/>
        <v>2</v>
      </c>
      <c r="L163">
        <f t="shared" si="8"/>
        <v>12</v>
      </c>
      <c r="M163">
        <f>COUNTIF($L$2:L163,$E$7)</f>
        <v>3</v>
      </c>
      <c r="N163">
        <f>COUNTIF($L$2:L163,$E$9)</f>
        <v>1</v>
      </c>
    </row>
    <row r="164" spans="1:14" x14ac:dyDescent="0.25">
      <c r="A164">
        <v>41</v>
      </c>
      <c r="B164" t="s">
        <v>314</v>
      </c>
      <c r="C164" t="s">
        <v>315</v>
      </c>
      <c r="I164" t="str">
        <f>IF(COUNTIF($C$2:C164,C164)=1,C164,"")</f>
        <v>wollek.feri@boritek.hu</v>
      </c>
      <c r="J164" t="str">
        <f t="shared" si="6"/>
        <v/>
      </c>
      <c r="K164">
        <f t="shared" si="7"/>
        <v>7</v>
      </c>
      <c r="L164">
        <f t="shared" si="8"/>
        <v>41</v>
      </c>
      <c r="M164">
        <f>COUNTIF($L$2:L164,$E$7)</f>
        <v>3</v>
      </c>
      <c r="N164">
        <f>COUNTIF($L$2:L164,$E$9)</f>
        <v>1</v>
      </c>
    </row>
    <row r="165" spans="1:14" x14ac:dyDescent="0.25">
      <c r="A165">
        <v>64</v>
      </c>
      <c r="B165" t="s">
        <v>316</v>
      </c>
      <c r="C165" t="s">
        <v>317</v>
      </c>
      <c r="I165" t="str">
        <f>IF(COUNTIF($C$2:C165,C165)=1,C165,"")</f>
        <v>mate.janos@papir.hu</v>
      </c>
      <c r="J165" t="str">
        <f t="shared" si="6"/>
        <v/>
      </c>
      <c r="K165">
        <f t="shared" si="7"/>
        <v>5</v>
      </c>
      <c r="L165">
        <f t="shared" si="8"/>
        <v>64</v>
      </c>
      <c r="M165">
        <f>COUNTIF($L$2:L165,$E$7)</f>
        <v>3</v>
      </c>
      <c r="N165">
        <f>COUNTIF($L$2:L165,$E$9)</f>
        <v>1</v>
      </c>
    </row>
    <row r="166" spans="1:14" x14ac:dyDescent="0.25">
      <c r="A166">
        <v>41</v>
      </c>
      <c r="B166" t="s">
        <v>318</v>
      </c>
      <c r="C166" t="s">
        <v>319</v>
      </c>
      <c r="I166" t="str">
        <f>IF(COUNTIF($C$2:C166,C166)=1,C166,"")</f>
        <v>javai.bernadett@toll.hu</v>
      </c>
      <c r="J166" t="str">
        <f t="shared" si="6"/>
        <v/>
      </c>
      <c r="K166">
        <f t="shared" si="7"/>
        <v>7</v>
      </c>
      <c r="L166">
        <f t="shared" si="8"/>
        <v>41</v>
      </c>
      <c r="M166">
        <f>COUNTIF($L$2:L166,$E$7)</f>
        <v>3</v>
      </c>
      <c r="N166">
        <f>COUNTIF($L$2:L166,$E$9)</f>
        <v>1</v>
      </c>
    </row>
    <row r="167" spans="1:14" x14ac:dyDescent="0.25">
      <c r="A167">
        <v>28</v>
      </c>
      <c r="B167" t="s">
        <v>320</v>
      </c>
      <c r="C167" t="s">
        <v>321</v>
      </c>
      <c r="I167" t="str">
        <f>IF(COUNTIF($C$2:C167,C167)=1,C167,"")</f>
        <v>weisz.pal@posta.hu</v>
      </c>
      <c r="J167" t="str">
        <f t="shared" si="6"/>
        <v/>
      </c>
      <c r="K167">
        <f t="shared" si="7"/>
        <v>7</v>
      </c>
      <c r="L167">
        <f t="shared" si="8"/>
        <v>28</v>
      </c>
      <c r="M167">
        <f>COUNTIF($L$2:L167,$E$7)</f>
        <v>3</v>
      </c>
      <c r="N167">
        <f>COUNTIF($L$2:L167,$E$9)</f>
        <v>1</v>
      </c>
    </row>
    <row r="168" spans="1:14" x14ac:dyDescent="0.25">
      <c r="A168">
        <v>65</v>
      </c>
      <c r="B168" t="s">
        <v>322</v>
      </c>
      <c r="C168" t="s">
        <v>323</v>
      </c>
      <c r="I168" t="str">
        <f>IF(COUNTIF($C$2:C168,C168)=1,C168,"")</f>
        <v>sarlos.timea@belyeg.hu</v>
      </c>
      <c r="J168" t="str">
        <f t="shared" si="6"/>
        <v/>
      </c>
      <c r="K168">
        <f t="shared" si="7"/>
        <v>5</v>
      </c>
      <c r="L168">
        <f t="shared" si="8"/>
        <v>65</v>
      </c>
      <c r="M168">
        <f>COUNTIF($L$2:L168,$E$7)</f>
        <v>3</v>
      </c>
      <c r="N168">
        <f>COUNTIF($L$2:L168,$E$9)</f>
        <v>1</v>
      </c>
    </row>
    <row r="169" spans="1:14" x14ac:dyDescent="0.25">
      <c r="A169">
        <v>26</v>
      </c>
      <c r="B169" t="s">
        <v>324</v>
      </c>
      <c r="C169" t="s">
        <v>325</v>
      </c>
      <c r="I169" t="str">
        <f>IF(COUNTIF($C$2:C169,C169)=1,C169,"")</f>
        <v>szucs.peter@boritek.hu</v>
      </c>
      <c r="J169" t="str">
        <f t="shared" si="6"/>
        <v/>
      </c>
      <c r="K169">
        <f t="shared" si="7"/>
        <v>3</v>
      </c>
      <c r="L169">
        <f t="shared" si="8"/>
        <v>26</v>
      </c>
      <c r="M169">
        <f>COUNTIF($L$2:L169,$E$7)</f>
        <v>3</v>
      </c>
      <c r="N169">
        <f>COUNTIF($L$2:L169,$E$9)</f>
        <v>1</v>
      </c>
    </row>
    <row r="170" spans="1:14" x14ac:dyDescent="0.25">
      <c r="A170">
        <v>41</v>
      </c>
      <c r="B170" t="s">
        <v>326</v>
      </c>
      <c r="C170" t="s">
        <v>327</v>
      </c>
      <c r="I170" t="str">
        <f>IF(COUNTIF($C$2:C170,C170)=1,C170,"")</f>
        <v>hamori.flora@papir.hu</v>
      </c>
      <c r="J170" t="str">
        <f t="shared" si="6"/>
        <v/>
      </c>
      <c r="K170">
        <f t="shared" si="7"/>
        <v>7</v>
      </c>
      <c r="L170">
        <f t="shared" si="8"/>
        <v>41</v>
      </c>
      <c r="M170">
        <f>COUNTIF($L$2:L170,$E$7)</f>
        <v>3</v>
      </c>
      <c r="N170">
        <f>COUNTIF($L$2:L170,$E$9)</f>
        <v>1</v>
      </c>
    </row>
    <row r="171" spans="1:14" x14ac:dyDescent="0.25">
      <c r="A171">
        <v>59</v>
      </c>
      <c r="B171" t="s">
        <v>328</v>
      </c>
      <c r="C171" t="s">
        <v>329</v>
      </c>
      <c r="I171" t="str">
        <f>IF(COUNTIF($C$2:C171,C171)=1,C171,"")</f>
        <v>toth.robert@csomag.hu</v>
      </c>
      <c r="J171" t="str">
        <f t="shared" si="6"/>
        <v/>
      </c>
      <c r="K171">
        <f t="shared" si="7"/>
        <v>2</v>
      </c>
      <c r="L171">
        <f t="shared" si="8"/>
        <v>59</v>
      </c>
      <c r="M171">
        <f>COUNTIF($L$2:L171,$E$7)</f>
        <v>3</v>
      </c>
      <c r="N171">
        <f>COUNTIF($L$2:L171,$E$9)</f>
        <v>1</v>
      </c>
    </row>
    <row r="172" spans="1:14" x14ac:dyDescent="0.25">
      <c r="A172">
        <v>24</v>
      </c>
      <c r="B172" t="s">
        <v>330</v>
      </c>
      <c r="C172" t="s">
        <v>331</v>
      </c>
      <c r="I172" t="str">
        <f>IF(COUNTIF($C$2:C172,C172)=1,C172,"")</f>
        <v>jeszmas.l@csomag.hu</v>
      </c>
      <c r="J172" t="str">
        <f t="shared" si="6"/>
        <v/>
      </c>
      <c r="K172">
        <f t="shared" si="7"/>
        <v>5</v>
      </c>
      <c r="L172">
        <f t="shared" si="8"/>
        <v>24</v>
      </c>
      <c r="M172">
        <f>COUNTIF($L$2:L172,$E$7)</f>
        <v>3</v>
      </c>
      <c r="N172">
        <f>COUNTIF($L$2:L172,$E$9)</f>
        <v>1</v>
      </c>
    </row>
    <row r="173" spans="1:14" x14ac:dyDescent="0.25">
      <c r="A173">
        <v>16</v>
      </c>
      <c r="B173" t="s">
        <v>83</v>
      </c>
      <c r="C173" t="s">
        <v>332</v>
      </c>
      <c r="I173" t="str">
        <f>IF(COUNTIF($C$2:C173,C173)=1,C173,"")</f>
        <v>szoke.adam@porto.hu</v>
      </c>
      <c r="J173" t="str">
        <f t="shared" si="6"/>
        <v/>
      </c>
      <c r="K173">
        <f t="shared" si="7"/>
        <v>4</v>
      </c>
      <c r="L173">
        <f t="shared" si="8"/>
        <v>16</v>
      </c>
      <c r="M173">
        <f>COUNTIF($L$2:L173,$E$7)</f>
        <v>3</v>
      </c>
      <c r="N173">
        <f>COUNTIF($L$2:L173,$E$9)</f>
        <v>1</v>
      </c>
    </row>
    <row r="174" spans="1:14" x14ac:dyDescent="0.25">
      <c r="A174">
        <v>28</v>
      </c>
      <c r="B174" t="s">
        <v>333</v>
      </c>
      <c r="C174" t="s">
        <v>334</v>
      </c>
      <c r="I174" t="str">
        <f>IF(COUNTIF($C$2:C174,C174)=1,C174,"")</f>
        <v>nikk.kende@porto.hu</v>
      </c>
      <c r="J174" t="str">
        <f t="shared" si="6"/>
        <v/>
      </c>
      <c r="K174">
        <f t="shared" si="7"/>
        <v>7</v>
      </c>
      <c r="L174">
        <f t="shared" si="8"/>
        <v>28</v>
      </c>
      <c r="M174">
        <f>COUNTIF($L$2:L174,$E$7)</f>
        <v>3</v>
      </c>
      <c r="N174">
        <f>COUNTIF($L$2:L174,$E$9)</f>
        <v>1</v>
      </c>
    </row>
    <row r="175" spans="1:14" x14ac:dyDescent="0.25">
      <c r="A175">
        <v>47</v>
      </c>
      <c r="B175" t="s">
        <v>335</v>
      </c>
      <c r="C175" t="s">
        <v>336</v>
      </c>
      <c r="I175" t="str">
        <f>IF(COUNTIF($C$2:C175,C175)=1,C175,"")</f>
        <v>solymosi.g@boritek.hu</v>
      </c>
      <c r="J175" t="str">
        <f t="shared" si="6"/>
        <v/>
      </c>
      <c r="K175">
        <f t="shared" si="7"/>
        <v>4</v>
      </c>
      <c r="L175">
        <f t="shared" si="8"/>
        <v>47</v>
      </c>
      <c r="M175">
        <f>COUNTIF($L$2:L175,$E$7)</f>
        <v>3</v>
      </c>
      <c r="N175">
        <f>COUNTIF($L$2:L175,$E$9)</f>
        <v>1</v>
      </c>
    </row>
    <row r="176" spans="1:14" x14ac:dyDescent="0.25">
      <c r="A176">
        <v>71</v>
      </c>
      <c r="B176" t="s">
        <v>337</v>
      </c>
      <c r="C176" t="s">
        <v>338</v>
      </c>
      <c r="I176" t="str">
        <f>IF(COUNTIF($C$2:C176,C176)=1,C176,"")</f>
        <v>kincses.tamas@papir.hu</v>
      </c>
      <c r="J176" t="str">
        <f t="shared" si="6"/>
        <v/>
      </c>
      <c r="K176">
        <f t="shared" si="7"/>
        <v>2</v>
      </c>
      <c r="L176">
        <f t="shared" si="8"/>
        <v>71</v>
      </c>
      <c r="M176">
        <f>COUNTIF($L$2:L176,$E$7)</f>
        <v>3</v>
      </c>
      <c r="N176">
        <f>COUNTIF($L$2:L176,$E$9)</f>
        <v>1</v>
      </c>
    </row>
    <row r="177" spans="1:14" x14ac:dyDescent="0.25">
      <c r="A177">
        <v>13</v>
      </c>
      <c r="B177" t="s">
        <v>339</v>
      </c>
      <c r="C177" t="s">
        <v>340</v>
      </c>
      <c r="I177" t="str">
        <f>IF(COUNTIF($C$2:C177,C177)=1,C177,"")</f>
        <v>monostori.imre@porto.hu</v>
      </c>
      <c r="J177" t="str">
        <f t="shared" si="6"/>
        <v/>
      </c>
      <c r="K177">
        <f t="shared" si="7"/>
        <v>5</v>
      </c>
      <c r="L177">
        <f t="shared" si="8"/>
        <v>13</v>
      </c>
      <c r="M177">
        <f>COUNTIF($L$2:L177,$E$7)</f>
        <v>3</v>
      </c>
      <c r="N177">
        <f>COUNTIF($L$2:L177,$E$9)</f>
        <v>1</v>
      </c>
    </row>
    <row r="178" spans="1:14" x14ac:dyDescent="0.25">
      <c r="A178">
        <v>77</v>
      </c>
      <c r="B178" t="s">
        <v>341</v>
      </c>
      <c r="C178" t="s">
        <v>342</v>
      </c>
      <c r="I178" t="str">
        <f>IF(COUNTIF($C$2:C178,C178)=1,C178,"")</f>
        <v>feher.jozsef@csomag.hu</v>
      </c>
      <c r="J178" t="str">
        <f t="shared" si="6"/>
        <v/>
      </c>
      <c r="K178">
        <f t="shared" si="7"/>
        <v>5</v>
      </c>
      <c r="L178">
        <f t="shared" si="8"/>
        <v>77</v>
      </c>
      <c r="M178">
        <f>COUNTIF($L$2:L178,$E$7)</f>
        <v>3</v>
      </c>
      <c r="N178">
        <f>COUNTIF($L$2:L178,$E$9)</f>
        <v>1</v>
      </c>
    </row>
    <row r="179" spans="1:14" x14ac:dyDescent="0.25">
      <c r="A179">
        <v>32</v>
      </c>
      <c r="B179" t="s">
        <v>343</v>
      </c>
      <c r="C179" t="s">
        <v>344</v>
      </c>
      <c r="I179" t="str">
        <f>IF(COUNTIF($C$2:C179,C179)=1,C179,"")</f>
        <v>suto.jozsef@csomag.hu</v>
      </c>
      <c r="J179" t="str">
        <f t="shared" si="6"/>
        <v/>
      </c>
      <c r="K179">
        <f t="shared" si="7"/>
        <v>3</v>
      </c>
      <c r="L179">
        <f t="shared" si="8"/>
        <v>32</v>
      </c>
      <c r="M179">
        <f>COUNTIF($L$2:L179,$E$7)</f>
        <v>3</v>
      </c>
      <c r="N179">
        <f>COUNTIF($L$2:L179,$E$9)</f>
        <v>1</v>
      </c>
    </row>
    <row r="180" spans="1:14" x14ac:dyDescent="0.25">
      <c r="A180">
        <v>46</v>
      </c>
      <c r="B180" t="s">
        <v>276</v>
      </c>
      <c r="C180" t="s">
        <v>277</v>
      </c>
      <c r="I180" t="str">
        <f>IF(COUNTIF($C$2:C180,C180)=1,C180,"")</f>
        <v/>
      </c>
      <c r="J180" t="str">
        <f t="shared" si="6"/>
        <v/>
      </c>
      <c r="K180">
        <f t="shared" si="7"/>
        <v>0</v>
      </c>
      <c r="L180" t="str">
        <f t="shared" si="8"/>
        <v/>
      </c>
      <c r="M180">
        <f>COUNTIF($L$2:L180,$E$7)</f>
        <v>3</v>
      </c>
      <c r="N180">
        <f>COUNTIF($L$2:L180,$E$9)</f>
        <v>1</v>
      </c>
    </row>
    <row r="181" spans="1:14" x14ac:dyDescent="0.25">
      <c r="A181">
        <v>28</v>
      </c>
      <c r="B181" t="s">
        <v>345</v>
      </c>
      <c r="C181" t="s">
        <v>346</v>
      </c>
      <c r="I181" t="str">
        <f>IF(COUNTIF($C$2:C181,C181)=1,C181,"")</f>
        <v>esztergalyos.p@csomag.hu</v>
      </c>
      <c r="J181" t="str">
        <f t="shared" si="6"/>
        <v/>
      </c>
      <c r="K181">
        <f t="shared" si="7"/>
        <v>7</v>
      </c>
      <c r="L181">
        <f t="shared" si="8"/>
        <v>28</v>
      </c>
      <c r="M181">
        <f>COUNTIF($L$2:L181,$E$7)</f>
        <v>3</v>
      </c>
      <c r="N181">
        <f>COUNTIF($L$2:L181,$E$9)</f>
        <v>1</v>
      </c>
    </row>
    <row r="182" spans="1:14" x14ac:dyDescent="0.25">
      <c r="A182">
        <v>50</v>
      </c>
      <c r="B182" t="s">
        <v>320</v>
      </c>
      <c r="C182" t="s">
        <v>347</v>
      </c>
      <c r="I182" t="str">
        <f>IF(COUNTIF($C$2:C182,C182)=1,C182,"")</f>
        <v>weisz.pal@belyeg.hu</v>
      </c>
      <c r="J182">
        <f t="shared" si="6"/>
        <v>50</v>
      </c>
      <c r="K182">
        <f t="shared" si="7"/>
        <v>1</v>
      </c>
      <c r="L182">
        <f t="shared" si="8"/>
        <v>50</v>
      </c>
      <c r="M182">
        <f>COUNTIF($L$2:L182,$E$7)</f>
        <v>3</v>
      </c>
      <c r="N182">
        <f>COUNTIF($L$2:L182,$E$9)</f>
        <v>1</v>
      </c>
    </row>
    <row r="183" spans="1:14" x14ac:dyDescent="0.25">
      <c r="A183">
        <v>66</v>
      </c>
      <c r="B183" t="s">
        <v>348</v>
      </c>
      <c r="C183" t="s">
        <v>349</v>
      </c>
      <c r="I183" t="str">
        <f>IF(COUNTIF($C$2:C183,C183)=1,C183,"")</f>
        <v>schaff.matyas@level.hu</v>
      </c>
      <c r="J183" t="str">
        <f t="shared" si="6"/>
        <v/>
      </c>
      <c r="K183">
        <f t="shared" si="7"/>
        <v>2</v>
      </c>
      <c r="L183">
        <f t="shared" si="8"/>
        <v>66</v>
      </c>
      <c r="M183">
        <f>COUNTIF($L$2:L183,$E$7)</f>
        <v>3</v>
      </c>
      <c r="N183">
        <f>COUNTIF($L$2:L183,$E$9)</f>
        <v>1</v>
      </c>
    </row>
    <row r="184" spans="1:14" x14ac:dyDescent="0.25">
      <c r="A184">
        <v>67</v>
      </c>
      <c r="B184" t="s">
        <v>350</v>
      </c>
      <c r="C184" t="s">
        <v>351</v>
      </c>
      <c r="I184" t="str">
        <f>IF(COUNTIF($C$2:C184,C184)=1,C184,"")</f>
        <v>izso.ferenc@porto.hu</v>
      </c>
      <c r="J184" t="str">
        <f t="shared" si="6"/>
        <v/>
      </c>
      <c r="K184">
        <f t="shared" si="7"/>
        <v>6</v>
      </c>
      <c r="L184">
        <f t="shared" si="8"/>
        <v>67</v>
      </c>
      <c r="M184">
        <f>COUNTIF($L$2:L184,$E$7)</f>
        <v>3</v>
      </c>
      <c r="N184">
        <f>COUNTIF($L$2:L184,$E$9)</f>
        <v>1</v>
      </c>
    </row>
    <row r="185" spans="1:14" x14ac:dyDescent="0.25">
      <c r="A185">
        <v>63</v>
      </c>
      <c r="B185" t="s">
        <v>352</v>
      </c>
      <c r="C185" t="s">
        <v>353</v>
      </c>
      <c r="I185" t="str">
        <f>IF(COUNTIF($C$2:C185,C185)=1,C185,"")</f>
        <v>dombi.gyorgy@boritek.hu</v>
      </c>
      <c r="J185" t="str">
        <f t="shared" si="6"/>
        <v/>
      </c>
      <c r="K185">
        <f t="shared" si="7"/>
        <v>2</v>
      </c>
      <c r="L185">
        <f t="shared" si="8"/>
        <v>63</v>
      </c>
      <c r="M185">
        <f>COUNTIF($L$2:L185,$E$7)</f>
        <v>3</v>
      </c>
      <c r="N185">
        <f>COUNTIF($L$2:L185,$E$9)</f>
        <v>1</v>
      </c>
    </row>
    <row r="186" spans="1:14" x14ac:dyDescent="0.25">
      <c r="A186">
        <v>10</v>
      </c>
      <c r="B186" t="s">
        <v>354</v>
      </c>
      <c r="C186" t="s">
        <v>355</v>
      </c>
      <c r="I186" t="str">
        <f>IF(COUNTIF($C$2:C186,C186)=1,C186,"")</f>
        <v>zsolnai.peter@boritek.hu</v>
      </c>
      <c r="J186" t="str">
        <f t="shared" si="6"/>
        <v/>
      </c>
      <c r="K186">
        <f t="shared" si="7"/>
        <v>7</v>
      </c>
      <c r="L186">
        <f t="shared" si="8"/>
        <v>10</v>
      </c>
      <c r="M186">
        <f>COUNTIF($L$2:L186,$E$7)</f>
        <v>3</v>
      </c>
      <c r="N186">
        <f>COUNTIF($L$2:L186,$E$9)</f>
        <v>1</v>
      </c>
    </row>
    <row r="187" spans="1:14" x14ac:dyDescent="0.25">
      <c r="A187">
        <v>34</v>
      </c>
      <c r="B187" t="s">
        <v>356</v>
      </c>
      <c r="C187" t="s">
        <v>357</v>
      </c>
      <c r="I187" t="str">
        <f>IF(COUNTIF($C$2:C187,C187)=1,C187,"")</f>
        <v>tihanyi.bianka@papir.hu</v>
      </c>
      <c r="J187" t="str">
        <f t="shared" si="6"/>
        <v/>
      </c>
      <c r="K187">
        <f t="shared" si="7"/>
        <v>6</v>
      </c>
      <c r="L187">
        <f t="shared" si="8"/>
        <v>34</v>
      </c>
      <c r="M187">
        <f>COUNTIF($L$2:L187,$E$7)</f>
        <v>3</v>
      </c>
      <c r="N187">
        <f>COUNTIF($L$2:L187,$E$9)</f>
        <v>1</v>
      </c>
    </row>
    <row r="188" spans="1:14" x14ac:dyDescent="0.25">
      <c r="A188">
        <v>36</v>
      </c>
      <c r="B188" t="s">
        <v>358</v>
      </c>
      <c r="C188" t="s">
        <v>359</v>
      </c>
      <c r="I188" t="str">
        <f>IF(COUNTIF($C$2:C188,C188)=1,C188,"")</f>
        <v>magyar.rita@toll.hu</v>
      </c>
      <c r="J188" t="str">
        <f t="shared" si="6"/>
        <v/>
      </c>
      <c r="K188">
        <f t="shared" si="7"/>
        <v>6</v>
      </c>
      <c r="L188">
        <f t="shared" si="8"/>
        <v>36</v>
      </c>
      <c r="M188">
        <f>COUNTIF($L$2:L188,$E$7)</f>
        <v>3</v>
      </c>
      <c r="N188">
        <f>COUNTIF($L$2:L188,$E$9)</f>
        <v>1</v>
      </c>
    </row>
    <row r="189" spans="1:14" x14ac:dyDescent="0.25">
      <c r="A189">
        <v>39</v>
      </c>
      <c r="B189" t="s">
        <v>93</v>
      </c>
      <c r="C189" t="s">
        <v>360</v>
      </c>
      <c r="I189" t="str">
        <f>IF(COUNTIF($C$2:C189,C189)=1,C189,"")</f>
        <v>muller.agnes@boritek.hu</v>
      </c>
      <c r="J189" t="str">
        <f t="shared" si="6"/>
        <v/>
      </c>
      <c r="K189">
        <f t="shared" si="7"/>
        <v>5</v>
      </c>
      <c r="L189">
        <f t="shared" si="8"/>
        <v>39</v>
      </c>
      <c r="M189">
        <f>COUNTIF($L$2:L189,$E$7)</f>
        <v>3</v>
      </c>
      <c r="N189">
        <f>COUNTIF($L$2:L189,$E$9)</f>
        <v>1</v>
      </c>
    </row>
    <row r="190" spans="1:14" x14ac:dyDescent="0.25">
      <c r="A190">
        <v>9</v>
      </c>
      <c r="B190" t="s">
        <v>361</v>
      </c>
      <c r="C190" t="s">
        <v>362</v>
      </c>
      <c r="I190" t="str">
        <f>IF(COUNTIF($C$2:C190,C190)=1,C190,"")</f>
        <v>stabb.boglarka@belyeg.hu</v>
      </c>
      <c r="J190" t="str">
        <f t="shared" si="6"/>
        <v/>
      </c>
      <c r="K190">
        <f t="shared" si="7"/>
        <v>5</v>
      </c>
      <c r="L190">
        <f t="shared" si="8"/>
        <v>9</v>
      </c>
      <c r="M190">
        <f>COUNTIF($L$2:L190,$E$7)</f>
        <v>3</v>
      </c>
      <c r="N190">
        <f>COUNTIF($L$2:L190,$E$9)</f>
        <v>1</v>
      </c>
    </row>
    <row r="191" spans="1:14" x14ac:dyDescent="0.25">
      <c r="A191">
        <v>77</v>
      </c>
      <c r="B191" t="s">
        <v>363</v>
      </c>
      <c r="C191" t="s">
        <v>364</v>
      </c>
      <c r="I191" t="str">
        <f>IF(COUNTIF($C$2:C191,C191)=1,C191,"")</f>
        <v>szendrodi.hella@porto.hu</v>
      </c>
      <c r="J191" t="str">
        <f t="shared" si="6"/>
        <v/>
      </c>
      <c r="K191">
        <f t="shared" si="7"/>
        <v>5</v>
      </c>
      <c r="L191">
        <f t="shared" si="8"/>
        <v>77</v>
      </c>
      <c r="M191">
        <f>COUNTIF($L$2:L191,$E$7)</f>
        <v>3</v>
      </c>
      <c r="N191">
        <f>COUNTIF($L$2:L191,$E$9)</f>
        <v>1</v>
      </c>
    </row>
    <row r="192" spans="1:14" x14ac:dyDescent="0.25">
      <c r="A192">
        <v>25</v>
      </c>
      <c r="B192" t="s">
        <v>365</v>
      </c>
      <c r="C192" t="s">
        <v>366</v>
      </c>
      <c r="I192" t="str">
        <f>IF(COUNTIF($C$2:C192,C192)=1,C192,"")</f>
        <v>nagy.zoltan@toll.hu</v>
      </c>
      <c r="J192" t="str">
        <f t="shared" si="6"/>
        <v/>
      </c>
      <c r="K192">
        <f t="shared" si="7"/>
        <v>7</v>
      </c>
      <c r="L192">
        <f t="shared" si="8"/>
        <v>25</v>
      </c>
      <c r="M192">
        <f>COUNTIF($L$2:L192,$E$7)</f>
        <v>3</v>
      </c>
      <c r="N192">
        <f>COUNTIF($L$2:L192,$E$9)</f>
        <v>1</v>
      </c>
    </row>
    <row r="193" spans="1:14" x14ac:dyDescent="0.25">
      <c r="A193">
        <v>61</v>
      </c>
      <c r="B193" t="s">
        <v>23</v>
      </c>
      <c r="C193" t="s">
        <v>367</v>
      </c>
      <c r="I193" t="str">
        <f>IF(COUNTIF($C$2:C193,C193)=1,C193,"")</f>
        <v>halmos.csaba@papir.hu</v>
      </c>
      <c r="J193" t="str">
        <f t="shared" si="6"/>
        <v/>
      </c>
      <c r="K193">
        <f t="shared" si="7"/>
        <v>3</v>
      </c>
      <c r="L193">
        <f t="shared" si="8"/>
        <v>61</v>
      </c>
      <c r="M193">
        <f>COUNTIF($L$2:L193,$E$7)</f>
        <v>3</v>
      </c>
      <c r="N193">
        <f>COUNTIF($L$2:L193,$E$9)</f>
        <v>1</v>
      </c>
    </row>
    <row r="194" spans="1:14" x14ac:dyDescent="0.25">
      <c r="A194">
        <v>45</v>
      </c>
      <c r="B194" t="s">
        <v>368</v>
      </c>
      <c r="C194" t="s">
        <v>369</v>
      </c>
      <c r="I194" t="str">
        <f>IF(COUNTIF($C$2:C194,C194)=1,C194,"")</f>
        <v>adam.roland@csomag.hu</v>
      </c>
      <c r="J194" t="str">
        <f t="shared" ref="J194:J257" si="9">IF(AND(COUNTIF($A$2:$A$301,A194)=1,I194&lt;&gt;""),A194,"")</f>
        <v/>
      </c>
      <c r="K194">
        <f t="shared" ref="K194:K257" si="10">IF(L194&lt;&gt;"",COUNTIF($L$2:$L$301,L194),0)</f>
        <v>3</v>
      </c>
      <c r="L194">
        <f t="shared" ref="L194:L257" si="11">IF(I194&lt;&gt;"",A194,"")</f>
        <v>45</v>
      </c>
      <c r="M194">
        <f>COUNTIF($L$2:L194,$E$7)</f>
        <v>3</v>
      </c>
      <c r="N194">
        <f>COUNTIF($L$2:L194,$E$9)</f>
        <v>1</v>
      </c>
    </row>
    <row r="195" spans="1:14" x14ac:dyDescent="0.25">
      <c r="A195">
        <v>57</v>
      </c>
      <c r="B195" t="s">
        <v>370</v>
      </c>
      <c r="C195" t="s">
        <v>371</v>
      </c>
      <c r="I195" t="str">
        <f>IF(COUNTIF($C$2:C195,C195)=1,C195,"")</f>
        <v>bild.emese@toll.hu</v>
      </c>
      <c r="J195" t="str">
        <f t="shared" si="9"/>
        <v/>
      </c>
      <c r="K195">
        <f t="shared" si="10"/>
        <v>3</v>
      </c>
      <c r="L195">
        <f t="shared" si="11"/>
        <v>57</v>
      </c>
      <c r="M195">
        <f>COUNTIF($L$2:L195,$E$7)</f>
        <v>3</v>
      </c>
      <c r="N195">
        <f>COUNTIF($L$2:L195,$E$9)</f>
        <v>1</v>
      </c>
    </row>
    <row r="196" spans="1:14" x14ac:dyDescent="0.25">
      <c r="A196">
        <v>67</v>
      </c>
      <c r="B196" t="s">
        <v>372</v>
      </c>
      <c r="C196" t="s">
        <v>373</v>
      </c>
      <c r="I196" t="str">
        <f>IF(COUNTIF($C$2:C196,C196)=1,C196,"")</f>
        <v>zolyomi.bela@toll.hu</v>
      </c>
      <c r="J196" t="str">
        <f t="shared" si="9"/>
        <v/>
      </c>
      <c r="K196">
        <f t="shared" si="10"/>
        <v>6</v>
      </c>
      <c r="L196">
        <f t="shared" si="11"/>
        <v>67</v>
      </c>
      <c r="M196">
        <f>COUNTIF($L$2:L196,$E$7)</f>
        <v>3</v>
      </c>
      <c r="N196">
        <f>COUNTIF($L$2:L196,$E$9)</f>
        <v>1</v>
      </c>
    </row>
    <row r="197" spans="1:14" x14ac:dyDescent="0.25">
      <c r="A197">
        <v>16</v>
      </c>
      <c r="B197" t="s">
        <v>374</v>
      </c>
      <c r="C197" t="s">
        <v>375</v>
      </c>
      <c r="I197" t="str">
        <f>IF(COUNTIF($C$2:C197,C197)=1,C197,"")</f>
        <v>blum.florian@papir.hu</v>
      </c>
      <c r="J197" t="str">
        <f t="shared" si="9"/>
        <v/>
      </c>
      <c r="K197">
        <f t="shared" si="10"/>
        <v>4</v>
      </c>
      <c r="L197">
        <f t="shared" si="11"/>
        <v>16</v>
      </c>
      <c r="M197">
        <f>COUNTIF($L$2:L197,$E$7)</f>
        <v>3</v>
      </c>
      <c r="N197">
        <f>COUNTIF($L$2:L197,$E$9)</f>
        <v>1</v>
      </c>
    </row>
    <row r="198" spans="1:14" x14ac:dyDescent="0.25">
      <c r="A198">
        <v>69</v>
      </c>
      <c r="B198" t="s">
        <v>376</v>
      </c>
      <c r="C198" t="s">
        <v>377</v>
      </c>
      <c r="I198" t="str">
        <f>IF(COUNTIF($C$2:C198,C198)=1,C198,"")</f>
        <v>pipas.imre@level.hu</v>
      </c>
      <c r="J198" t="str">
        <f t="shared" si="9"/>
        <v/>
      </c>
      <c r="K198">
        <f t="shared" si="10"/>
        <v>3</v>
      </c>
      <c r="L198">
        <f t="shared" si="11"/>
        <v>69</v>
      </c>
      <c r="M198">
        <f>COUNTIF($L$2:L198,$E$7)</f>
        <v>3</v>
      </c>
      <c r="N198">
        <f>COUNTIF($L$2:L198,$E$9)</f>
        <v>1</v>
      </c>
    </row>
    <row r="199" spans="1:14" x14ac:dyDescent="0.25">
      <c r="A199">
        <v>37</v>
      </c>
      <c r="B199" t="s">
        <v>378</v>
      </c>
      <c r="C199" t="s">
        <v>379</v>
      </c>
      <c r="I199" t="str">
        <f>IF(COUNTIF($C$2:C199,C199)=1,C199,"")</f>
        <v>pribai.noemi@csomag.hu</v>
      </c>
      <c r="J199" t="str">
        <f t="shared" si="9"/>
        <v/>
      </c>
      <c r="K199">
        <f t="shared" si="10"/>
        <v>6</v>
      </c>
      <c r="L199">
        <f t="shared" si="11"/>
        <v>37</v>
      </c>
      <c r="M199">
        <f>COUNTIF($L$2:L199,$E$7)</f>
        <v>3</v>
      </c>
      <c r="N199">
        <f>COUNTIF($L$2:L199,$E$9)</f>
        <v>1</v>
      </c>
    </row>
    <row r="200" spans="1:14" x14ac:dyDescent="0.25">
      <c r="A200">
        <v>43</v>
      </c>
      <c r="B200" t="s">
        <v>380</v>
      </c>
      <c r="C200" t="s">
        <v>381</v>
      </c>
      <c r="I200" t="str">
        <f>IF(COUNTIF($C$2:C200,C200)=1,C200,"")</f>
        <v>happ.istvan@toll.hu</v>
      </c>
      <c r="J200" t="str">
        <f t="shared" si="9"/>
        <v/>
      </c>
      <c r="K200">
        <f t="shared" si="10"/>
        <v>8</v>
      </c>
      <c r="L200">
        <f t="shared" si="11"/>
        <v>43</v>
      </c>
      <c r="M200">
        <f>COUNTIF($L$2:L200,$E$7)</f>
        <v>3</v>
      </c>
      <c r="N200">
        <f>COUNTIF($L$2:L200,$E$9)</f>
        <v>1</v>
      </c>
    </row>
    <row r="201" spans="1:14" x14ac:dyDescent="0.25">
      <c r="A201">
        <v>56</v>
      </c>
      <c r="B201" t="s">
        <v>382</v>
      </c>
      <c r="C201" t="s">
        <v>383</v>
      </c>
      <c r="I201" t="str">
        <f>IF(COUNTIF($C$2:C201,C201)=1,C201,"")</f>
        <v>toth.livia@belyeg.hu</v>
      </c>
      <c r="J201" t="str">
        <f t="shared" si="9"/>
        <v/>
      </c>
      <c r="K201">
        <f t="shared" si="10"/>
        <v>7</v>
      </c>
      <c r="L201">
        <f t="shared" si="11"/>
        <v>56</v>
      </c>
      <c r="M201">
        <f>COUNTIF($L$2:L201,$E$7)</f>
        <v>3</v>
      </c>
      <c r="N201">
        <f>COUNTIF($L$2:L201,$E$9)</f>
        <v>1</v>
      </c>
    </row>
    <row r="202" spans="1:14" x14ac:dyDescent="0.25">
      <c r="A202">
        <v>66</v>
      </c>
      <c r="B202" t="s">
        <v>384</v>
      </c>
      <c r="C202" t="s">
        <v>385</v>
      </c>
      <c r="I202" t="str">
        <f>IF(COUNTIF($C$2:C202,C202)=1,C202,"")</f>
        <v>csibor.lajos@papir.hu</v>
      </c>
      <c r="J202" t="str">
        <f t="shared" si="9"/>
        <v/>
      </c>
      <c r="K202">
        <f t="shared" si="10"/>
        <v>2</v>
      </c>
      <c r="L202">
        <f t="shared" si="11"/>
        <v>66</v>
      </c>
      <c r="M202">
        <f>COUNTIF($L$2:L202,$E$7)</f>
        <v>3</v>
      </c>
      <c r="N202">
        <f>COUNTIF($L$2:L202,$E$9)</f>
        <v>1</v>
      </c>
    </row>
    <row r="203" spans="1:14" x14ac:dyDescent="0.25">
      <c r="A203">
        <v>22</v>
      </c>
      <c r="B203" t="s">
        <v>386</v>
      </c>
      <c r="C203" t="s">
        <v>387</v>
      </c>
      <c r="I203" t="str">
        <f>IF(COUNTIF($C$2:C203,C203)=1,C203,"")</f>
        <v>keszthelyi.mate@porto.hu</v>
      </c>
      <c r="J203" t="str">
        <f t="shared" si="9"/>
        <v/>
      </c>
      <c r="K203">
        <f t="shared" si="10"/>
        <v>4</v>
      </c>
      <c r="L203">
        <f t="shared" si="11"/>
        <v>22</v>
      </c>
      <c r="M203">
        <f>COUNTIF($L$2:L203,$E$7)</f>
        <v>3</v>
      </c>
      <c r="N203">
        <f>COUNTIF($L$2:L203,$E$9)</f>
        <v>1</v>
      </c>
    </row>
    <row r="204" spans="1:14" x14ac:dyDescent="0.25">
      <c r="A204">
        <v>22</v>
      </c>
      <c r="B204" t="s">
        <v>388</v>
      </c>
      <c r="C204" t="s">
        <v>389</v>
      </c>
      <c r="I204" t="str">
        <f>IF(COUNTIF($C$2:C204,C204)=1,C204,"")</f>
        <v>garadnai.z@csomag.hu</v>
      </c>
      <c r="J204" t="str">
        <f t="shared" si="9"/>
        <v/>
      </c>
      <c r="K204">
        <f t="shared" si="10"/>
        <v>4</v>
      </c>
      <c r="L204">
        <f t="shared" si="11"/>
        <v>22</v>
      </c>
      <c r="M204">
        <f>COUNTIF($L$2:L204,$E$7)</f>
        <v>3</v>
      </c>
      <c r="N204">
        <f>COUNTIF($L$2:L204,$E$9)</f>
        <v>1</v>
      </c>
    </row>
    <row r="205" spans="1:14" x14ac:dyDescent="0.25">
      <c r="A205">
        <v>71</v>
      </c>
      <c r="B205" t="s">
        <v>390</v>
      </c>
      <c r="C205" t="s">
        <v>391</v>
      </c>
      <c r="I205" t="str">
        <f>IF(COUNTIF($C$2:C205,C205)=1,C205,"")</f>
        <v>biro.tibor@csomag.hu</v>
      </c>
      <c r="J205" t="str">
        <f t="shared" si="9"/>
        <v/>
      </c>
      <c r="K205">
        <f t="shared" si="10"/>
        <v>2</v>
      </c>
      <c r="L205">
        <f t="shared" si="11"/>
        <v>71</v>
      </c>
      <c r="M205">
        <f>COUNTIF($L$2:L205,$E$7)</f>
        <v>3</v>
      </c>
      <c r="N205">
        <f>COUNTIF($L$2:L205,$E$9)</f>
        <v>1</v>
      </c>
    </row>
    <row r="206" spans="1:14" x14ac:dyDescent="0.25">
      <c r="A206">
        <v>79</v>
      </c>
      <c r="B206" t="s">
        <v>392</v>
      </c>
      <c r="C206" t="s">
        <v>393</v>
      </c>
      <c r="I206" t="str">
        <f>IF(COUNTIF($C$2:C206,C206)=1,C206,"")</f>
        <v>kispeter.b@boritek.hu</v>
      </c>
      <c r="J206" t="str">
        <f t="shared" si="9"/>
        <v/>
      </c>
      <c r="K206">
        <f t="shared" si="10"/>
        <v>2</v>
      </c>
      <c r="L206">
        <f t="shared" si="11"/>
        <v>79</v>
      </c>
      <c r="M206">
        <f>COUNTIF($L$2:L206,$E$7)</f>
        <v>3</v>
      </c>
      <c r="N206">
        <f>COUNTIF($L$2:L206,$E$9)</f>
        <v>1</v>
      </c>
    </row>
    <row r="207" spans="1:14" x14ac:dyDescent="0.25">
      <c r="A207">
        <v>10</v>
      </c>
      <c r="B207" t="s">
        <v>394</v>
      </c>
      <c r="C207" t="s">
        <v>395</v>
      </c>
      <c r="I207" t="str">
        <f>IF(COUNTIF($C$2:C207,C207)=1,C207,"")</f>
        <v>lovai.pal@porto.hu</v>
      </c>
      <c r="J207" t="str">
        <f t="shared" si="9"/>
        <v/>
      </c>
      <c r="K207">
        <f t="shared" si="10"/>
        <v>7</v>
      </c>
      <c r="L207">
        <f t="shared" si="11"/>
        <v>10</v>
      </c>
      <c r="M207">
        <f>COUNTIF($L$2:L207,$E$7)</f>
        <v>3</v>
      </c>
      <c r="N207">
        <f>COUNTIF($L$2:L207,$E$9)</f>
        <v>1</v>
      </c>
    </row>
    <row r="208" spans="1:14" x14ac:dyDescent="0.25">
      <c r="A208">
        <v>10</v>
      </c>
      <c r="B208" t="s">
        <v>396</v>
      </c>
      <c r="C208" t="s">
        <v>397</v>
      </c>
      <c r="I208" t="str">
        <f>IF(COUNTIF($C$2:C208,C208)=1,C208,"")</f>
        <v>kallai.janos@level.hu</v>
      </c>
      <c r="J208" t="str">
        <f t="shared" si="9"/>
        <v/>
      </c>
      <c r="K208">
        <f t="shared" si="10"/>
        <v>7</v>
      </c>
      <c r="L208">
        <f t="shared" si="11"/>
        <v>10</v>
      </c>
      <c r="M208">
        <f>COUNTIF($L$2:L208,$E$7)</f>
        <v>3</v>
      </c>
      <c r="N208">
        <f>COUNTIF($L$2:L208,$E$9)</f>
        <v>1</v>
      </c>
    </row>
    <row r="209" spans="1:14" x14ac:dyDescent="0.25">
      <c r="A209">
        <v>32</v>
      </c>
      <c r="B209" t="s">
        <v>398</v>
      </c>
      <c r="C209" t="s">
        <v>399</v>
      </c>
      <c r="I209" t="str">
        <f>IF(COUNTIF($C$2:C209,C209)=1,C209,"")</f>
        <v>kiss.nora@boritek.hu</v>
      </c>
      <c r="J209" t="str">
        <f t="shared" si="9"/>
        <v/>
      </c>
      <c r="K209">
        <f t="shared" si="10"/>
        <v>3</v>
      </c>
      <c r="L209">
        <f t="shared" si="11"/>
        <v>32</v>
      </c>
      <c r="M209">
        <f>COUNTIF($L$2:L209,$E$7)</f>
        <v>3</v>
      </c>
      <c r="N209">
        <f>COUNTIF($L$2:L209,$E$9)</f>
        <v>1</v>
      </c>
    </row>
    <row r="210" spans="1:14" x14ac:dyDescent="0.25">
      <c r="A210">
        <v>27</v>
      </c>
      <c r="B210" t="s">
        <v>400</v>
      </c>
      <c r="C210" t="s">
        <v>401</v>
      </c>
      <c r="I210" t="str">
        <f>IF(COUNTIF($C$2:C210,C210)=1,C210,"")</f>
        <v>budai.laszlo@porto.hu</v>
      </c>
      <c r="J210" t="str">
        <f t="shared" si="9"/>
        <v/>
      </c>
      <c r="K210">
        <f t="shared" si="10"/>
        <v>4</v>
      </c>
      <c r="L210">
        <f t="shared" si="11"/>
        <v>27</v>
      </c>
      <c r="M210">
        <f>COUNTIF($L$2:L210,$E$7)</f>
        <v>3</v>
      </c>
      <c r="N210">
        <f>COUNTIF($L$2:L210,$E$9)</f>
        <v>1</v>
      </c>
    </row>
    <row r="211" spans="1:14" x14ac:dyDescent="0.25">
      <c r="A211">
        <v>72</v>
      </c>
      <c r="B211" t="s">
        <v>402</v>
      </c>
      <c r="C211" t="s">
        <v>403</v>
      </c>
      <c r="I211" t="str">
        <f>IF(COUNTIF($C$2:C211,C211)=1,C211,"")</f>
        <v>bognar.erno@belyeg.hu</v>
      </c>
      <c r="J211" t="str">
        <f t="shared" si="9"/>
        <v/>
      </c>
      <c r="K211">
        <f t="shared" si="10"/>
        <v>5</v>
      </c>
      <c r="L211">
        <f t="shared" si="11"/>
        <v>72</v>
      </c>
      <c r="M211">
        <f>COUNTIF($L$2:L211,$E$7)</f>
        <v>3</v>
      </c>
      <c r="N211">
        <f>COUNTIF($L$2:L211,$E$9)</f>
        <v>1</v>
      </c>
    </row>
    <row r="212" spans="1:14" x14ac:dyDescent="0.25">
      <c r="A212">
        <v>33</v>
      </c>
      <c r="B212" t="s">
        <v>404</v>
      </c>
      <c r="C212" t="s">
        <v>405</v>
      </c>
      <c r="I212" t="str">
        <f>IF(COUNTIF($C$2:C212,C212)=1,C212,"")</f>
        <v>pataki.zoltan@levlap.hu</v>
      </c>
      <c r="J212" t="str">
        <f t="shared" si="9"/>
        <v/>
      </c>
      <c r="K212">
        <f t="shared" si="10"/>
        <v>4</v>
      </c>
      <c r="L212">
        <f t="shared" si="11"/>
        <v>33</v>
      </c>
      <c r="M212">
        <f>COUNTIF($L$2:L212,$E$7)</f>
        <v>3</v>
      </c>
      <c r="N212">
        <f>COUNTIF($L$2:L212,$E$9)</f>
        <v>1</v>
      </c>
    </row>
    <row r="213" spans="1:14" x14ac:dyDescent="0.25">
      <c r="A213">
        <v>80</v>
      </c>
      <c r="B213" t="s">
        <v>406</v>
      </c>
      <c r="C213" t="s">
        <v>407</v>
      </c>
      <c r="I213" t="str">
        <f>IF(COUNTIF($C$2:C213,C213)=1,C213,"")</f>
        <v>eger.jozsef@boritek.hu</v>
      </c>
      <c r="J213" t="str">
        <f t="shared" si="9"/>
        <v/>
      </c>
      <c r="K213">
        <f t="shared" si="10"/>
        <v>3</v>
      </c>
      <c r="L213">
        <f t="shared" si="11"/>
        <v>80</v>
      </c>
      <c r="M213">
        <f>COUNTIF($L$2:L213,$E$7)</f>
        <v>3</v>
      </c>
      <c r="N213">
        <f>COUNTIF($L$2:L213,$E$9)</f>
        <v>1</v>
      </c>
    </row>
    <row r="214" spans="1:14" x14ac:dyDescent="0.25">
      <c r="A214">
        <v>37</v>
      </c>
      <c r="B214" t="s">
        <v>408</v>
      </c>
      <c r="C214" t="s">
        <v>409</v>
      </c>
      <c r="I214" t="str">
        <f>IF(COUNTIF($C$2:C214,C214)=1,C214,"")</f>
        <v>mind.emil@belyeg.hu</v>
      </c>
      <c r="J214" t="str">
        <f t="shared" si="9"/>
        <v/>
      </c>
      <c r="K214">
        <f t="shared" si="10"/>
        <v>6</v>
      </c>
      <c r="L214">
        <f t="shared" si="11"/>
        <v>37</v>
      </c>
      <c r="M214">
        <f>COUNTIF($L$2:L214,$E$7)</f>
        <v>3</v>
      </c>
      <c r="N214">
        <f>COUNTIF($L$2:L214,$E$9)</f>
        <v>1</v>
      </c>
    </row>
    <row r="215" spans="1:14" x14ac:dyDescent="0.25">
      <c r="A215">
        <v>35</v>
      </c>
      <c r="B215" t="s">
        <v>410</v>
      </c>
      <c r="C215" t="s">
        <v>411</v>
      </c>
      <c r="I215" t="str">
        <f>IF(COUNTIF($C$2:C215,C215)=1,C215,"")</f>
        <v>toth.inge@boritek.hu</v>
      </c>
      <c r="J215" t="str">
        <f t="shared" si="9"/>
        <v/>
      </c>
      <c r="K215">
        <f t="shared" si="10"/>
        <v>6</v>
      </c>
      <c r="L215">
        <f t="shared" si="11"/>
        <v>35</v>
      </c>
      <c r="M215">
        <f>COUNTIF($L$2:L215,$E$7)</f>
        <v>3</v>
      </c>
      <c r="N215">
        <f>COUNTIF($L$2:L215,$E$9)</f>
        <v>1</v>
      </c>
    </row>
    <row r="216" spans="1:14" x14ac:dyDescent="0.25">
      <c r="A216">
        <v>74</v>
      </c>
      <c r="B216" t="s">
        <v>412</v>
      </c>
      <c r="C216" t="s">
        <v>413</v>
      </c>
      <c r="I216" t="str">
        <f>IF(COUNTIF($C$2:C216,C216)=1,C216,"")</f>
        <v>horvath.mihaly@toll.hu</v>
      </c>
      <c r="J216" t="str">
        <f t="shared" si="9"/>
        <v/>
      </c>
      <c r="K216">
        <f t="shared" si="10"/>
        <v>5</v>
      </c>
      <c r="L216">
        <f t="shared" si="11"/>
        <v>74</v>
      </c>
      <c r="M216">
        <f>COUNTIF($L$2:L216,$E$7)</f>
        <v>3</v>
      </c>
      <c r="N216">
        <f>COUNTIF($L$2:L216,$E$9)</f>
        <v>1</v>
      </c>
    </row>
    <row r="217" spans="1:14" x14ac:dyDescent="0.25">
      <c r="A217">
        <v>26</v>
      </c>
      <c r="B217" t="s">
        <v>414</v>
      </c>
      <c r="C217" t="s">
        <v>415</v>
      </c>
      <c r="I217" t="str">
        <f>IF(COUNTIF($C$2:C217,C217)=1,C217,"")</f>
        <v>nyers.zoltan@boritek.hu</v>
      </c>
      <c r="J217" t="str">
        <f t="shared" si="9"/>
        <v/>
      </c>
      <c r="K217">
        <f t="shared" si="10"/>
        <v>3</v>
      </c>
      <c r="L217">
        <f t="shared" si="11"/>
        <v>26</v>
      </c>
      <c r="M217">
        <f>COUNTIF($L$2:L217,$E$7)</f>
        <v>3</v>
      </c>
      <c r="N217">
        <f>COUNTIF($L$2:L217,$E$9)</f>
        <v>1</v>
      </c>
    </row>
    <row r="218" spans="1:14" x14ac:dyDescent="0.25">
      <c r="A218">
        <v>75</v>
      </c>
      <c r="B218" t="s">
        <v>416</v>
      </c>
      <c r="C218" t="s">
        <v>417</v>
      </c>
      <c r="I218" t="str">
        <f>IF(COUNTIF($C$2:C218,C218)=1,C218,"")</f>
        <v>davidov.hugo@toll.hu</v>
      </c>
      <c r="J218" t="str">
        <f t="shared" si="9"/>
        <v/>
      </c>
      <c r="K218">
        <f t="shared" si="10"/>
        <v>2</v>
      </c>
      <c r="L218">
        <f t="shared" si="11"/>
        <v>75</v>
      </c>
      <c r="M218">
        <f>COUNTIF($L$2:L218,$E$7)</f>
        <v>3</v>
      </c>
      <c r="N218">
        <f>COUNTIF($L$2:L218,$E$9)</f>
        <v>1</v>
      </c>
    </row>
    <row r="219" spans="1:14" x14ac:dyDescent="0.25">
      <c r="A219">
        <v>49</v>
      </c>
      <c r="B219" t="s">
        <v>418</v>
      </c>
      <c r="C219" t="s">
        <v>419</v>
      </c>
      <c r="I219" t="str">
        <f>IF(COUNTIF($C$2:C219,C219)=1,C219,"")</f>
        <v>kipall.sandor@levlap.hu</v>
      </c>
      <c r="J219" t="str">
        <f t="shared" si="9"/>
        <v/>
      </c>
      <c r="K219">
        <f t="shared" si="10"/>
        <v>4</v>
      </c>
      <c r="L219">
        <f t="shared" si="11"/>
        <v>49</v>
      </c>
      <c r="M219">
        <f>COUNTIF($L$2:L219,$E$7)</f>
        <v>3</v>
      </c>
      <c r="N219">
        <f>COUNTIF($L$2:L219,$E$9)</f>
        <v>1</v>
      </c>
    </row>
    <row r="220" spans="1:14" x14ac:dyDescent="0.25">
      <c r="A220">
        <v>28</v>
      </c>
      <c r="B220" t="s">
        <v>420</v>
      </c>
      <c r="C220" t="s">
        <v>421</v>
      </c>
      <c r="I220" t="str">
        <f>IF(COUNTIF($C$2:C220,C220)=1,C220,"")</f>
        <v>dobo.odon@porto.hu</v>
      </c>
      <c r="J220" t="str">
        <f t="shared" si="9"/>
        <v/>
      </c>
      <c r="K220">
        <f t="shared" si="10"/>
        <v>7</v>
      </c>
      <c r="L220">
        <f t="shared" si="11"/>
        <v>28</v>
      </c>
      <c r="M220">
        <f>COUNTIF($L$2:L220,$E$7)</f>
        <v>3</v>
      </c>
      <c r="N220">
        <f>COUNTIF($L$2:L220,$E$9)</f>
        <v>1</v>
      </c>
    </row>
    <row r="221" spans="1:14" x14ac:dyDescent="0.25">
      <c r="A221">
        <v>9</v>
      </c>
      <c r="B221" t="s">
        <v>422</v>
      </c>
      <c r="C221" t="s">
        <v>423</v>
      </c>
      <c r="I221" t="str">
        <f>IF(COUNTIF($C$2:C221,C221)=1,C221,"")</f>
        <v>horvath.attila@boritek.hu</v>
      </c>
      <c r="J221" t="str">
        <f t="shared" si="9"/>
        <v/>
      </c>
      <c r="K221">
        <f t="shared" si="10"/>
        <v>5</v>
      </c>
      <c r="L221">
        <f t="shared" si="11"/>
        <v>9</v>
      </c>
      <c r="M221">
        <f>COUNTIF($L$2:L221,$E$7)</f>
        <v>3</v>
      </c>
      <c r="N221">
        <f>COUNTIF($L$2:L221,$E$9)</f>
        <v>1</v>
      </c>
    </row>
    <row r="222" spans="1:14" x14ac:dyDescent="0.25">
      <c r="A222">
        <v>35</v>
      </c>
      <c r="B222" t="s">
        <v>424</v>
      </c>
      <c r="C222" t="s">
        <v>425</v>
      </c>
      <c r="I222" t="str">
        <f>IF(COUNTIF($C$2:C222,C222)=1,C222,"")</f>
        <v>szedlacsek.tas@level.hu</v>
      </c>
      <c r="J222" t="str">
        <f t="shared" si="9"/>
        <v/>
      </c>
      <c r="K222">
        <f t="shared" si="10"/>
        <v>6</v>
      </c>
      <c r="L222">
        <f t="shared" si="11"/>
        <v>35</v>
      </c>
      <c r="M222">
        <f>COUNTIF($L$2:L222,$E$7)</f>
        <v>3</v>
      </c>
      <c r="N222">
        <f>COUNTIF($L$2:L222,$E$9)</f>
        <v>1</v>
      </c>
    </row>
    <row r="223" spans="1:14" x14ac:dyDescent="0.25">
      <c r="A223">
        <v>9</v>
      </c>
      <c r="B223" t="s">
        <v>426</v>
      </c>
      <c r="C223" t="s">
        <v>427</v>
      </c>
      <c r="I223" t="str">
        <f>IF(COUNTIF($C$2:C223,C223)=1,C223,"")</f>
        <v>gocze.bela@papir.hu</v>
      </c>
      <c r="J223" t="str">
        <f t="shared" si="9"/>
        <v/>
      </c>
      <c r="K223">
        <f t="shared" si="10"/>
        <v>5</v>
      </c>
      <c r="L223">
        <f t="shared" si="11"/>
        <v>9</v>
      </c>
      <c r="M223">
        <f>COUNTIF($L$2:L223,$E$7)</f>
        <v>3</v>
      </c>
      <c r="N223">
        <f>COUNTIF($L$2:L223,$E$9)</f>
        <v>1</v>
      </c>
    </row>
    <row r="224" spans="1:14" x14ac:dyDescent="0.25">
      <c r="A224">
        <v>28</v>
      </c>
      <c r="B224" t="s">
        <v>428</v>
      </c>
      <c r="C224" t="s">
        <v>429</v>
      </c>
      <c r="I224" t="str">
        <f>IF(COUNTIF($C$2:C224,C224)=1,C224,"")</f>
        <v>kozmann.peter@papir.hu</v>
      </c>
      <c r="J224" t="str">
        <f t="shared" si="9"/>
        <v/>
      </c>
      <c r="K224">
        <f t="shared" si="10"/>
        <v>7</v>
      </c>
      <c r="L224">
        <f t="shared" si="11"/>
        <v>28</v>
      </c>
      <c r="M224">
        <f>COUNTIF($L$2:L224,$E$7)</f>
        <v>3</v>
      </c>
      <c r="N224">
        <f>COUNTIF($L$2:L224,$E$9)</f>
        <v>1</v>
      </c>
    </row>
    <row r="225" spans="1:14" x14ac:dyDescent="0.25">
      <c r="A225">
        <v>17</v>
      </c>
      <c r="B225" t="s">
        <v>430</v>
      </c>
      <c r="C225" t="s">
        <v>431</v>
      </c>
      <c r="I225" t="str">
        <f>IF(COUNTIF($C$2:C225,C225)=1,C225,"")</f>
        <v>pisty.zelma@csomag.hu</v>
      </c>
      <c r="J225" t="str">
        <f t="shared" si="9"/>
        <v/>
      </c>
      <c r="K225">
        <f t="shared" si="10"/>
        <v>6</v>
      </c>
      <c r="L225">
        <f t="shared" si="11"/>
        <v>17</v>
      </c>
      <c r="M225">
        <f>COUNTIF($L$2:L225,$E$7)</f>
        <v>3</v>
      </c>
      <c r="N225">
        <f>COUNTIF($L$2:L225,$E$9)</f>
        <v>1</v>
      </c>
    </row>
    <row r="226" spans="1:14" x14ac:dyDescent="0.25">
      <c r="A226">
        <v>19</v>
      </c>
      <c r="B226" t="s">
        <v>432</v>
      </c>
      <c r="C226" t="s">
        <v>433</v>
      </c>
      <c r="I226" t="str">
        <f>IF(COUNTIF($C$2:C226,C226)=1,C226,"")</f>
        <v>holzi.rebeka@belyeg.hu</v>
      </c>
      <c r="J226" t="str">
        <f t="shared" si="9"/>
        <v/>
      </c>
      <c r="K226">
        <f t="shared" si="10"/>
        <v>4</v>
      </c>
      <c r="L226">
        <f t="shared" si="11"/>
        <v>19</v>
      </c>
      <c r="M226">
        <f>COUNTIF($L$2:L226,$E$7)</f>
        <v>3</v>
      </c>
      <c r="N226">
        <f>COUNTIF($L$2:L226,$E$9)</f>
        <v>1</v>
      </c>
    </row>
    <row r="227" spans="1:14" x14ac:dyDescent="0.25">
      <c r="A227">
        <v>11</v>
      </c>
      <c r="B227" t="s">
        <v>434</v>
      </c>
      <c r="C227" t="s">
        <v>435</v>
      </c>
      <c r="I227" t="str">
        <f>IF(COUNTIF($C$2:C227,C227)=1,C227,"")</f>
        <v>debreceni.ali@porto.hu</v>
      </c>
      <c r="J227" t="str">
        <f t="shared" si="9"/>
        <v/>
      </c>
      <c r="K227">
        <f t="shared" si="10"/>
        <v>6</v>
      </c>
      <c r="L227">
        <f t="shared" si="11"/>
        <v>11</v>
      </c>
      <c r="M227">
        <f>COUNTIF($L$2:L227,$E$7)</f>
        <v>3</v>
      </c>
      <c r="N227">
        <f>COUNTIF($L$2:L227,$E$9)</f>
        <v>1</v>
      </c>
    </row>
    <row r="228" spans="1:14" x14ac:dyDescent="0.25">
      <c r="A228">
        <v>56</v>
      </c>
      <c r="B228" t="s">
        <v>436</v>
      </c>
      <c r="C228" t="s">
        <v>437</v>
      </c>
      <c r="I228" t="str">
        <f>IF(COUNTIF($C$2:C228,C228)=1,C228,"")</f>
        <v>duma.ilona@csomag.hu</v>
      </c>
      <c r="J228" t="str">
        <f t="shared" si="9"/>
        <v/>
      </c>
      <c r="K228">
        <f t="shared" si="10"/>
        <v>7</v>
      </c>
      <c r="L228">
        <f t="shared" si="11"/>
        <v>56</v>
      </c>
      <c r="M228">
        <f>COUNTIF($L$2:L228,$E$7)</f>
        <v>3</v>
      </c>
      <c r="N228">
        <f>COUNTIF($L$2:L228,$E$9)</f>
        <v>1</v>
      </c>
    </row>
    <row r="229" spans="1:14" x14ac:dyDescent="0.25">
      <c r="A229">
        <v>46</v>
      </c>
      <c r="B229" t="s">
        <v>438</v>
      </c>
      <c r="C229" t="s">
        <v>439</v>
      </c>
      <c r="I229" t="str">
        <f>IF(COUNTIF($C$2:C229,C229)=1,C229,"")</f>
        <v>kovacs.zoltan@csomag.hu</v>
      </c>
      <c r="J229" t="str">
        <f t="shared" si="9"/>
        <v/>
      </c>
      <c r="K229">
        <f t="shared" si="10"/>
        <v>4</v>
      </c>
      <c r="L229">
        <f t="shared" si="11"/>
        <v>46</v>
      </c>
      <c r="M229">
        <f>COUNTIF($L$2:L229,$E$7)</f>
        <v>3</v>
      </c>
      <c r="N229">
        <f>COUNTIF($L$2:L229,$E$9)</f>
        <v>1</v>
      </c>
    </row>
    <row r="230" spans="1:14" x14ac:dyDescent="0.25">
      <c r="A230">
        <v>75</v>
      </c>
      <c r="B230" t="s">
        <v>440</v>
      </c>
      <c r="C230" t="s">
        <v>441</v>
      </c>
      <c r="I230" t="str">
        <f>IF(COUNTIF($C$2:C230,C230)=1,C230,"")</f>
        <v>tatar.endre@level.hu</v>
      </c>
      <c r="J230" t="str">
        <f t="shared" si="9"/>
        <v/>
      </c>
      <c r="K230">
        <f t="shared" si="10"/>
        <v>2</v>
      </c>
      <c r="L230">
        <f t="shared" si="11"/>
        <v>75</v>
      </c>
      <c r="M230">
        <f>COUNTIF($L$2:L230,$E$7)</f>
        <v>3</v>
      </c>
      <c r="N230">
        <f>COUNTIF($L$2:L230,$E$9)</f>
        <v>1</v>
      </c>
    </row>
    <row r="231" spans="1:14" x14ac:dyDescent="0.25">
      <c r="A231">
        <v>51</v>
      </c>
      <c r="B231" t="s">
        <v>442</v>
      </c>
      <c r="C231" t="s">
        <v>443</v>
      </c>
      <c r="I231" t="str">
        <f>IF(COUNTIF($C$2:C231,C231)=1,C231,"")</f>
        <v>hirzer.fanni@csomag.hu</v>
      </c>
      <c r="J231" t="str">
        <f t="shared" si="9"/>
        <v/>
      </c>
      <c r="K231">
        <f t="shared" si="10"/>
        <v>5</v>
      </c>
      <c r="L231">
        <f t="shared" si="11"/>
        <v>51</v>
      </c>
      <c r="M231">
        <f>COUNTIF($L$2:L231,$E$7)</f>
        <v>3</v>
      </c>
      <c r="N231">
        <f>COUNTIF($L$2:L231,$E$9)</f>
        <v>1</v>
      </c>
    </row>
    <row r="232" spans="1:14" x14ac:dyDescent="0.25">
      <c r="A232">
        <v>47</v>
      </c>
      <c r="B232" t="s">
        <v>444</v>
      </c>
      <c r="C232" t="s">
        <v>445</v>
      </c>
      <c r="I232" t="str">
        <f>IF(COUNTIF($C$2:C232,C232)=1,C232,"")</f>
        <v>demon.geza@level.hu</v>
      </c>
      <c r="J232" t="str">
        <f t="shared" si="9"/>
        <v/>
      </c>
      <c r="K232">
        <f t="shared" si="10"/>
        <v>4</v>
      </c>
      <c r="L232">
        <f t="shared" si="11"/>
        <v>47</v>
      </c>
      <c r="M232">
        <f>COUNTIF($L$2:L232,$E$7)</f>
        <v>3</v>
      </c>
      <c r="N232">
        <f>COUNTIF($L$2:L232,$E$9)</f>
        <v>1</v>
      </c>
    </row>
    <row r="233" spans="1:14" x14ac:dyDescent="0.25">
      <c r="A233">
        <v>31</v>
      </c>
      <c r="B233" t="s">
        <v>446</v>
      </c>
      <c r="C233" t="s">
        <v>447</v>
      </c>
      <c r="I233" t="str">
        <f>IF(COUNTIF($C$2:C233,C233)=1,C233,"")</f>
        <v>kremp.istvan@boritek.hu</v>
      </c>
      <c r="J233" t="str">
        <f t="shared" si="9"/>
        <v/>
      </c>
      <c r="K233">
        <f t="shared" si="10"/>
        <v>3</v>
      </c>
      <c r="L233">
        <f t="shared" si="11"/>
        <v>31</v>
      </c>
      <c r="M233">
        <f>COUNTIF($L$2:L233,$E$7)</f>
        <v>3</v>
      </c>
      <c r="N233">
        <f>COUNTIF($L$2:L233,$E$9)</f>
        <v>1</v>
      </c>
    </row>
    <row r="234" spans="1:14" x14ac:dyDescent="0.25">
      <c r="A234">
        <v>14</v>
      </c>
      <c r="B234" t="s">
        <v>448</v>
      </c>
      <c r="C234" t="s">
        <v>449</v>
      </c>
      <c r="I234" t="str">
        <f>IF(COUNTIF($C$2:C234,C234)=1,C234,"")</f>
        <v>szolnoki.lajos@papir.hu</v>
      </c>
      <c r="J234" t="str">
        <f t="shared" si="9"/>
        <v/>
      </c>
      <c r="K234">
        <f t="shared" si="10"/>
        <v>4</v>
      </c>
      <c r="L234">
        <f t="shared" si="11"/>
        <v>14</v>
      </c>
      <c r="M234">
        <f>COUNTIF($L$2:L234,$E$7)</f>
        <v>3</v>
      </c>
      <c r="N234">
        <f>COUNTIF($L$2:L234,$E$9)</f>
        <v>1</v>
      </c>
    </row>
    <row r="235" spans="1:14" x14ac:dyDescent="0.25">
      <c r="A235">
        <v>9</v>
      </c>
      <c r="B235" t="s">
        <v>450</v>
      </c>
      <c r="C235" t="s">
        <v>451</v>
      </c>
      <c r="I235" t="str">
        <f>IF(COUNTIF($C$2:C235,C235)=1,C235,"")</f>
        <v>keresztes.f@csomag.hu</v>
      </c>
      <c r="J235" t="str">
        <f t="shared" si="9"/>
        <v/>
      </c>
      <c r="K235">
        <f t="shared" si="10"/>
        <v>5</v>
      </c>
      <c r="L235">
        <f t="shared" si="11"/>
        <v>9</v>
      </c>
      <c r="M235">
        <f>COUNTIF($L$2:L235,$E$7)</f>
        <v>3</v>
      </c>
      <c r="N235">
        <f>COUNTIF($L$2:L235,$E$9)</f>
        <v>1</v>
      </c>
    </row>
    <row r="236" spans="1:14" x14ac:dyDescent="0.25">
      <c r="A236">
        <v>45</v>
      </c>
      <c r="B236" t="s">
        <v>452</v>
      </c>
      <c r="C236" t="s">
        <v>453</v>
      </c>
      <c r="I236" t="str">
        <f>IF(COUNTIF($C$2:C236,C236)=1,C236,"")</f>
        <v>dabity.erno@belyeg.hu</v>
      </c>
      <c r="J236" t="str">
        <f t="shared" si="9"/>
        <v/>
      </c>
      <c r="K236">
        <f t="shared" si="10"/>
        <v>3</v>
      </c>
      <c r="L236">
        <f t="shared" si="11"/>
        <v>45</v>
      </c>
      <c r="M236">
        <f>COUNTIF($L$2:L236,$E$7)</f>
        <v>3</v>
      </c>
      <c r="N236">
        <f>COUNTIF($L$2:L236,$E$9)</f>
        <v>1</v>
      </c>
    </row>
    <row r="237" spans="1:14" x14ac:dyDescent="0.25">
      <c r="A237">
        <v>56</v>
      </c>
      <c r="B237" t="s">
        <v>454</v>
      </c>
      <c r="C237" t="s">
        <v>455</v>
      </c>
      <c r="I237" t="str">
        <f>IF(COUNTIF($C$2:C237,C237)=1,C237,"")</f>
        <v>orosz.pal@level.hu</v>
      </c>
      <c r="J237" t="str">
        <f t="shared" si="9"/>
        <v/>
      </c>
      <c r="K237">
        <f t="shared" si="10"/>
        <v>7</v>
      </c>
      <c r="L237">
        <f t="shared" si="11"/>
        <v>56</v>
      </c>
      <c r="M237">
        <f>COUNTIF($L$2:L237,$E$7)</f>
        <v>3</v>
      </c>
      <c r="N237">
        <f>COUNTIF($L$2:L237,$E$9)</f>
        <v>1</v>
      </c>
    </row>
    <row r="238" spans="1:14" x14ac:dyDescent="0.25">
      <c r="A238">
        <v>65</v>
      </c>
      <c r="B238" t="s">
        <v>456</v>
      </c>
      <c r="C238" t="s">
        <v>457</v>
      </c>
      <c r="I238" t="str">
        <f>IF(COUNTIF($C$2:C238,C238)=1,C238,"")</f>
        <v>sar.arpad@toll.hu</v>
      </c>
      <c r="J238" t="str">
        <f t="shared" si="9"/>
        <v/>
      </c>
      <c r="K238">
        <f t="shared" si="10"/>
        <v>5</v>
      </c>
      <c r="L238">
        <f t="shared" si="11"/>
        <v>65</v>
      </c>
      <c r="M238">
        <f>COUNTIF($L$2:L238,$E$7)</f>
        <v>3</v>
      </c>
      <c r="N238">
        <f>COUNTIF($L$2:L238,$E$9)</f>
        <v>1</v>
      </c>
    </row>
    <row r="239" spans="1:14" x14ac:dyDescent="0.25">
      <c r="A239">
        <v>51</v>
      </c>
      <c r="B239" t="s">
        <v>458</v>
      </c>
      <c r="C239" t="s">
        <v>459</v>
      </c>
      <c r="I239" t="str">
        <f>IF(COUNTIF($C$2:C239,C239)=1,C239,"")</f>
        <v>koch.ervin@level.hu</v>
      </c>
      <c r="J239" t="str">
        <f t="shared" si="9"/>
        <v/>
      </c>
      <c r="K239">
        <f t="shared" si="10"/>
        <v>5</v>
      </c>
      <c r="L239">
        <f t="shared" si="11"/>
        <v>51</v>
      </c>
      <c r="M239">
        <f>COUNTIF($L$2:L239,$E$7)</f>
        <v>3</v>
      </c>
      <c r="N239">
        <f>COUNTIF($L$2:L239,$E$9)</f>
        <v>1</v>
      </c>
    </row>
    <row r="240" spans="1:14" x14ac:dyDescent="0.25">
      <c r="A240">
        <v>78</v>
      </c>
      <c r="B240" t="s">
        <v>460</v>
      </c>
      <c r="C240" t="s">
        <v>461</v>
      </c>
      <c r="I240" t="str">
        <f>IF(COUNTIF($C$2:C240,C240)=1,C240,"")</f>
        <v>olajos.pal@papir.hu</v>
      </c>
      <c r="J240" t="str">
        <f t="shared" si="9"/>
        <v/>
      </c>
      <c r="K240">
        <f t="shared" si="10"/>
        <v>2</v>
      </c>
      <c r="L240">
        <f t="shared" si="11"/>
        <v>78</v>
      </c>
      <c r="M240">
        <f>COUNTIF($L$2:L240,$E$7)</f>
        <v>3</v>
      </c>
      <c r="N240">
        <f>COUNTIF($L$2:L240,$E$9)</f>
        <v>1</v>
      </c>
    </row>
    <row r="241" spans="1:14" x14ac:dyDescent="0.25">
      <c r="A241">
        <v>41</v>
      </c>
      <c r="B241" t="s">
        <v>462</v>
      </c>
      <c r="C241" t="s">
        <v>463</v>
      </c>
      <c r="I241" t="str">
        <f>IF(COUNTIF($C$2:C241,C241)=1,C241,"")</f>
        <v>vass.beata@levlap.hu</v>
      </c>
      <c r="J241" t="str">
        <f t="shared" si="9"/>
        <v/>
      </c>
      <c r="K241">
        <f t="shared" si="10"/>
        <v>7</v>
      </c>
      <c r="L241">
        <f t="shared" si="11"/>
        <v>41</v>
      </c>
      <c r="M241">
        <f>COUNTIF($L$2:L241,$E$7)</f>
        <v>3</v>
      </c>
      <c r="N241">
        <f>COUNTIF($L$2:L241,$E$9)</f>
        <v>1</v>
      </c>
    </row>
    <row r="242" spans="1:14" x14ac:dyDescent="0.25">
      <c r="A242">
        <v>59</v>
      </c>
      <c r="B242" t="s">
        <v>320</v>
      </c>
      <c r="C242" t="s">
        <v>464</v>
      </c>
      <c r="I242" t="str">
        <f>IF(COUNTIF($C$2:C242,C242)=1,C242,"")</f>
        <v>weisz.pal@csomag.hu</v>
      </c>
      <c r="J242" t="str">
        <f t="shared" si="9"/>
        <v/>
      </c>
      <c r="K242">
        <f t="shared" si="10"/>
        <v>2</v>
      </c>
      <c r="L242">
        <f t="shared" si="11"/>
        <v>59</v>
      </c>
      <c r="M242">
        <f>COUNTIF($L$2:L242,$E$7)</f>
        <v>3</v>
      </c>
      <c r="N242">
        <f>COUNTIF($L$2:L242,$E$9)</f>
        <v>1</v>
      </c>
    </row>
    <row r="243" spans="1:14" x14ac:dyDescent="0.25">
      <c r="A243">
        <v>8</v>
      </c>
      <c r="B243" t="s">
        <v>465</v>
      </c>
      <c r="C243" t="s">
        <v>466</v>
      </c>
      <c r="I243" t="str">
        <f>IF(COUNTIF($C$2:C243,C243)=1,C243,"")</f>
        <v>veg.kata@csomag.hu</v>
      </c>
      <c r="J243" t="str">
        <f t="shared" si="9"/>
        <v/>
      </c>
      <c r="K243">
        <f t="shared" si="10"/>
        <v>3</v>
      </c>
      <c r="L243">
        <f t="shared" si="11"/>
        <v>8</v>
      </c>
      <c r="M243">
        <f>COUNTIF($L$2:L243,$E$7)</f>
        <v>3</v>
      </c>
      <c r="N243">
        <f>COUNTIF($L$2:L243,$E$9)</f>
        <v>1</v>
      </c>
    </row>
    <row r="244" spans="1:14" x14ac:dyDescent="0.25">
      <c r="A244">
        <v>38</v>
      </c>
      <c r="B244" t="s">
        <v>467</v>
      </c>
      <c r="C244" t="s">
        <v>468</v>
      </c>
      <c r="I244" t="str">
        <f>IF(COUNTIF($C$2:C244,C244)=1,C244,"")</f>
        <v>minek.tamas@toll.hu</v>
      </c>
      <c r="J244" t="str">
        <f t="shared" si="9"/>
        <v/>
      </c>
      <c r="K244">
        <f t="shared" si="10"/>
        <v>8</v>
      </c>
      <c r="L244">
        <f t="shared" si="11"/>
        <v>38</v>
      </c>
      <c r="M244">
        <f>COUNTIF($L$2:L244,$E$7)</f>
        <v>3</v>
      </c>
      <c r="N244">
        <f>COUNTIF($L$2:L244,$E$9)</f>
        <v>1</v>
      </c>
    </row>
    <row r="245" spans="1:14" x14ac:dyDescent="0.25">
      <c r="A245">
        <v>38</v>
      </c>
      <c r="B245" t="s">
        <v>469</v>
      </c>
      <c r="C245" t="s">
        <v>470</v>
      </c>
      <c r="I245" t="str">
        <f>IF(COUNTIF($C$2:C245,C245)=1,C245,"")</f>
        <v>lipot.nandor@csomag.hu</v>
      </c>
      <c r="J245" t="str">
        <f t="shared" si="9"/>
        <v/>
      </c>
      <c r="K245">
        <f t="shared" si="10"/>
        <v>8</v>
      </c>
      <c r="L245">
        <f t="shared" si="11"/>
        <v>38</v>
      </c>
      <c r="M245">
        <f>COUNTIF($L$2:L245,$E$7)</f>
        <v>3</v>
      </c>
      <c r="N245">
        <f>COUNTIF($L$2:L245,$E$9)</f>
        <v>1</v>
      </c>
    </row>
    <row r="246" spans="1:14" x14ac:dyDescent="0.25">
      <c r="A246">
        <v>67</v>
      </c>
      <c r="B246" t="s">
        <v>471</v>
      </c>
      <c r="C246" t="s">
        <v>472</v>
      </c>
      <c r="I246" t="str">
        <f>IF(COUNTIF($C$2:C246,C246)=1,C246,"")</f>
        <v>zerk.geza@papir.hu</v>
      </c>
      <c r="J246" t="str">
        <f t="shared" si="9"/>
        <v/>
      </c>
      <c r="K246">
        <f t="shared" si="10"/>
        <v>6</v>
      </c>
      <c r="L246">
        <f t="shared" si="11"/>
        <v>67</v>
      </c>
      <c r="M246">
        <f>COUNTIF($L$2:L246,$E$7)</f>
        <v>3</v>
      </c>
      <c r="N246">
        <f>COUNTIF($L$2:L246,$E$9)</f>
        <v>1</v>
      </c>
    </row>
    <row r="247" spans="1:14" x14ac:dyDescent="0.25">
      <c r="A247">
        <v>10</v>
      </c>
      <c r="B247" t="s">
        <v>473</v>
      </c>
      <c r="C247" t="s">
        <v>474</v>
      </c>
      <c r="I247" t="str">
        <f>IF(COUNTIF($C$2:C247,C247)=1,C247,"")</f>
        <v>szoke.aladar@boritek.hu</v>
      </c>
      <c r="J247" t="str">
        <f t="shared" si="9"/>
        <v/>
      </c>
      <c r="K247">
        <f t="shared" si="10"/>
        <v>7</v>
      </c>
      <c r="L247">
        <f t="shared" si="11"/>
        <v>10</v>
      </c>
      <c r="M247">
        <f>COUNTIF($L$2:L247,$E$7)</f>
        <v>3</v>
      </c>
      <c r="N247">
        <f>COUNTIF($L$2:L247,$E$9)</f>
        <v>1</v>
      </c>
    </row>
    <row r="248" spans="1:14" x14ac:dyDescent="0.25">
      <c r="A248">
        <v>16</v>
      </c>
      <c r="B248" t="s">
        <v>475</v>
      </c>
      <c r="C248" t="s">
        <v>476</v>
      </c>
      <c r="I248" t="str">
        <f>IF(COUNTIF($C$2:C248,C248)=1,C248,"")</f>
        <v>balog.hugo@level.hu</v>
      </c>
      <c r="J248" t="str">
        <f t="shared" si="9"/>
        <v/>
      </c>
      <c r="K248">
        <f t="shared" si="10"/>
        <v>4</v>
      </c>
      <c r="L248">
        <f t="shared" si="11"/>
        <v>16</v>
      </c>
      <c r="M248">
        <f>COUNTIF($L$2:L248,$E$7)</f>
        <v>3</v>
      </c>
      <c r="N248">
        <f>COUNTIF($L$2:L248,$E$9)</f>
        <v>1</v>
      </c>
    </row>
    <row r="249" spans="1:14" x14ac:dyDescent="0.25">
      <c r="A249">
        <v>69</v>
      </c>
      <c r="B249" t="s">
        <v>477</v>
      </c>
      <c r="C249" t="s">
        <v>478</v>
      </c>
      <c r="I249" t="str">
        <f>IF(COUNTIF($C$2:C249,C249)=1,C249,"")</f>
        <v>szokai.imre@papir.hu</v>
      </c>
      <c r="J249" t="str">
        <f t="shared" si="9"/>
        <v/>
      </c>
      <c r="K249">
        <f t="shared" si="10"/>
        <v>3</v>
      </c>
      <c r="L249">
        <f t="shared" si="11"/>
        <v>69</v>
      </c>
      <c r="M249">
        <f>COUNTIF($L$2:L249,$E$7)</f>
        <v>3</v>
      </c>
      <c r="N249">
        <f>COUNTIF($L$2:L249,$E$9)</f>
        <v>1</v>
      </c>
    </row>
    <row r="250" spans="1:14" x14ac:dyDescent="0.25">
      <c r="A250">
        <v>58</v>
      </c>
      <c r="B250" t="s">
        <v>479</v>
      </c>
      <c r="C250" t="s">
        <v>480</v>
      </c>
      <c r="I250" t="str">
        <f>IF(COUNTIF($C$2:C250,C250)=1,C250,"")</f>
        <v>berenyi.akos@level.hu</v>
      </c>
      <c r="J250" t="str">
        <f t="shared" si="9"/>
        <v/>
      </c>
      <c r="K250">
        <f t="shared" si="10"/>
        <v>3</v>
      </c>
      <c r="L250">
        <f t="shared" si="11"/>
        <v>58</v>
      </c>
      <c r="M250">
        <f>COUNTIF($L$2:L250,$E$7)</f>
        <v>3</v>
      </c>
      <c r="N250">
        <f>COUNTIF($L$2:L250,$E$9)</f>
        <v>1</v>
      </c>
    </row>
    <row r="251" spans="1:14" x14ac:dyDescent="0.25">
      <c r="A251">
        <v>18</v>
      </c>
      <c r="B251" t="s">
        <v>481</v>
      </c>
      <c r="C251" t="s">
        <v>482</v>
      </c>
      <c r="I251" t="str">
        <f>IF(COUNTIF($C$2:C251,C251)=1,C251,"")</f>
        <v>hajas.zsolt@boritek.hu</v>
      </c>
      <c r="J251" t="str">
        <f t="shared" si="9"/>
        <v/>
      </c>
      <c r="K251">
        <f t="shared" si="10"/>
        <v>7</v>
      </c>
      <c r="L251">
        <f t="shared" si="11"/>
        <v>18</v>
      </c>
      <c r="M251">
        <f>COUNTIF($L$2:L251,$E$7)</f>
        <v>3</v>
      </c>
      <c r="N251">
        <f>COUNTIF($L$2:L251,$E$9)</f>
        <v>1</v>
      </c>
    </row>
    <row r="252" spans="1:14" x14ac:dyDescent="0.25">
      <c r="A252">
        <v>67</v>
      </c>
      <c r="B252" t="s">
        <v>483</v>
      </c>
      <c r="C252" t="s">
        <v>484</v>
      </c>
      <c r="I252" t="str">
        <f>IF(COUNTIF($C$2:C252,C252)=1,C252,"")</f>
        <v>szentei.laszlo@csomag.hu</v>
      </c>
      <c r="J252" t="str">
        <f t="shared" si="9"/>
        <v/>
      </c>
      <c r="K252">
        <f t="shared" si="10"/>
        <v>6</v>
      </c>
      <c r="L252">
        <f t="shared" si="11"/>
        <v>67</v>
      </c>
      <c r="M252">
        <f>COUNTIF($L$2:L252,$E$7)</f>
        <v>3</v>
      </c>
      <c r="N252">
        <f>COUNTIF($L$2:L252,$E$9)</f>
        <v>1</v>
      </c>
    </row>
    <row r="253" spans="1:14" x14ac:dyDescent="0.25">
      <c r="A253">
        <v>34</v>
      </c>
      <c r="B253" t="s">
        <v>485</v>
      </c>
      <c r="C253" t="s">
        <v>486</v>
      </c>
      <c r="I253" t="str">
        <f>IF(COUNTIF($C$2:C253,C253)=1,C253,"")</f>
        <v>ebner.zoltan@boritek.hu</v>
      </c>
      <c r="J253" t="str">
        <f t="shared" si="9"/>
        <v/>
      </c>
      <c r="K253">
        <f t="shared" si="10"/>
        <v>6</v>
      </c>
      <c r="L253">
        <f t="shared" si="11"/>
        <v>34</v>
      </c>
      <c r="M253">
        <f>COUNTIF($L$2:L253,$E$7)</f>
        <v>3</v>
      </c>
      <c r="N253">
        <f>COUNTIF($L$2:L253,$E$9)</f>
        <v>1</v>
      </c>
    </row>
    <row r="254" spans="1:14" x14ac:dyDescent="0.25">
      <c r="A254">
        <v>11</v>
      </c>
      <c r="B254" t="s">
        <v>487</v>
      </c>
      <c r="C254" t="s">
        <v>488</v>
      </c>
      <c r="I254" t="str">
        <f>IF(COUNTIF($C$2:C254,C254)=1,C254,"")</f>
        <v>kalmar.gyorgy@csomag.hu</v>
      </c>
      <c r="J254" t="str">
        <f t="shared" si="9"/>
        <v/>
      </c>
      <c r="K254">
        <f t="shared" si="10"/>
        <v>6</v>
      </c>
      <c r="L254">
        <f t="shared" si="11"/>
        <v>11</v>
      </c>
      <c r="M254">
        <f>COUNTIF($L$2:L254,$E$7)</f>
        <v>3</v>
      </c>
      <c r="N254">
        <f>COUNTIF($L$2:L254,$E$9)</f>
        <v>1</v>
      </c>
    </row>
    <row r="255" spans="1:14" x14ac:dyDescent="0.25">
      <c r="A255">
        <v>40</v>
      </c>
      <c r="B255" t="s">
        <v>489</v>
      </c>
      <c r="C255" t="s">
        <v>490</v>
      </c>
      <c r="I255" t="str">
        <f>IF(COUNTIF($C$2:C255,C255)=1,C255,"")</f>
        <v>toth.zsolt@porto.hu</v>
      </c>
      <c r="J255" t="str">
        <f t="shared" si="9"/>
        <v/>
      </c>
      <c r="K255">
        <f t="shared" si="10"/>
        <v>7</v>
      </c>
      <c r="L255">
        <f t="shared" si="11"/>
        <v>40</v>
      </c>
      <c r="M255">
        <f>COUNTIF($L$2:L255,$E$7)</f>
        <v>3</v>
      </c>
      <c r="N255">
        <f>COUNTIF($L$2:L255,$E$9)</f>
        <v>1</v>
      </c>
    </row>
    <row r="256" spans="1:14" x14ac:dyDescent="0.25">
      <c r="A256">
        <v>27</v>
      </c>
      <c r="B256" t="s">
        <v>491</v>
      </c>
      <c r="C256" t="s">
        <v>492</v>
      </c>
      <c r="I256" t="str">
        <f>IF(COUNTIF($C$2:C256,C256)=1,C256,"")</f>
        <v>korody.viktoria@level.hu</v>
      </c>
      <c r="J256" t="str">
        <f t="shared" si="9"/>
        <v/>
      </c>
      <c r="K256">
        <f t="shared" si="10"/>
        <v>4</v>
      </c>
      <c r="L256">
        <f t="shared" si="11"/>
        <v>27</v>
      </c>
      <c r="M256">
        <f>COUNTIF($L$2:L256,$E$7)</f>
        <v>3</v>
      </c>
      <c r="N256">
        <f>COUNTIF($L$2:L256,$E$9)</f>
        <v>1</v>
      </c>
    </row>
    <row r="257" spans="1:14" x14ac:dyDescent="0.25">
      <c r="A257">
        <v>18</v>
      </c>
      <c r="B257" t="s">
        <v>493</v>
      </c>
      <c r="C257" t="s">
        <v>494</v>
      </c>
      <c r="I257" t="str">
        <f>IF(COUNTIF($C$2:C257,C257)=1,C257,"")</f>
        <v>szabo.tamas@belyeg.hu</v>
      </c>
      <c r="J257" t="str">
        <f t="shared" si="9"/>
        <v/>
      </c>
      <c r="K257">
        <f t="shared" si="10"/>
        <v>7</v>
      </c>
      <c r="L257">
        <f t="shared" si="11"/>
        <v>18</v>
      </c>
      <c r="M257">
        <f>COUNTIF($L$2:L257,$E$7)</f>
        <v>3</v>
      </c>
      <c r="N257">
        <f>COUNTIF($L$2:L257,$E$9)</f>
        <v>1</v>
      </c>
    </row>
    <row r="258" spans="1:14" x14ac:dyDescent="0.25">
      <c r="A258">
        <v>38</v>
      </c>
      <c r="B258" t="s">
        <v>495</v>
      </c>
      <c r="C258" t="s">
        <v>496</v>
      </c>
      <c r="I258" t="str">
        <f>IF(COUNTIF($C$2:C258,C258)=1,C258,"")</f>
        <v>nagy.eniko@porto.hu</v>
      </c>
      <c r="J258" t="str">
        <f t="shared" ref="J258:J301" si="12">IF(AND(COUNTIF($A$2:$A$301,A258)=1,I258&lt;&gt;""),A258,"")</f>
        <v/>
      </c>
      <c r="K258">
        <f t="shared" ref="K258:K301" si="13">IF(L258&lt;&gt;"",COUNTIF($L$2:$L$301,L258),0)</f>
        <v>8</v>
      </c>
      <c r="L258">
        <f t="shared" ref="L258:L301" si="14">IF(I258&lt;&gt;"",A258,"")</f>
        <v>38</v>
      </c>
      <c r="M258">
        <f>COUNTIF($L$2:L258,$E$7)</f>
        <v>3</v>
      </c>
      <c r="N258">
        <f>COUNTIF($L$2:L258,$E$9)</f>
        <v>1</v>
      </c>
    </row>
    <row r="259" spans="1:14" x14ac:dyDescent="0.25">
      <c r="A259">
        <v>27</v>
      </c>
      <c r="B259" t="s">
        <v>497</v>
      </c>
      <c r="C259" t="s">
        <v>498</v>
      </c>
      <c r="I259" t="str">
        <f>IF(COUNTIF($C$2:C259,C259)=1,C259,"")</f>
        <v>bodosi.laszlo@porto.hu</v>
      </c>
      <c r="J259" t="str">
        <f t="shared" si="12"/>
        <v/>
      </c>
      <c r="K259">
        <f t="shared" si="13"/>
        <v>4</v>
      </c>
      <c r="L259">
        <f t="shared" si="14"/>
        <v>27</v>
      </c>
      <c r="M259">
        <f>COUNTIF($L$2:L259,$E$7)</f>
        <v>3</v>
      </c>
      <c r="N259">
        <f>COUNTIF($L$2:L259,$E$9)</f>
        <v>1</v>
      </c>
    </row>
    <row r="260" spans="1:14" x14ac:dyDescent="0.25">
      <c r="A260">
        <v>64</v>
      </c>
      <c r="B260" t="s">
        <v>499</v>
      </c>
      <c r="C260" t="s">
        <v>500</v>
      </c>
      <c r="I260" t="str">
        <f>IF(COUNTIF($C$2:C260,C260)=1,C260,"")</f>
        <v>fenyves.gabor@level.hu</v>
      </c>
      <c r="J260" t="str">
        <f t="shared" si="12"/>
        <v/>
      </c>
      <c r="K260">
        <f t="shared" si="13"/>
        <v>5</v>
      </c>
      <c r="L260">
        <f t="shared" si="14"/>
        <v>64</v>
      </c>
      <c r="M260">
        <f>COUNTIF($L$2:L260,$E$7)</f>
        <v>3</v>
      </c>
      <c r="N260">
        <f>COUNTIF($L$2:L260,$E$9)</f>
        <v>1</v>
      </c>
    </row>
    <row r="261" spans="1:14" x14ac:dyDescent="0.25">
      <c r="A261">
        <v>77</v>
      </c>
      <c r="B261" t="s">
        <v>501</v>
      </c>
      <c r="C261" t="s">
        <v>502</v>
      </c>
      <c r="I261" t="str">
        <f>IF(COUNTIF($C$2:C261,C261)=1,C261,"")</f>
        <v>tomma.lilla@papir.hu</v>
      </c>
      <c r="J261" t="str">
        <f t="shared" si="12"/>
        <v/>
      </c>
      <c r="K261">
        <f t="shared" si="13"/>
        <v>5</v>
      </c>
      <c r="L261">
        <f t="shared" si="14"/>
        <v>77</v>
      </c>
      <c r="M261">
        <f>COUNTIF($L$2:L261,$E$7)</f>
        <v>3</v>
      </c>
      <c r="N261">
        <f>COUNTIF($L$2:L261,$E$9)</f>
        <v>1</v>
      </c>
    </row>
    <row r="262" spans="1:14" x14ac:dyDescent="0.25">
      <c r="A262">
        <v>48</v>
      </c>
      <c r="B262" t="s">
        <v>503</v>
      </c>
      <c r="C262" t="s">
        <v>504</v>
      </c>
      <c r="I262" t="str">
        <f>IF(COUNTIF($C$2:C262,C262)=1,C262,"")</f>
        <v>bordas.emil@belyeg.hu</v>
      </c>
      <c r="J262" t="str">
        <f t="shared" si="12"/>
        <v/>
      </c>
      <c r="K262">
        <f t="shared" si="13"/>
        <v>2</v>
      </c>
      <c r="L262">
        <f t="shared" si="14"/>
        <v>48</v>
      </c>
      <c r="M262">
        <f>COUNTIF($L$2:L262,$E$7)</f>
        <v>3</v>
      </c>
      <c r="N262">
        <f>COUNTIF($L$2:L262,$E$9)</f>
        <v>1</v>
      </c>
    </row>
    <row r="263" spans="1:14" x14ac:dyDescent="0.25">
      <c r="A263">
        <v>35</v>
      </c>
      <c r="B263" t="s">
        <v>505</v>
      </c>
      <c r="C263" t="s">
        <v>506</v>
      </c>
      <c r="I263" t="str">
        <f>IF(COUNTIF($C$2:C263,C263)=1,C263,"")</f>
        <v>miklosi.gusztav@porto.hu</v>
      </c>
      <c r="J263" t="str">
        <f t="shared" si="12"/>
        <v/>
      </c>
      <c r="K263">
        <f t="shared" si="13"/>
        <v>6</v>
      </c>
      <c r="L263">
        <f t="shared" si="14"/>
        <v>35</v>
      </c>
      <c r="M263">
        <f>COUNTIF($L$2:L263,$E$7)</f>
        <v>3</v>
      </c>
      <c r="N263">
        <f>COUNTIF($L$2:L263,$E$9)</f>
        <v>1</v>
      </c>
    </row>
    <row r="264" spans="1:14" x14ac:dyDescent="0.25">
      <c r="A264">
        <v>76</v>
      </c>
      <c r="B264" t="s">
        <v>507</v>
      </c>
      <c r="C264" t="s">
        <v>508</v>
      </c>
      <c r="I264" t="str">
        <f>IF(COUNTIF($C$2:C264,C264)=1,C264,"")</f>
        <v>budai.virag@level.hu</v>
      </c>
      <c r="J264" t="str">
        <f t="shared" si="12"/>
        <v/>
      </c>
      <c r="K264">
        <f t="shared" si="13"/>
        <v>4</v>
      </c>
      <c r="L264">
        <f t="shared" si="14"/>
        <v>76</v>
      </c>
      <c r="M264">
        <f>COUNTIF($L$2:L264,$E$7)</f>
        <v>3</v>
      </c>
      <c r="N264">
        <f>COUNTIF($L$2:L264,$E$9)</f>
        <v>1</v>
      </c>
    </row>
    <row r="265" spans="1:14" x14ac:dyDescent="0.25">
      <c r="A265">
        <v>78</v>
      </c>
      <c r="B265" t="s">
        <v>509</v>
      </c>
      <c r="C265" t="s">
        <v>510</v>
      </c>
      <c r="I265" t="str">
        <f>IF(COUNTIF($C$2:C265,C265)=1,C265,"")</f>
        <v>jag.karoly@levlap.hu</v>
      </c>
      <c r="J265" t="str">
        <f t="shared" si="12"/>
        <v/>
      </c>
      <c r="K265">
        <f t="shared" si="13"/>
        <v>2</v>
      </c>
      <c r="L265">
        <f t="shared" si="14"/>
        <v>78</v>
      </c>
      <c r="M265">
        <f>COUNTIF($L$2:L265,$E$7)</f>
        <v>3</v>
      </c>
      <c r="N265">
        <f>COUNTIF($L$2:L265,$E$9)</f>
        <v>1</v>
      </c>
    </row>
    <row r="266" spans="1:14" x14ac:dyDescent="0.25">
      <c r="A266">
        <v>72</v>
      </c>
      <c r="B266" t="s">
        <v>511</v>
      </c>
      <c r="C266" t="s">
        <v>512</v>
      </c>
      <c r="I266" t="str">
        <f>IF(COUNTIF($C$2:C266,C266)=1,C266,"")</f>
        <v>hajhtsa.karoly@csomag.hu</v>
      </c>
      <c r="J266" t="str">
        <f t="shared" si="12"/>
        <v/>
      </c>
      <c r="K266">
        <f t="shared" si="13"/>
        <v>5</v>
      </c>
      <c r="L266">
        <f t="shared" si="14"/>
        <v>72</v>
      </c>
      <c r="M266">
        <f>COUNTIF($L$2:L266,$E$7)</f>
        <v>3</v>
      </c>
      <c r="N266">
        <f>COUNTIF($L$2:L266,$E$9)</f>
        <v>1</v>
      </c>
    </row>
    <row r="267" spans="1:14" x14ac:dyDescent="0.25">
      <c r="A267">
        <v>10</v>
      </c>
      <c r="B267" t="s">
        <v>513</v>
      </c>
      <c r="C267" t="s">
        <v>514</v>
      </c>
      <c r="I267" t="str">
        <f>IF(COUNTIF($C$2:C267,C267)=1,C267,"")</f>
        <v>palos.aron@toll.hu</v>
      </c>
      <c r="J267" t="str">
        <f t="shared" si="12"/>
        <v/>
      </c>
      <c r="K267">
        <f t="shared" si="13"/>
        <v>7</v>
      </c>
      <c r="L267">
        <f t="shared" si="14"/>
        <v>10</v>
      </c>
      <c r="M267">
        <f>COUNTIF($L$2:L267,$E$7)</f>
        <v>3</v>
      </c>
      <c r="N267">
        <f>COUNTIF($L$2:L267,$E$9)</f>
        <v>1</v>
      </c>
    </row>
    <row r="268" spans="1:14" x14ac:dyDescent="0.25">
      <c r="A268">
        <v>24</v>
      </c>
      <c r="B268" t="s">
        <v>515</v>
      </c>
      <c r="C268" t="s">
        <v>516</v>
      </c>
      <c r="I268" t="str">
        <f>IF(COUNTIF($C$2:C268,C268)=1,C268,"")</f>
        <v>toth.pal@level.hu</v>
      </c>
      <c r="J268" t="str">
        <f t="shared" si="12"/>
        <v/>
      </c>
      <c r="K268">
        <f t="shared" si="13"/>
        <v>5</v>
      </c>
      <c r="L268">
        <f t="shared" si="14"/>
        <v>24</v>
      </c>
      <c r="M268">
        <f>COUNTIF($L$2:L268,$E$7)</f>
        <v>3</v>
      </c>
      <c r="N268">
        <f>COUNTIF($L$2:L268,$E$9)</f>
        <v>1</v>
      </c>
    </row>
    <row r="269" spans="1:14" x14ac:dyDescent="0.25">
      <c r="A269">
        <v>17</v>
      </c>
      <c r="B269" t="s">
        <v>517</v>
      </c>
      <c r="C269" t="s">
        <v>518</v>
      </c>
      <c r="I269" t="str">
        <f>IF(COUNTIF($C$2:C269,C269)=1,C269,"")</f>
        <v>fogo.istvan@csomag.hu</v>
      </c>
      <c r="J269" t="str">
        <f t="shared" si="12"/>
        <v/>
      </c>
      <c r="K269">
        <f t="shared" si="13"/>
        <v>6</v>
      </c>
      <c r="L269">
        <f t="shared" si="14"/>
        <v>17</v>
      </c>
      <c r="M269">
        <f>COUNTIF($L$2:L269,$E$7)</f>
        <v>3</v>
      </c>
      <c r="N269">
        <f>COUNTIF($L$2:L269,$E$9)</f>
        <v>1</v>
      </c>
    </row>
    <row r="270" spans="1:14" x14ac:dyDescent="0.25">
      <c r="A270">
        <v>49</v>
      </c>
      <c r="B270" t="s">
        <v>519</v>
      </c>
      <c r="C270" t="s">
        <v>520</v>
      </c>
      <c r="I270" t="str">
        <f>IF(COUNTIF($C$2:C270,C270)=1,C270,"")</f>
        <v>borbas.gyozo@csomag.hu</v>
      </c>
      <c r="J270" t="str">
        <f t="shared" si="12"/>
        <v/>
      </c>
      <c r="K270">
        <f t="shared" si="13"/>
        <v>4</v>
      </c>
      <c r="L270">
        <f t="shared" si="14"/>
        <v>49</v>
      </c>
      <c r="M270">
        <f>COUNTIF($L$2:L270,$E$7)</f>
        <v>3</v>
      </c>
      <c r="N270">
        <f>COUNTIF($L$2:L270,$E$9)</f>
        <v>1</v>
      </c>
    </row>
    <row r="271" spans="1:14" x14ac:dyDescent="0.25">
      <c r="A271">
        <v>54</v>
      </c>
      <c r="B271" t="s">
        <v>521</v>
      </c>
      <c r="C271" t="s">
        <v>522</v>
      </c>
      <c r="I271" t="str">
        <f>IF(COUNTIF($C$2:C271,C271)=1,C271,"")</f>
        <v>varga.mihaly@csomag.hu</v>
      </c>
      <c r="J271" t="str">
        <f t="shared" si="12"/>
        <v/>
      </c>
      <c r="K271">
        <f t="shared" si="13"/>
        <v>3</v>
      </c>
      <c r="L271">
        <f t="shared" si="14"/>
        <v>54</v>
      </c>
      <c r="M271">
        <f>COUNTIF($L$2:L271,$E$7)</f>
        <v>3</v>
      </c>
      <c r="N271">
        <f>COUNTIF($L$2:L271,$E$9)</f>
        <v>1</v>
      </c>
    </row>
    <row r="272" spans="1:14" x14ac:dyDescent="0.25">
      <c r="A272">
        <v>39</v>
      </c>
      <c r="B272" t="s">
        <v>523</v>
      </c>
      <c r="C272" t="s">
        <v>524</v>
      </c>
      <c r="I272" t="str">
        <f>IF(COUNTIF($C$2:C272,C272)=1,C272,"")</f>
        <v>kaltenb.a@levlap.hu</v>
      </c>
      <c r="J272" t="str">
        <f t="shared" si="12"/>
        <v/>
      </c>
      <c r="K272">
        <f t="shared" si="13"/>
        <v>5</v>
      </c>
      <c r="L272">
        <f t="shared" si="14"/>
        <v>39</v>
      </c>
      <c r="M272">
        <f>COUNTIF($L$2:L272,$E$7)</f>
        <v>3</v>
      </c>
      <c r="N272">
        <f>COUNTIF($L$2:L272,$E$9)</f>
        <v>1</v>
      </c>
    </row>
    <row r="273" spans="1:14" x14ac:dyDescent="0.25">
      <c r="A273">
        <v>64</v>
      </c>
      <c r="B273" t="s">
        <v>525</v>
      </c>
      <c r="C273" t="s">
        <v>526</v>
      </c>
      <c r="I273" t="str">
        <f>IF(COUNTIF($C$2:C273,C273)=1,C273,"")</f>
        <v>plolyik.robert@levlap.hu</v>
      </c>
      <c r="J273" t="str">
        <f t="shared" si="12"/>
        <v/>
      </c>
      <c r="K273">
        <f t="shared" si="13"/>
        <v>5</v>
      </c>
      <c r="L273">
        <f t="shared" si="14"/>
        <v>64</v>
      </c>
      <c r="M273">
        <f>COUNTIF($L$2:L273,$E$7)</f>
        <v>3</v>
      </c>
      <c r="N273">
        <f>COUNTIF($L$2:L273,$E$9)</f>
        <v>1</v>
      </c>
    </row>
    <row r="274" spans="1:14" x14ac:dyDescent="0.25">
      <c r="A274">
        <v>51</v>
      </c>
      <c r="B274" t="s">
        <v>527</v>
      </c>
      <c r="C274" t="s">
        <v>528</v>
      </c>
      <c r="I274" t="str">
        <f>IF(COUNTIF($C$2:C274,C274)=1,C274,"")</f>
        <v>mach.kristof@toll.hu</v>
      </c>
      <c r="J274" t="str">
        <f t="shared" si="12"/>
        <v/>
      </c>
      <c r="K274">
        <f t="shared" si="13"/>
        <v>5</v>
      </c>
      <c r="L274">
        <f t="shared" si="14"/>
        <v>51</v>
      </c>
      <c r="M274">
        <f>COUNTIF($L$2:L274,$E$7)</f>
        <v>3</v>
      </c>
      <c r="N274">
        <f>COUNTIF($L$2:L274,$E$9)</f>
        <v>1</v>
      </c>
    </row>
    <row r="275" spans="1:14" x14ac:dyDescent="0.25">
      <c r="A275">
        <v>55</v>
      </c>
      <c r="B275" t="s">
        <v>529</v>
      </c>
      <c r="C275" t="s">
        <v>530</v>
      </c>
      <c r="I275" t="str">
        <f>IF(COUNTIF($C$2:C275,C275)=1,C275,"")</f>
        <v>kereki.gabor@toll.hu</v>
      </c>
      <c r="J275" t="str">
        <f t="shared" si="12"/>
        <v/>
      </c>
      <c r="K275">
        <f t="shared" si="13"/>
        <v>4</v>
      </c>
      <c r="L275">
        <f t="shared" si="14"/>
        <v>55</v>
      </c>
      <c r="M275">
        <f>COUNTIF($L$2:L275,$E$7)</f>
        <v>3</v>
      </c>
      <c r="N275">
        <f>COUNTIF($L$2:L275,$E$9)</f>
        <v>1</v>
      </c>
    </row>
    <row r="276" spans="1:14" x14ac:dyDescent="0.25">
      <c r="A276">
        <v>25</v>
      </c>
      <c r="B276" t="s">
        <v>531</v>
      </c>
      <c r="C276" t="s">
        <v>532</v>
      </c>
      <c r="I276" t="str">
        <f>IF(COUNTIF($C$2:C276,C276)=1,C276,"")</f>
        <v>korsos.zs@belyeg.hu</v>
      </c>
      <c r="J276" t="str">
        <f t="shared" si="12"/>
        <v/>
      </c>
      <c r="K276">
        <f t="shared" si="13"/>
        <v>7</v>
      </c>
      <c r="L276">
        <f t="shared" si="14"/>
        <v>25</v>
      </c>
      <c r="M276">
        <f>COUNTIF($L$2:L276,$E$7)</f>
        <v>3</v>
      </c>
      <c r="N276">
        <f>COUNTIF($L$2:L276,$E$9)</f>
        <v>1</v>
      </c>
    </row>
    <row r="277" spans="1:14" x14ac:dyDescent="0.25">
      <c r="A277">
        <v>23</v>
      </c>
      <c r="B277" t="s">
        <v>533</v>
      </c>
      <c r="C277" t="s">
        <v>534</v>
      </c>
      <c r="I277" t="str">
        <f>IF(COUNTIF($C$2:C277,C277)=1,C277,"")</f>
        <v>kertesz.jeno@levlap.hu</v>
      </c>
      <c r="J277" t="str">
        <f t="shared" si="12"/>
        <v/>
      </c>
      <c r="K277">
        <f t="shared" si="13"/>
        <v>2</v>
      </c>
      <c r="L277">
        <f t="shared" si="14"/>
        <v>23</v>
      </c>
      <c r="M277">
        <f>COUNTIF($L$2:L277,$E$7)</f>
        <v>3</v>
      </c>
      <c r="N277">
        <f>COUNTIF($L$2:L277,$E$9)</f>
        <v>1</v>
      </c>
    </row>
    <row r="278" spans="1:14" x14ac:dyDescent="0.25">
      <c r="A278">
        <v>14</v>
      </c>
      <c r="B278" t="s">
        <v>535</v>
      </c>
      <c r="C278" t="s">
        <v>536</v>
      </c>
      <c r="I278" t="str">
        <f>IF(COUNTIF($C$2:C278,C278)=1,C278,"")</f>
        <v>toti.norbert@papir.hu</v>
      </c>
      <c r="J278" t="str">
        <f t="shared" si="12"/>
        <v/>
      </c>
      <c r="K278">
        <f t="shared" si="13"/>
        <v>4</v>
      </c>
      <c r="L278">
        <f t="shared" si="14"/>
        <v>14</v>
      </c>
      <c r="M278">
        <f>COUNTIF($L$2:L278,$E$7)</f>
        <v>3</v>
      </c>
      <c r="N278">
        <f>COUNTIF($L$2:L278,$E$9)</f>
        <v>1</v>
      </c>
    </row>
    <row r="279" spans="1:14" x14ac:dyDescent="0.25">
      <c r="A279">
        <v>74</v>
      </c>
      <c r="B279" t="s">
        <v>537</v>
      </c>
      <c r="C279" t="s">
        <v>538</v>
      </c>
      <c r="I279" t="str">
        <f>IF(COUNTIF($C$2:C279,C279)=1,C279,"")</f>
        <v>nemes.balazs@toll.hu</v>
      </c>
      <c r="J279" t="str">
        <f t="shared" si="12"/>
        <v/>
      </c>
      <c r="K279">
        <f t="shared" si="13"/>
        <v>5</v>
      </c>
      <c r="L279">
        <f t="shared" si="14"/>
        <v>74</v>
      </c>
      <c r="M279">
        <f>COUNTIF($L$2:L279,$E$7)</f>
        <v>3</v>
      </c>
      <c r="N279">
        <f>COUNTIF($L$2:L279,$E$9)</f>
        <v>1</v>
      </c>
    </row>
    <row r="280" spans="1:14" x14ac:dyDescent="0.25">
      <c r="A280">
        <v>37</v>
      </c>
      <c r="B280" t="s">
        <v>539</v>
      </c>
      <c r="C280" t="s">
        <v>540</v>
      </c>
      <c r="I280" t="str">
        <f>IF(COUNTIF($C$2:C280,C280)=1,C280,"")</f>
        <v>borisz.bela@papir.hu</v>
      </c>
      <c r="J280" t="str">
        <f t="shared" si="12"/>
        <v/>
      </c>
      <c r="K280">
        <f t="shared" si="13"/>
        <v>6</v>
      </c>
      <c r="L280">
        <f t="shared" si="14"/>
        <v>37</v>
      </c>
      <c r="M280">
        <f>COUNTIF($L$2:L280,$E$7)</f>
        <v>3</v>
      </c>
      <c r="N280">
        <f>COUNTIF($L$2:L280,$E$9)</f>
        <v>1</v>
      </c>
    </row>
    <row r="281" spans="1:14" x14ac:dyDescent="0.25">
      <c r="A281">
        <v>38</v>
      </c>
      <c r="B281" t="s">
        <v>541</v>
      </c>
      <c r="C281" t="s">
        <v>542</v>
      </c>
      <c r="I281" t="str">
        <f>IF(COUNTIF($C$2:C281,C281)=1,C281,"")</f>
        <v>balint.karl@toll.hu</v>
      </c>
      <c r="J281" t="str">
        <f t="shared" si="12"/>
        <v/>
      </c>
      <c r="K281">
        <f t="shared" si="13"/>
        <v>8</v>
      </c>
      <c r="L281">
        <f t="shared" si="14"/>
        <v>38</v>
      </c>
      <c r="M281">
        <f>COUNTIF($L$2:L281,$E$7)</f>
        <v>3</v>
      </c>
      <c r="N281">
        <f>COUNTIF($L$2:L281,$E$9)</f>
        <v>1</v>
      </c>
    </row>
    <row r="282" spans="1:14" x14ac:dyDescent="0.25">
      <c r="A282">
        <v>77</v>
      </c>
      <c r="B282" t="s">
        <v>543</v>
      </c>
      <c r="C282" t="s">
        <v>544</v>
      </c>
      <c r="I282" t="str">
        <f>IF(COUNTIF($C$2:C282,C282)=1,C282,"")</f>
        <v>kautzky.jozsef@level.hu</v>
      </c>
      <c r="J282" t="str">
        <f t="shared" si="12"/>
        <v/>
      </c>
      <c r="K282">
        <f t="shared" si="13"/>
        <v>5</v>
      </c>
      <c r="L282">
        <f t="shared" si="14"/>
        <v>77</v>
      </c>
      <c r="M282">
        <f>COUNTIF($L$2:L282,$E$7)</f>
        <v>3</v>
      </c>
      <c r="N282">
        <f>COUNTIF($L$2:L282,$E$9)</f>
        <v>1</v>
      </c>
    </row>
    <row r="283" spans="1:14" x14ac:dyDescent="0.25">
      <c r="A283">
        <v>8</v>
      </c>
      <c r="B283" t="s">
        <v>545</v>
      </c>
      <c r="C283" t="s">
        <v>546</v>
      </c>
      <c r="I283" t="str">
        <f>IF(COUNTIF($C$2:C283,C283)=1,C283,"")</f>
        <v>kovacs.gusztav@papir.hu</v>
      </c>
      <c r="J283" t="str">
        <f t="shared" si="12"/>
        <v/>
      </c>
      <c r="K283">
        <f t="shared" si="13"/>
        <v>3</v>
      </c>
      <c r="L283">
        <f t="shared" si="14"/>
        <v>8</v>
      </c>
      <c r="M283">
        <f>COUNTIF($L$2:L283,$E$7)</f>
        <v>3</v>
      </c>
      <c r="N283">
        <f>COUNTIF($L$2:L283,$E$9)</f>
        <v>1</v>
      </c>
    </row>
    <row r="284" spans="1:14" x14ac:dyDescent="0.25">
      <c r="A284">
        <v>44</v>
      </c>
      <c r="B284" t="s">
        <v>547</v>
      </c>
      <c r="C284" t="s">
        <v>548</v>
      </c>
      <c r="I284" t="str">
        <f>IF(COUNTIF($C$2:C284,C284)=1,C284,"")</f>
        <v>kas.janos@boritek.hu</v>
      </c>
      <c r="J284" t="str">
        <f t="shared" si="12"/>
        <v/>
      </c>
      <c r="K284">
        <f t="shared" si="13"/>
        <v>7</v>
      </c>
      <c r="L284">
        <f t="shared" si="14"/>
        <v>44</v>
      </c>
      <c r="M284">
        <f>COUNTIF($L$2:L284,$E$7)</f>
        <v>3</v>
      </c>
      <c r="N284">
        <f>COUNTIF($L$2:L284,$E$9)</f>
        <v>1</v>
      </c>
    </row>
    <row r="285" spans="1:14" x14ac:dyDescent="0.25">
      <c r="A285">
        <v>56</v>
      </c>
      <c r="B285" t="s">
        <v>549</v>
      </c>
      <c r="C285" t="s">
        <v>550</v>
      </c>
      <c r="I285" t="str">
        <f>IF(COUNTIF($C$2:C285,C285)=1,C285,"")</f>
        <v>kerekes.peter@belyeg.hu</v>
      </c>
      <c r="J285" t="str">
        <f t="shared" si="12"/>
        <v/>
      </c>
      <c r="K285">
        <f t="shared" si="13"/>
        <v>7</v>
      </c>
      <c r="L285">
        <f t="shared" si="14"/>
        <v>56</v>
      </c>
      <c r="M285">
        <f>COUNTIF($L$2:L285,$E$7)</f>
        <v>3</v>
      </c>
      <c r="N285">
        <f>COUNTIF($L$2:L285,$E$9)</f>
        <v>1</v>
      </c>
    </row>
    <row r="286" spans="1:14" x14ac:dyDescent="0.25">
      <c r="A286">
        <v>75</v>
      </c>
      <c r="B286" t="s">
        <v>220</v>
      </c>
      <c r="C286" t="s">
        <v>221</v>
      </c>
      <c r="I286" t="str">
        <f>IF(COUNTIF($C$2:C286,C286)=1,C286,"")</f>
        <v/>
      </c>
      <c r="J286" t="str">
        <f t="shared" si="12"/>
        <v/>
      </c>
      <c r="K286">
        <f t="shared" si="13"/>
        <v>0</v>
      </c>
      <c r="L286" t="str">
        <f t="shared" si="14"/>
        <v/>
      </c>
      <c r="M286">
        <f>COUNTIF($L$2:L286,$E$7)</f>
        <v>3</v>
      </c>
      <c r="N286">
        <f>COUNTIF($L$2:L286,$E$9)</f>
        <v>1</v>
      </c>
    </row>
    <row r="287" spans="1:14" x14ac:dyDescent="0.25">
      <c r="A287">
        <v>64</v>
      </c>
      <c r="B287" t="s">
        <v>551</v>
      </c>
      <c r="C287" t="s">
        <v>552</v>
      </c>
      <c r="I287" t="str">
        <f>IF(COUNTIF($C$2:C287,C287)=1,C287,"")</f>
        <v>peter.janos@levlap.hu</v>
      </c>
      <c r="J287" t="str">
        <f t="shared" si="12"/>
        <v/>
      </c>
      <c r="K287">
        <f t="shared" si="13"/>
        <v>5</v>
      </c>
      <c r="L287">
        <f t="shared" si="14"/>
        <v>64</v>
      </c>
      <c r="M287">
        <f>COUNTIF($L$2:L287,$E$7)</f>
        <v>3</v>
      </c>
      <c r="N287">
        <f>COUNTIF($L$2:L287,$E$9)</f>
        <v>1</v>
      </c>
    </row>
    <row r="288" spans="1:14" x14ac:dyDescent="0.25">
      <c r="A288">
        <v>20</v>
      </c>
      <c r="B288" t="s">
        <v>553</v>
      </c>
      <c r="C288" t="s">
        <v>554</v>
      </c>
      <c r="I288" t="str">
        <f>IF(COUNTIF($C$2:C288,C288)=1,C288,"")</f>
        <v>fono.pal@papir.hu</v>
      </c>
      <c r="J288">
        <f t="shared" si="12"/>
        <v>20</v>
      </c>
      <c r="K288">
        <f t="shared" si="13"/>
        <v>1</v>
      </c>
      <c r="L288">
        <f t="shared" si="14"/>
        <v>20</v>
      </c>
      <c r="M288">
        <f>COUNTIF($L$2:L288,$E$7)</f>
        <v>3</v>
      </c>
      <c r="N288">
        <f>COUNTIF($L$2:L288,$E$9)</f>
        <v>1</v>
      </c>
    </row>
    <row r="289" spans="1:14" x14ac:dyDescent="0.25">
      <c r="A289">
        <v>13</v>
      </c>
      <c r="B289" t="s">
        <v>555</v>
      </c>
      <c r="C289" t="s">
        <v>556</v>
      </c>
      <c r="I289" t="str">
        <f>IF(COUNTIF($C$2:C289,C289)=1,C289,"")</f>
        <v>szendi.ferenc@toll.hu</v>
      </c>
      <c r="J289" t="str">
        <f t="shared" si="12"/>
        <v/>
      </c>
      <c r="K289">
        <f t="shared" si="13"/>
        <v>5</v>
      </c>
      <c r="L289">
        <f t="shared" si="14"/>
        <v>13</v>
      </c>
      <c r="M289">
        <f>COUNTIF($L$2:L289,$E$7)</f>
        <v>3</v>
      </c>
      <c r="N289">
        <f>COUNTIF($L$2:L289,$E$9)</f>
        <v>1</v>
      </c>
    </row>
    <row r="290" spans="1:14" x14ac:dyDescent="0.25">
      <c r="A290">
        <v>56</v>
      </c>
      <c r="B290" t="s">
        <v>557</v>
      </c>
      <c r="C290" t="s">
        <v>558</v>
      </c>
      <c r="I290" t="str">
        <f>IF(COUNTIF($C$2:C290,C290)=1,C290,"")</f>
        <v>paraj.agnes@levlap.hu</v>
      </c>
      <c r="J290" t="str">
        <f t="shared" si="12"/>
        <v/>
      </c>
      <c r="K290">
        <f t="shared" si="13"/>
        <v>7</v>
      </c>
      <c r="L290">
        <f t="shared" si="14"/>
        <v>56</v>
      </c>
      <c r="M290">
        <f>COUNTIF($L$2:L290,$E$7)</f>
        <v>3</v>
      </c>
      <c r="N290">
        <f>COUNTIF($L$2:L290,$E$9)</f>
        <v>1</v>
      </c>
    </row>
    <row r="291" spans="1:14" x14ac:dyDescent="0.25">
      <c r="A291">
        <v>18</v>
      </c>
      <c r="B291" t="s">
        <v>559</v>
      </c>
      <c r="C291" t="s">
        <v>560</v>
      </c>
      <c r="I291" t="str">
        <f>IF(COUNTIF($C$2:C291,C291)=1,C291,"")</f>
        <v>hamori.frigyes@papir.hu</v>
      </c>
      <c r="J291" t="str">
        <f t="shared" si="12"/>
        <v/>
      </c>
      <c r="K291">
        <f t="shared" si="13"/>
        <v>7</v>
      </c>
      <c r="L291">
        <f t="shared" si="14"/>
        <v>18</v>
      </c>
      <c r="M291">
        <f>COUNTIF($L$2:L291,$E$7)</f>
        <v>3</v>
      </c>
      <c r="N291">
        <f>COUNTIF($L$2:L291,$E$9)</f>
        <v>1</v>
      </c>
    </row>
    <row r="292" spans="1:14" x14ac:dyDescent="0.25">
      <c r="A292">
        <v>76</v>
      </c>
      <c r="B292" t="s">
        <v>561</v>
      </c>
      <c r="C292" t="s">
        <v>562</v>
      </c>
      <c r="I292" t="str">
        <f>IF(COUNTIF($C$2:C292,C292)=1,C292,"")</f>
        <v>kassak.julia@levlap.hu</v>
      </c>
      <c r="J292" t="str">
        <f t="shared" si="12"/>
        <v/>
      </c>
      <c r="K292">
        <f t="shared" si="13"/>
        <v>4</v>
      </c>
      <c r="L292">
        <f t="shared" si="14"/>
        <v>76</v>
      </c>
      <c r="M292">
        <f>COUNTIF($L$2:L292,$E$7)</f>
        <v>3</v>
      </c>
      <c r="N292">
        <f>COUNTIF($L$2:L292,$E$9)</f>
        <v>1</v>
      </c>
    </row>
    <row r="293" spans="1:14" x14ac:dyDescent="0.25">
      <c r="A293">
        <v>19</v>
      </c>
      <c r="B293" t="s">
        <v>563</v>
      </c>
      <c r="C293" t="s">
        <v>564</v>
      </c>
      <c r="I293" t="str">
        <f>IF(COUNTIF($C$2:C293,C293)=1,C293,"")</f>
        <v>kosztolanyi.a@papir.hu</v>
      </c>
      <c r="J293" t="str">
        <f t="shared" si="12"/>
        <v/>
      </c>
      <c r="K293">
        <f t="shared" si="13"/>
        <v>4</v>
      </c>
      <c r="L293">
        <f t="shared" si="14"/>
        <v>19</v>
      </c>
      <c r="M293">
        <f>COUNTIF($L$2:L293,$E$7)</f>
        <v>3</v>
      </c>
      <c r="N293">
        <f>COUNTIF($L$2:L293,$E$9)</f>
        <v>1</v>
      </c>
    </row>
    <row r="294" spans="1:14" x14ac:dyDescent="0.25">
      <c r="A294">
        <v>15</v>
      </c>
      <c r="B294" t="s">
        <v>565</v>
      </c>
      <c r="C294" t="s">
        <v>566</v>
      </c>
      <c r="I294" t="str">
        <f>IF(COUNTIF($C$2:C294,C294)=1,C294,"")</f>
        <v>orban.kata@papir.hu</v>
      </c>
      <c r="J294" t="str">
        <f t="shared" si="12"/>
        <v/>
      </c>
      <c r="K294">
        <f t="shared" si="13"/>
        <v>3</v>
      </c>
      <c r="L294">
        <f t="shared" si="14"/>
        <v>15</v>
      </c>
      <c r="M294">
        <f>COUNTIF($L$2:L294,$E$7)</f>
        <v>3</v>
      </c>
      <c r="N294">
        <f>COUNTIF($L$2:L294,$E$9)</f>
        <v>1</v>
      </c>
    </row>
    <row r="295" spans="1:14" x14ac:dyDescent="0.25">
      <c r="A295">
        <v>27</v>
      </c>
      <c r="B295" t="s">
        <v>567</v>
      </c>
      <c r="C295" t="s">
        <v>568</v>
      </c>
      <c r="I295" t="str">
        <f>IF(COUNTIF($C$2:C295,C295)=1,C295,"")</f>
        <v>baj.ferenc@boritek.hu</v>
      </c>
      <c r="J295" t="str">
        <f t="shared" si="12"/>
        <v/>
      </c>
      <c r="K295">
        <f t="shared" si="13"/>
        <v>4</v>
      </c>
      <c r="L295">
        <f t="shared" si="14"/>
        <v>27</v>
      </c>
      <c r="M295">
        <f>COUNTIF($L$2:L295,$E$7)</f>
        <v>3</v>
      </c>
      <c r="N295">
        <f>COUNTIF($L$2:L295,$E$9)</f>
        <v>1</v>
      </c>
    </row>
    <row r="296" spans="1:14" x14ac:dyDescent="0.25">
      <c r="A296">
        <v>52</v>
      </c>
      <c r="B296" t="s">
        <v>569</v>
      </c>
      <c r="C296" t="s">
        <v>570</v>
      </c>
      <c r="I296" t="str">
        <f>IF(COUNTIF($C$2:C296,C296)=1,C296,"")</f>
        <v>zavada.bori@papir.hu</v>
      </c>
      <c r="J296" t="str">
        <f t="shared" si="12"/>
        <v/>
      </c>
      <c r="K296">
        <f t="shared" si="13"/>
        <v>4</v>
      </c>
      <c r="L296">
        <f t="shared" si="14"/>
        <v>52</v>
      </c>
      <c r="M296">
        <f>COUNTIF($L$2:L296,$E$7)</f>
        <v>3</v>
      </c>
      <c r="N296">
        <f>COUNTIF($L$2:L296,$E$9)</f>
        <v>1</v>
      </c>
    </row>
    <row r="297" spans="1:14" x14ac:dyDescent="0.25">
      <c r="A297">
        <v>79</v>
      </c>
      <c r="B297" t="s">
        <v>571</v>
      </c>
      <c r="C297" t="s">
        <v>572</v>
      </c>
      <c r="I297" t="str">
        <f>IF(COUNTIF($C$2:C297,C297)=1,C297,"")</f>
        <v>kis.samu@toll.hu</v>
      </c>
      <c r="J297" t="str">
        <f t="shared" si="12"/>
        <v/>
      </c>
      <c r="K297">
        <f t="shared" si="13"/>
        <v>2</v>
      </c>
      <c r="L297">
        <f t="shared" si="14"/>
        <v>79</v>
      </c>
      <c r="M297">
        <f>COUNTIF($L$2:L297,$E$7)</f>
        <v>3</v>
      </c>
      <c r="N297">
        <f>COUNTIF($L$2:L297,$E$9)</f>
        <v>1</v>
      </c>
    </row>
    <row r="298" spans="1:14" x14ac:dyDescent="0.25">
      <c r="A298">
        <v>33</v>
      </c>
      <c r="B298" t="s">
        <v>573</v>
      </c>
      <c r="C298" t="s">
        <v>574</v>
      </c>
      <c r="I298" t="str">
        <f>IF(COUNTIF($C$2:C298,C298)=1,C298,"")</f>
        <v>bujdos.peter@levlap.hu</v>
      </c>
      <c r="J298" t="str">
        <f t="shared" si="12"/>
        <v/>
      </c>
      <c r="K298">
        <f t="shared" si="13"/>
        <v>4</v>
      </c>
      <c r="L298">
        <f t="shared" si="14"/>
        <v>33</v>
      </c>
      <c r="M298">
        <f>COUNTIF($L$2:L298,$E$7)</f>
        <v>3</v>
      </c>
      <c r="N298">
        <f>COUNTIF($L$2:L298,$E$9)</f>
        <v>1</v>
      </c>
    </row>
    <row r="299" spans="1:14" x14ac:dyDescent="0.25">
      <c r="A299">
        <v>36</v>
      </c>
      <c r="B299" t="s">
        <v>575</v>
      </c>
      <c r="C299" t="s">
        <v>576</v>
      </c>
      <c r="I299" t="str">
        <f>IF(COUNTIF($C$2:C299,C299)=1,C299,"")</f>
        <v>hagyma.renata@papir.hu</v>
      </c>
      <c r="J299" t="str">
        <f t="shared" si="12"/>
        <v/>
      </c>
      <c r="K299">
        <f t="shared" si="13"/>
        <v>6</v>
      </c>
      <c r="L299">
        <f t="shared" si="14"/>
        <v>36</v>
      </c>
      <c r="M299">
        <f>COUNTIF($L$2:L299,$E$7)</f>
        <v>3</v>
      </c>
      <c r="N299">
        <f>COUNTIF($L$2:L299,$E$9)</f>
        <v>1</v>
      </c>
    </row>
    <row r="300" spans="1:14" x14ac:dyDescent="0.25">
      <c r="A300">
        <v>9</v>
      </c>
      <c r="B300" t="s">
        <v>547</v>
      </c>
      <c r="C300" t="s">
        <v>577</v>
      </c>
      <c r="I300" t="str">
        <f>IF(COUNTIF($C$2:C300,C300)=1,C300,"")</f>
        <v>kas.janos@csomag.hu</v>
      </c>
      <c r="J300" t="str">
        <f t="shared" si="12"/>
        <v/>
      </c>
      <c r="K300">
        <f t="shared" si="13"/>
        <v>5</v>
      </c>
      <c r="L300">
        <f t="shared" si="14"/>
        <v>9</v>
      </c>
      <c r="M300">
        <f>COUNTIF($L$2:L300,$E$7)</f>
        <v>3</v>
      </c>
      <c r="N300">
        <f>COUNTIF($L$2:L300,$E$9)</f>
        <v>1</v>
      </c>
    </row>
    <row r="301" spans="1:14" x14ac:dyDescent="0.25">
      <c r="A301">
        <v>10</v>
      </c>
      <c r="B301" t="s">
        <v>578</v>
      </c>
      <c r="C301" t="s">
        <v>579</v>
      </c>
      <c r="I301" t="str">
        <f>IF(COUNTIF($C$2:C301,C301)=1,C301,"")</f>
        <v>balint.eszter@levlap.hu</v>
      </c>
      <c r="J301" t="str">
        <f t="shared" si="12"/>
        <v/>
      </c>
      <c r="K301">
        <f t="shared" si="13"/>
        <v>7</v>
      </c>
      <c r="L301">
        <f t="shared" si="14"/>
        <v>10</v>
      </c>
      <c r="M301">
        <f>COUNTIF($L$2:L301,$E$7)</f>
        <v>3</v>
      </c>
      <c r="N301">
        <f>COUNTIF($L$2:L301,$E$9)</f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1"/>
  <sheetViews>
    <sheetView tabSelected="1" topLeftCell="B1" zoomScale="120" zoomScaleNormal="120" workbookViewId="0">
      <selection activeCell="G9" sqref="G9"/>
    </sheetView>
  </sheetViews>
  <sheetFormatPr defaultRowHeight="15" x14ac:dyDescent="0.25"/>
  <cols>
    <col min="2" max="2" width="20.42578125" bestFit="1" customWidth="1"/>
    <col min="3" max="3" width="24.7109375" bestFit="1" customWidth="1"/>
    <col min="4" max="4" width="18" bestFit="1" customWidth="1"/>
    <col min="5" max="5" width="12.7109375" bestFit="1" customWidth="1"/>
    <col min="6" max="6" width="12" bestFit="1" customWidth="1"/>
    <col min="7" max="7" width="21.5703125" bestFit="1" customWidth="1"/>
    <col min="9" max="9" width="24.7109375" bestFit="1" customWidth="1"/>
    <col min="13" max="14" width="10.42578125" bestFit="1" customWidth="1"/>
    <col min="15" max="15" width="12.28515625" bestFit="1" customWidth="1"/>
  </cols>
  <sheetData>
    <row r="1" spans="1:15" x14ac:dyDescent="0.25">
      <c r="A1" s="4" t="s">
        <v>0</v>
      </c>
      <c r="B1" s="4" t="s">
        <v>1</v>
      </c>
      <c r="C1" s="4" t="s">
        <v>2</v>
      </c>
      <c r="I1" t="s">
        <v>580</v>
      </c>
      <c r="J1" t="s">
        <v>0</v>
      </c>
      <c r="K1" t="s">
        <v>590</v>
      </c>
      <c r="L1" t="s">
        <v>591</v>
      </c>
      <c r="M1" t="s">
        <v>592</v>
      </c>
      <c r="N1" t="s">
        <v>593</v>
      </c>
      <c r="O1" t="s">
        <v>594</v>
      </c>
    </row>
    <row r="2" spans="1:15" x14ac:dyDescent="0.25">
      <c r="A2">
        <v>14</v>
      </c>
      <c r="B2" t="s">
        <v>3</v>
      </c>
      <c r="C2" t="s">
        <v>4</v>
      </c>
      <c r="D2" s="2" t="s">
        <v>582</v>
      </c>
      <c r="E2" s="5">
        <f>MIN(K2:K301)</f>
        <v>6</v>
      </c>
      <c r="I2" t="str">
        <f>IF(COUNTIF(C$2:C2,C2)=1,C2,"")</f>
        <v>karasi.norbert@levlap.hu</v>
      </c>
      <c r="J2">
        <f>IF(I2="","",A2)</f>
        <v>14</v>
      </c>
      <c r="K2" t="str">
        <f>IF(COUNTIF(J$2:J$301,J2)=1,J2,"")</f>
        <v/>
      </c>
      <c r="L2">
        <f>IF(J2="","",COUNTIF(J$2:J$301,J2))</f>
        <v>4</v>
      </c>
      <c r="M2">
        <f>IF(J2="","",COUNTIF(J$2:J2,J2))</f>
        <v>1</v>
      </c>
      <c r="N2" t="str">
        <f>IF(J2=E$7,M2,"")</f>
        <v/>
      </c>
      <c r="O2" t="str">
        <f>IF(J2=E$9,M2,"")</f>
        <v/>
      </c>
    </row>
    <row r="3" spans="1:15" x14ac:dyDescent="0.25">
      <c r="A3">
        <v>56</v>
      </c>
      <c r="B3" t="s">
        <v>5</v>
      </c>
      <c r="C3" t="s">
        <v>6</v>
      </c>
      <c r="D3" s="2" t="s">
        <v>583</v>
      </c>
      <c r="E3" s="5" t="str">
        <f>INDEX(B2:B301,MATCH(E2,K2:K301,0))</f>
        <v>Urbán Zsófia</v>
      </c>
      <c r="F3" s="7" t="s">
        <v>584</v>
      </c>
      <c r="G3" s="1" t="str">
        <f>INDEX(C2:C301,MATCH(E2,K2:K301,0))</f>
        <v>urban.zsofia@papir.hu</v>
      </c>
      <c r="I3" t="str">
        <f>IF(COUNTIF(C$2:C3,C3)=1,C3,"")</f>
        <v>ormos.imre@level.hu</v>
      </c>
      <c r="J3">
        <f t="shared" ref="J3:J66" si="0">IF(I3="","",A3)</f>
        <v>56</v>
      </c>
      <c r="K3" t="str">
        <f t="shared" ref="K3:K66" si="1">IF(COUNTIF(J$2:J$301,J3)=1,J3,"")</f>
        <v/>
      </c>
      <c r="L3">
        <f t="shared" ref="L3:L66" si="2">IF(J3="","",COUNTIF(J$2:J$301,J3))</f>
        <v>7</v>
      </c>
      <c r="M3">
        <f>IF(J3="","",COUNTIF(J$2:J3,J3))</f>
        <v>1</v>
      </c>
      <c r="N3" t="str">
        <f t="shared" ref="N3:N66" si="3">IF(J3=E$7,M3,"")</f>
        <v/>
      </c>
      <c r="O3" t="str">
        <f t="shared" ref="O3:O66" si="4">IF(J3=E$9,M3,"")</f>
        <v/>
      </c>
    </row>
    <row r="4" spans="1:15" x14ac:dyDescent="0.25">
      <c r="A4">
        <v>18</v>
      </c>
      <c r="B4" t="s">
        <v>7</v>
      </c>
      <c r="C4" t="s">
        <v>8</v>
      </c>
      <c r="D4" s="3"/>
      <c r="E4" s="6"/>
      <c r="I4" t="str">
        <f>IF(COUNTIF(C$2:C4,C4)=1,C4,"")</f>
        <v>ferenczi.janka@level.hu</v>
      </c>
      <c r="J4">
        <f t="shared" si="0"/>
        <v>18</v>
      </c>
      <c r="K4" t="str">
        <f t="shared" si="1"/>
        <v/>
      </c>
      <c r="L4">
        <f t="shared" si="2"/>
        <v>7</v>
      </c>
      <c r="M4">
        <f>IF(J4="","",COUNTIF(J$2:J4,J4))</f>
        <v>1</v>
      </c>
      <c r="N4" t="str">
        <f t="shared" si="3"/>
        <v/>
      </c>
      <c r="O4" t="str">
        <f t="shared" si="4"/>
        <v/>
      </c>
    </row>
    <row r="5" spans="1:15" x14ac:dyDescent="0.25">
      <c r="A5">
        <v>17</v>
      </c>
      <c r="B5" t="s">
        <v>9</v>
      </c>
      <c r="C5" t="s">
        <v>10</v>
      </c>
      <c r="D5" s="2" t="s">
        <v>585</v>
      </c>
      <c r="E5" s="5">
        <f>COUNT(J2:J301)</f>
        <v>295</v>
      </c>
      <c r="I5" t="str">
        <f>IF(COUNTIF(C$2:C5,C5)=1,C5,"")</f>
        <v>bencsik.balazs@belyeg.hu</v>
      </c>
      <c r="J5">
        <f t="shared" si="0"/>
        <v>17</v>
      </c>
      <c r="K5" t="str">
        <f t="shared" si="1"/>
        <v/>
      </c>
      <c r="L5">
        <f t="shared" si="2"/>
        <v>6</v>
      </c>
      <c r="M5">
        <f>IF(J5="","",COUNTIF(J$2:J5,J5))</f>
        <v>1</v>
      </c>
      <c r="N5" t="str">
        <f t="shared" si="3"/>
        <v/>
      </c>
      <c r="O5" t="str">
        <f t="shared" si="4"/>
        <v/>
      </c>
    </row>
    <row r="6" spans="1:15" x14ac:dyDescent="0.25">
      <c r="A6">
        <v>40</v>
      </c>
      <c r="B6" t="s">
        <v>11</v>
      </c>
      <c r="C6" t="s">
        <v>12</v>
      </c>
      <c r="D6" s="2" t="s">
        <v>586</v>
      </c>
      <c r="E6" s="5">
        <f>INDEX(J2:J301,MATCH(MAX(L2:L301),L2:L301,0))</f>
        <v>43</v>
      </c>
      <c r="I6" t="str">
        <f>IF(COUNTIF(C$2:C6,C6)=1,C6,"")</f>
        <v>solti.sandor@levlap.hu</v>
      </c>
      <c r="J6">
        <f t="shared" si="0"/>
        <v>40</v>
      </c>
      <c r="K6" t="str">
        <f t="shared" si="1"/>
        <v/>
      </c>
      <c r="L6">
        <f t="shared" si="2"/>
        <v>7</v>
      </c>
      <c r="M6">
        <f>IF(J6="","",COUNTIF(J$2:J6,J6))</f>
        <v>1</v>
      </c>
      <c r="N6" t="str">
        <f t="shared" si="3"/>
        <v/>
      </c>
      <c r="O6" t="str">
        <f t="shared" si="4"/>
        <v/>
      </c>
    </row>
    <row r="7" spans="1:15" x14ac:dyDescent="0.25">
      <c r="A7">
        <v>11</v>
      </c>
      <c r="B7" t="s">
        <v>13</v>
      </c>
      <c r="C7" t="s">
        <v>14</v>
      </c>
      <c r="D7" s="2" t="s">
        <v>587</v>
      </c>
      <c r="E7" s="5">
        <f>MIN(J2:J301)</f>
        <v>1</v>
      </c>
      <c r="I7" t="str">
        <f>IF(COUNTIF(C$2:C7,C7)=1,C7,"")</f>
        <v>nagy.jozsef@belyeg.hu</v>
      </c>
      <c r="J7">
        <f t="shared" si="0"/>
        <v>11</v>
      </c>
      <c r="K7" t="str">
        <f t="shared" si="1"/>
        <v/>
      </c>
      <c r="L7">
        <f t="shared" si="2"/>
        <v>6</v>
      </c>
      <c r="M7">
        <f>IF(J7="","",COUNTIF(J$2:J7,J7))</f>
        <v>1</v>
      </c>
      <c r="N7" t="str">
        <f t="shared" si="3"/>
        <v/>
      </c>
      <c r="O7" t="str">
        <f t="shared" si="4"/>
        <v/>
      </c>
    </row>
    <row r="8" spans="1:15" x14ac:dyDescent="0.25">
      <c r="A8">
        <v>36</v>
      </c>
      <c r="B8" t="s">
        <v>15</v>
      </c>
      <c r="C8" t="s">
        <v>16</v>
      </c>
      <c r="D8" s="2" t="s">
        <v>589</v>
      </c>
      <c r="E8" s="5" t="str">
        <f>IFERROR(INDEX(B2:B301,MATCH(2,N2:N301,0)),"nincs")</f>
        <v>Marton István</v>
      </c>
      <c r="I8" t="str">
        <f>IF(COUNTIF(C$2:C8,C8)=1,C8,"")</f>
        <v>hamar.julianna@level.hu</v>
      </c>
      <c r="J8">
        <f t="shared" si="0"/>
        <v>36</v>
      </c>
      <c r="K8" t="str">
        <f t="shared" si="1"/>
        <v/>
      </c>
      <c r="L8">
        <f t="shared" si="2"/>
        <v>6</v>
      </c>
      <c r="M8">
        <f>IF(J8="","",COUNTIF(J$2:J8,J8))</f>
        <v>1</v>
      </c>
      <c r="N8" t="str">
        <f t="shared" si="3"/>
        <v/>
      </c>
      <c r="O8" t="str">
        <f t="shared" si="4"/>
        <v/>
      </c>
    </row>
    <row r="9" spans="1:15" x14ac:dyDescent="0.25">
      <c r="A9">
        <v>17</v>
      </c>
      <c r="B9" t="s">
        <v>17</v>
      </c>
      <c r="C9" t="s">
        <v>18</v>
      </c>
      <c r="D9" s="2" t="s">
        <v>588</v>
      </c>
      <c r="E9" s="5">
        <f>MAX(J2:J301)</f>
        <v>83</v>
      </c>
      <c r="I9" t="str">
        <f>IF(COUNTIF(C$2:C9,C9)=1,C9,"")</f>
        <v>lima.katalin@belyeg.hu</v>
      </c>
      <c r="J9">
        <f t="shared" si="0"/>
        <v>17</v>
      </c>
      <c r="K9" t="str">
        <f t="shared" si="1"/>
        <v/>
      </c>
      <c r="L9">
        <f t="shared" si="2"/>
        <v>6</v>
      </c>
      <c r="M9">
        <f>IF(J9="","",COUNTIF(J$2:J9,J9))</f>
        <v>2</v>
      </c>
      <c r="N9" t="str">
        <f t="shared" si="3"/>
        <v/>
      </c>
      <c r="O9" t="str">
        <f t="shared" si="4"/>
        <v/>
      </c>
    </row>
    <row r="10" spans="1:15" x14ac:dyDescent="0.25">
      <c r="A10">
        <v>44</v>
      </c>
      <c r="B10" t="s">
        <v>19</v>
      </c>
      <c r="C10" t="s">
        <v>20</v>
      </c>
      <c r="D10" s="2" t="s">
        <v>589</v>
      </c>
      <c r="E10" s="5" t="str">
        <f>IFERROR(INDEX(B2:B301,MATCH(2,O24:O301,0)),"nincs")</f>
        <v>nincs</v>
      </c>
      <c r="I10" t="str">
        <f>IF(COUNTIF(C$2:C10,C10)=1,C10,"")</f>
        <v>rudas.csaba@belyeg.hu</v>
      </c>
      <c r="J10">
        <f t="shared" si="0"/>
        <v>44</v>
      </c>
      <c r="K10" t="str">
        <f t="shared" si="1"/>
        <v/>
      </c>
      <c r="L10">
        <f t="shared" si="2"/>
        <v>7</v>
      </c>
      <c r="M10">
        <f>IF(J10="","",COUNTIF(J$2:J10,J10))</f>
        <v>1</v>
      </c>
      <c r="N10" t="str">
        <f t="shared" si="3"/>
        <v/>
      </c>
      <c r="O10" t="str">
        <f t="shared" si="4"/>
        <v/>
      </c>
    </row>
    <row r="11" spans="1:15" x14ac:dyDescent="0.25">
      <c r="A11">
        <v>31</v>
      </c>
      <c r="B11" t="s">
        <v>21</v>
      </c>
      <c r="C11" t="s">
        <v>22</v>
      </c>
      <c r="I11" t="str">
        <f>IF(COUNTIF(C$2:C11,C11)=1,C11,"")</f>
        <v>juhasz.lajos@csomag.hu</v>
      </c>
      <c r="J11">
        <f t="shared" si="0"/>
        <v>31</v>
      </c>
      <c r="K11" t="str">
        <f t="shared" si="1"/>
        <v/>
      </c>
      <c r="L11">
        <f t="shared" si="2"/>
        <v>3</v>
      </c>
      <c r="M11">
        <f>IF(J11="","",COUNTIF(J$2:J11,J11))</f>
        <v>1</v>
      </c>
      <c r="N11" t="str">
        <f t="shared" si="3"/>
        <v/>
      </c>
      <c r="O11" t="str">
        <f t="shared" si="4"/>
        <v/>
      </c>
    </row>
    <row r="12" spans="1:15" x14ac:dyDescent="0.25">
      <c r="A12">
        <v>24</v>
      </c>
      <c r="B12" t="s">
        <v>23</v>
      </c>
      <c r="C12" t="s">
        <v>24</v>
      </c>
      <c r="I12" t="str">
        <f>IF(COUNTIF(C$2:C12,C12)=1,C12,"")</f>
        <v>halmos.csaba@csomag.hu</v>
      </c>
      <c r="J12">
        <f t="shared" si="0"/>
        <v>24</v>
      </c>
      <c r="K12" t="str">
        <f t="shared" si="1"/>
        <v/>
      </c>
      <c r="L12">
        <f t="shared" si="2"/>
        <v>5</v>
      </c>
      <c r="M12">
        <f>IF(J12="","",COUNTIF(J$2:J12,J12))</f>
        <v>1</v>
      </c>
      <c r="N12" t="str">
        <f t="shared" si="3"/>
        <v/>
      </c>
      <c r="O12" t="str">
        <f t="shared" si="4"/>
        <v/>
      </c>
    </row>
    <row r="13" spans="1:15" x14ac:dyDescent="0.25">
      <c r="A13">
        <v>52</v>
      </c>
      <c r="B13" t="s">
        <v>25</v>
      </c>
      <c r="C13" t="s">
        <v>26</v>
      </c>
      <c r="I13" t="str">
        <f>IF(COUNTIF(C$2:C13,C13)=1,C13,"")</f>
        <v>moli.akos@level.hu</v>
      </c>
      <c r="J13">
        <f t="shared" si="0"/>
        <v>52</v>
      </c>
      <c r="K13" t="str">
        <f t="shared" si="1"/>
        <v/>
      </c>
      <c r="L13">
        <f t="shared" si="2"/>
        <v>4</v>
      </c>
      <c r="M13">
        <f>IF(J13="","",COUNTIF(J$2:J13,J13))</f>
        <v>1</v>
      </c>
      <c r="N13" t="str">
        <f t="shared" si="3"/>
        <v/>
      </c>
      <c r="O13" t="str">
        <f t="shared" si="4"/>
        <v/>
      </c>
    </row>
    <row r="14" spans="1:15" x14ac:dyDescent="0.25">
      <c r="A14">
        <v>34</v>
      </c>
      <c r="B14" t="s">
        <v>27</v>
      </c>
      <c r="C14" t="s">
        <v>28</v>
      </c>
      <c r="I14" t="str">
        <f>IF(COUNTIF(C$2:C14,C14)=1,C14,"")</f>
        <v>kuti.otto@toll.hu</v>
      </c>
      <c r="J14">
        <f t="shared" si="0"/>
        <v>34</v>
      </c>
      <c r="K14" t="str">
        <f t="shared" si="1"/>
        <v/>
      </c>
      <c r="L14">
        <f t="shared" si="2"/>
        <v>6</v>
      </c>
      <c r="M14">
        <f>IF(J14="","",COUNTIF(J$2:J14,J14))</f>
        <v>1</v>
      </c>
      <c r="N14" t="str">
        <f t="shared" si="3"/>
        <v/>
      </c>
      <c r="O14" t="str">
        <f t="shared" si="4"/>
        <v/>
      </c>
    </row>
    <row r="15" spans="1:15" x14ac:dyDescent="0.25">
      <c r="A15">
        <v>18</v>
      </c>
      <c r="B15" t="s">
        <v>29</v>
      </c>
      <c r="C15" t="s">
        <v>30</v>
      </c>
      <c r="I15" t="str">
        <f>IF(COUNTIF(C$2:C15,C15)=1,C15,"")</f>
        <v>lisztes.dalma@toll.hu</v>
      </c>
      <c r="J15">
        <f t="shared" si="0"/>
        <v>18</v>
      </c>
      <c r="K15" t="str">
        <f t="shared" si="1"/>
        <v/>
      </c>
      <c r="L15">
        <f t="shared" si="2"/>
        <v>7</v>
      </c>
      <c r="M15">
        <f>IF(J15="","",COUNTIF(J$2:J15,J15))</f>
        <v>2</v>
      </c>
      <c r="N15" t="str">
        <f t="shared" si="3"/>
        <v/>
      </c>
      <c r="O15" t="str">
        <f t="shared" si="4"/>
        <v/>
      </c>
    </row>
    <row r="16" spans="1:15" x14ac:dyDescent="0.25">
      <c r="A16">
        <v>34</v>
      </c>
      <c r="B16" t="s">
        <v>31</v>
      </c>
      <c r="C16" t="s">
        <v>32</v>
      </c>
      <c r="I16" t="str">
        <f>IF(COUNTIF(C$2:C16,C16)=1,C16,"")</f>
        <v>csom.csilla@toll.hu</v>
      </c>
      <c r="J16">
        <f t="shared" si="0"/>
        <v>34</v>
      </c>
      <c r="K16" t="str">
        <f t="shared" si="1"/>
        <v/>
      </c>
      <c r="L16">
        <f t="shared" si="2"/>
        <v>6</v>
      </c>
      <c r="M16">
        <f>IF(J16="","",COUNTIF(J$2:J16,J16))</f>
        <v>2</v>
      </c>
      <c r="N16" t="str">
        <f t="shared" si="3"/>
        <v/>
      </c>
      <c r="O16" t="str">
        <f t="shared" si="4"/>
        <v/>
      </c>
    </row>
    <row r="17" spans="1:15" x14ac:dyDescent="0.25">
      <c r="A17">
        <v>70</v>
      </c>
      <c r="B17" t="s">
        <v>33</v>
      </c>
      <c r="C17" t="s">
        <v>34</v>
      </c>
      <c r="I17" t="str">
        <f>IF(COUNTIF(C$2:C17,C17)=1,C17,"")</f>
        <v>tari.norbert@porto.hu</v>
      </c>
      <c r="J17">
        <f t="shared" si="0"/>
        <v>70</v>
      </c>
      <c r="K17" t="str">
        <f t="shared" si="1"/>
        <v/>
      </c>
      <c r="L17">
        <f t="shared" si="2"/>
        <v>2</v>
      </c>
      <c r="M17">
        <f>IF(J17="","",COUNTIF(J$2:J17,J17))</f>
        <v>1</v>
      </c>
      <c r="N17" t="str">
        <f t="shared" si="3"/>
        <v/>
      </c>
      <c r="O17" t="str">
        <f t="shared" si="4"/>
        <v/>
      </c>
    </row>
    <row r="18" spans="1:15" x14ac:dyDescent="0.25">
      <c r="A18">
        <v>80</v>
      </c>
      <c r="B18" t="s">
        <v>35</v>
      </c>
      <c r="C18" t="s">
        <v>36</v>
      </c>
      <c r="I18" t="str">
        <f>IF(COUNTIF(C$2:C18,C18)=1,C18,"")</f>
        <v>rakos.krisztian@porto.hu</v>
      </c>
      <c r="J18">
        <f t="shared" si="0"/>
        <v>80</v>
      </c>
      <c r="K18" t="str">
        <f t="shared" si="1"/>
        <v/>
      </c>
      <c r="L18">
        <f t="shared" si="2"/>
        <v>3</v>
      </c>
      <c r="M18">
        <f>IF(J18="","",COUNTIF(J$2:J18,J18))</f>
        <v>1</v>
      </c>
      <c r="N18" t="str">
        <f t="shared" si="3"/>
        <v/>
      </c>
      <c r="O18" t="str">
        <f t="shared" si="4"/>
        <v/>
      </c>
    </row>
    <row r="19" spans="1:15" x14ac:dyDescent="0.25">
      <c r="A19">
        <v>74</v>
      </c>
      <c r="B19" t="s">
        <v>37</v>
      </c>
      <c r="C19" t="s">
        <v>38</v>
      </c>
      <c r="I19" t="str">
        <f>IF(COUNTIF(C$2:C19,C19)=1,C19,"")</f>
        <v>juhasz.judit@levlap.hu</v>
      </c>
      <c r="J19">
        <f t="shared" si="0"/>
        <v>74</v>
      </c>
      <c r="K19" t="str">
        <f t="shared" si="1"/>
        <v/>
      </c>
      <c r="L19">
        <f t="shared" si="2"/>
        <v>5</v>
      </c>
      <c r="M19">
        <f>IF(J19="","",COUNTIF(J$2:J19,J19))</f>
        <v>1</v>
      </c>
      <c r="N19" t="str">
        <f t="shared" si="3"/>
        <v/>
      </c>
      <c r="O19" t="str">
        <f t="shared" si="4"/>
        <v/>
      </c>
    </row>
    <row r="20" spans="1:15" x14ac:dyDescent="0.25">
      <c r="A20">
        <v>54</v>
      </c>
      <c r="B20" t="s">
        <v>39</v>
      </c>
      <c r="C20" t="s">
        <v>40</v>
      </c>
      <c r="I20" t="str">
        <f>IF(COUNTIF(C$2:C20,C20)=1,C20,"")</f>
        <v>banyai.zsolt@levlap.hu</v>
      </c>
      <c r="J20">
        <f t="shared" si="0"/>
        <v>54</v>
      </c>
      <c r="K20" t="str">
        <f t="shared" si="1"/>
        <v/>
      </c>
      <c r="L20">
        <f t="shared" si="2"/>
        <v>3</v>
      </c>
      <c r="M20">
        <f>IF(J20="","",COUNTIF(J$2:J20,J20))</f>
        <v>1</v>
      </c>
      <c r="N20" t="str">
        <f t="shared" si="3"/>
        <v/>
      </c>
      <c r="O20" t="str">
        <f t="shared" si="4"/>
        <v/>
      </c>
    </row>
    <row r="21" spans="1:15" x14ac:dyDescent="0.25">
      <c r="A21">
        <v>63</v>
      </c>
      <c r="B21" t="s">
        <v>41</v>
      </c>
      <c r="C21" t="s">
        <v>42</v>
      </c>
      <c r="I21" t="str">
        <f>IF(COUNTIF(C$2:C21,C21)=1,C21,"")</f>
        <v>jovan.izolda@levlap.hu</v>
      </c>
      <c r="J21">
        <f t="shared" si="0"/>
        <v>63</v>
      </c>
      <c r="K21" t="str">
        <f t="shared" si="1"/>
        <v/>
      </c>
      <c r="L21">
        <f t="shared" si="2"/>
        <v>2</v>
      </c>
      <c r="M21">
        <f>IF(J21="","",COUNTIF(J$2:J21,J21))</f>
        <v>1</v>
      </c>
      <c r="N21" t="str">
        <f t="shared" si="3"/>
        <v/>
      </c>
      <c r="O21" t="str">
        <f t="shared" si="4"/>
        <v/>
      </c>
    </row>
    <row r="22" spans="1:15" x14ac:dyDescent="0.25">
      <c r="A22">
        <v>70</v>
      </c>
      <c r="B22" t="s">
        <v>43</v>
      </c>
      <c r="C22" t="s">
        <v>44</v>
      </c>
      <c r="I22" t="str">
        <f>IF(COUNTIF(C$2:C22,C22)=1,C22,"")</f>
        <v>sima.janos@porto.hu</v>
      </c>
      <c r="J22">
        <f t="shared" si="0"/>
        <v>70</v>
      </c>
      <c r="K22" t="str">
        <f t="shared" si="1"/>
        <v/>
      </c>
      <c r="L22">
        <f t="shared" si="2"/>
        <v>2</v>
      </c>
      <c r="M22">
        <f>IF(J22="","",COUNTIF(J$2:J22,J22))</f>
        <v>2</v>
      </c>
      <c r="N22" t="str">
        <f t="shared" si="3"/>
        <v/>
      </c>
      <c r="O22" t="str">
        <f t="shared" si="4"/>
        <v/>
      </c>
    </row>
    <row r="23" spans="1:15" x14ac:dyDescent="0.25">
      <c r="A23">
        <v>43</v>
      </c>
      <c r="B23" t="s">
        <v>45</v>
      </c>
      <c r="C23" t="s">
        <v>46</v>
      </c>
      <c r="I23" t="str">
        <f>IF(COUNTIF(C$2:C23,C23)=1,C23,"")</f>
        <v>urban.zsofia@toll.hu</v>
      </c>
      <c r="J23">
        <f t="shared" si="0"/>
        <v>43</v>
      </c>
      <c r="K23" t="str">
        <f t="shared" si="1"/>
        <v/>
      </c>
      <c r="L23">
        <f t="shared" si="2"/>
        <v>8</v>
      </c>
      <c r="M23">
        <f>IF(J23="","",COUNTIF(J$2:J23,J23))</f>
        <v>1</v>
      </c>
      <c r="N23" t="str">
        <f t="shared" si="3"/>
        <v/>
      </c>
      <c r="O23" t="str">
        <f t="shared" si="4"/>
        <v/>
      </c>
    </row>
    <row r="24" spans="1:15" x14ac:dyDescent="0.25">
      <c r="A24">
        <v>44</v>
      </c>
      <c r="B24" t="s">
        <v>47</v>
      </c>
      <c r="C24" t="s">
        <v>48</v>
      </c>
      <c r="I24" t="str">
        <f>IF(COUNTIF(C$2:C24,C24)=1,C24,"")</f>
        <v>ilkei.kalman@toll.hu</v>
      </c>
      <c r="J24">
        <f t="shared" si="0"/>
        <v>44</v>
      </c>
      <c r="K24" t="str">
        <f t="shared" si="1"/>
        <v/>
      </c>
      <c r="L24">
        <f t="shared" si="2"/>
        <v>7</v>
      </c>
      <c r="M24">
        <f>IF(J24="","",COUNTIF(J$2:J24,J24))</f>
        <v>2</v>
      </c>
      <c r="N24" t="str">
        <f t="shared" si="3"/>
        <v/>
      </c>
      <c r="O24" t="str">
        <f t="shared" si="4"/>
        <v/>
      </c>
    </row>
    <row r="25" spans="1:15" x14ac:dyDescent="0.25">
      <c r="A25">
        <v>48</v>
      </c>
      <c r="B25" t="s">
        <v>49</v>
      </c>
      <c r="C25" t="s">
        <v>50</v>
      </c>
      <c r="I25" t="str">
        <f>IF(COUNTIF(C$2:C25,C25)=1,C25,"")</f>
        <v>kovai.dora@boritek.hu</v>
      </c>
      <c r="J25">
        <f t="shared" si="0"/>
        <v>48</v>
      </c>
      <c r="K25" t="str">
        <f t="shared" si="1"/>
        <v/>
      </c>
      <c r="L25">
        <f t="shared" si="2"/>
        <v>2</v>
      </c>
      <c r="M25">
        <f>IF(J25="","",COUNTIF(J$2:J25,J25))</f>
        <v>1</v>
      </c>
      <c r="N25" t="str">
        <f t="shared" si="3"/>
        <v/>
      </c>
      <c r="O25" t="str">
        <f t="shared" si="4"/>
        <v/>
      </c>
    </row>
    <row r="26" spans="1:15" x14ac:dyDescent="0.25">
      <c r="A26">
        <v>23</v>
      </c>
      <c r="B26" t="s">
        <v>51</v>
      </c>
      <c r="C26" t="s">
        <v>52</v>
      </c>
      <c r="I26" t="str">
        <f>IF(COUNTIF(C$2:C26,C26)=1,C26,"")</f>
        <v>kovacs.tibor@porto.hu</v>
      </c>
      <c r="J26">
        <f t="shared" si="0"/>
        <v>23</v>
      </c>
      <c r="K26" t="str">
        <f t="shared" si="1"/>
        <v/>
      </c>
      <c r="L26">
        <f t="shared" si="2"/>
        <v>2</v>
      </c>
      <c r="M26">
        <f>IF(J26="","",COUNTIF(J$2:J26,J26))</f>
        <v>1</v>
      </c>
      <c r="N26" t="str">
        <f t="shared" si="3"/>
        <v/>
      </c>
      <c r="O26" t="str">
        <f t="shared" si="4"/>
        <v/>
      </c>
    </row>
    <row r="27" spans="1:15" x14ac:dyDescent="0.25">
      <c r="A27">
        <v>19</v>
      </c>
      <c r="B27" t="s">
        <v>53</v>
      </c>
      <c r="C27" t="s">
        <v>54</v>
      </c>
      <c r="I27" t="str">
        <f>IF(COUNTIF(C$2:C27,C27)=1,C27,"")</f>
        <v>bor.bela@papir.hu</v>
      </c>
      <c r="J27">
        <f t="shared" si="0"/>
        <v>19</v>
      </c>
      <c r="K27" t="str">
        <f t="shared" si="1"/>
        <v/>
      </c>
      <c r="L27">
        <f t="shared" si="2"/>
        <v>4</v>
      </c>
      <c r="M27">
        <f>IF(J27="","",COUNTIF(J$2:J27,J27))</f>
        <v>1</v>
      </c>
      <c r="N27" t="str">
        <f t="shared" si="3"/>
        <v/>
      </c>
      <c r="O27" t="str">
        <f t="shared" si="4"/>
        <v/>
      </c>
    </row>
    <row r="28" spans="1:15" x14ac:dyDescent="0.25">
      <c r="A28">
        <v>55</v>
      </c>
      <c r="B28" t="s">
        <v>55</v>
      </c>
      <c r="C28" t="s">
        <v>56</v>
      </c>
      <c r="I28" t="str">
        <f>IF(COUNTIF(C$2:C28,C28)=1,C28,"")</f>
        <v>molnar.szabolcs@papir.hu</v>
      </c>
      <c r="J28">
        <f t="shared" si="0"/>
        <v>55</v>
      </c>
      <c r="K28" t="str">
        <f t="shared" si="1"/>
        <v/>
      </c>
      <c r="L28">
        <f t="shared" si="2"/>
        <v>4</v>
      </c>
      <c r="M28">
        <f>IF(J28="","",COUNTIF(J$2:J28,J28))</f>
        <v>1</v>
      </c>
      <c r="N28" t="str">
        <f t="shared" si="3"/>
        <v/>
      </c>
      <c r="O28" t="str">
        <f t="shared" si="4"/>
        <v/>
      </c>
    </row>
    <row r="29" spans="1:15" x14ac:dyDescent="0.25">
      <c r="A29">
        <v>7</v>
      </c>
      <c r="B29" t="s">
        <v>57</v>
      </c>
      <c r="C29" t="s">
        <v>58</v>
      </c>
      <c r="I29" t="str">
        <f>IF(COUNTIF(C$2:C29,C29)=1,C29,"")</f>
        <v>kockas.szilvia@level.hu</v>
      </c>
      <c r="J29">
        <f t="shared" si="0"/>
        <v>7</v>
      </c>
      <c r="K29" t="str">
        <f t="shared" si="1"/>
        <v/>
      </c>
      <c r="L29">
        <f t="shared" si="2"/>
        <v>2</v>
      </c>
      <c r="M29">
        <f>IF(J29="","",COUNTIF(J$2:J29,J29))</f>
        <v>1</v>
      </c>
      <c r="N29" t="str">
        <f t="shared" si="3"/>
        <v/>
      </c>
      <c r="O29" t="str">
        <f t="shared" si="4"/>
        <v/>
      </c>
    </row>
    <row r="30" spans="1:15" x14ac:dyDescent="0.25">
      <c r="A30">
        <v>62</v>
      </c>
      <c r="B30" t="s">
        <v>59</v>
      </c>
      <c r="C30" t="s">
        <v>60</v>
      </c>
      <c r="I30" t="str">
        <f>IF(COUNTIF(C$2:C30,C30)=1,C30,"")</f>
        <v>varkonyi.agost@papir.hu</v>
      </c>
      <c r="J30">
        <f t="shared" si="0"/>
        <v>62</v>
      </c>
      <c r="K30" t="str">
        <f t="shared" si="1"/>
        <v/>
      </c>
      <c r="L30">
        <f t="shared" si="2"/>
        <v>4</v>
      </c>
      <c r="M30">
        <f>IF(J30="","",COUNTIF(J$2:J30,J30))</f>
        <v>1</v>
      </c>
      <c r="N30" t="str">
        <f t="shared" si="3"/>
        <v/>
      </c>
      <c r="O30" t="str">
        <f t="shared" si="4"/>
        <v/>
      </c>
    </row>
    <row r="31" spans="1:15" x14ac:dyDescent="0.25">
      <c r="A31">
        <v>22</v>
      </c>
      <c r="B31" t="s">
        <v>61</v>
      </c>
      <c r="C31" t="s">
        <v>62</v>
      </c>
      <c r="I31" t="str">
        <f>IF(COUNTIF(C$2:C31,C31)=1,C31,"")</f>
        <v>zombori.zsolt@papir.hu</v>
      </c>
      <c r="J31">
        <f t="shared" si="0"/>
        <v>22</v>
      </c>
      <c r="K31" t="str">
        <f t="shared" si="1"/>
        <v/>
      </c>
      <c r="L31">
        <f t="shared" si="2"/>
        <v>4</v>
      </c>
      <c r="M31">
        <f>IF(J31="","",COUNTIF(J$2:J31,J31))</f>
        <v>1</v>
      </c>
      <c r="N31" t="str">
        <f t="shared" si="3"/>
        <v/>
      </c>
      <c r="O31" t="str">
        <f t="shared" si="4"/>
        <v/>
      </c>
    </row>
    <row r="32" spans="1:15" x14ac:dyDescent="0.25">
      <c r="A32">
        <v>55</v>
      </c>
      <c r="B32" t="s">
        <v>33</v>
      </c>
      <c r="C32" t="s">
        <v>63</v>
      </c>
      <c r="I32" t="str">
        <f>IF(COUNTIF(C$2:C32,C32)=1,C32,"")</f>
        <v>tari.norbert@papir.hu</v>
      </c>
      <c r="J32">
        <f t="shared" si="0"/>
        <v>55</v>
      </c>
      <c r="K32" t="str">
        <f t="shared" si="1"/>
        <v/>
      </c>
      <c r="L32">
        <f t="shared" si="2"/>
        <v>4</v>
      </c>
      <c r="M32">
        <f>IF(J32="","",COUNTIF(J$2:J32,J32))</f>
        <v>2</v>
      </c>
      <c r="N32" t="str">
        <f t="shared" si="3"/>
        <v/>
      </c>
      <c r="O32" t="str">
        <f t="shared" si="4"/>
        <v/>
      </c>
    </row>
    <row r="33" spans="1:15" x14ac:dyDescent="0.25">
      <c r="A33">
        <v>44</v>
      </c>
      <c r="B33" t="s">
        <v>64</v>
      </c>
      <c r="C33" t="s">
        <v>65</v>
      </c>
      <c r="I33" t="str">
        <f>IF(COUNTIF(C$2:C33,C33)=1,C33,"")</f>
        <v>romer.rezso@level.hu</v>
      </c>
      <c r="J33">
        <f t="shared" si="0"/>
        <v>44</v>
      </c>
      <c r="K33" t="str">
        <f t="shared" si="1"/>
        <v/>
      </c>
      <c r="L33">
        <f t="shared" si="2"/>
        <v>7</v>
      </c>
      <c r="M33">
        <f>IF(J33="","",COUNTIF(J$2:J33,J33))</f>
        <v>3</v>
      </c>
      <c r="N33" t="str">
        <f t="shared" si="3"/>
        <v/>
      </c>
      <c r="O33" t="str">
        <f t="shared" si="4"/>
        <v/>
      </c>
    </row>
    <row r="34" spans="1:15" x14ac:dyDescent="0.25">
      <c r="A34">
        <v>33</v>
      </c>
      <c r="B34" t="s">
        <v>66</v>
      </c>
      <c r="C34" t="s">
        <v>67</v>
      </c>
      <c r="I34" t="str">
        <f>IF(COUNTIF(C$2:C34,C34)=1,C34,"")</f>
        <v>szilagyi.matyas@toll.hu</v>
      </c>
      <c r="J34">
        <f t="shared" si="0"/>
        <v>33</v>
      </c>
      <c r="K34" t="str">
        <f t="shared" si="1"/>
        <v/>
      </c>
      <c r="L34">
        <f t="shared" si="2"/>
        <v>4</v>
      </c>
      <c r="M34">
        <f>IF(J34="","",COUNTIF(J$2:J34,J34))</f>
        <v>1</v>
      </c>
      <c r="N34" t="str">
        <f t="shared" si="3"/>
        <v/>
      </c>
      <c r="O34" t="str">
        <f t="shared" si="4"/>
        <v/>
      </c>
    </row>
    <row r="35" spans="1:15" x14ac:dyDescent="0.25">
      <c r="A35">
        <v>76</v>
      </c>
      <c r="B35" t="s">
        <v>68</v>
      </c>
      <c r="C35" t="s">
        <v>69</v>
      </c>
      <c r="I35" t="str">
        <f>IF(COUNTIF(C$2:C35,C35)=1,C35,"")</f>
        <v>gyimesi.aron@csomag.hu</v>
      </c>
      <c r="J35">
        <f t="shared" si="0"/>
        <v>76</v>
      </c>
      <c r="K35" t="str">
        <f t="shared" si="1"/>
        <v/>
      </c>
      <c r="L35">
        <f t="shared" si="2"/>
        <v>4</v>
      </c>
      <c r="M35">
        <f>IF(J35="","",COUNTIF(J$2:J35,J35))</f>
        <v>1</v>
      </c>
      <c r="N35" t="str">
        <f t="shared" si="3"/>
        <v/>
      </c>
      <c r="O35" t="str">
        <f t="shared" si="4"/>
        <v/>
      </c>
    </row>
    <row r="36" spans="1:15" x14ac:dyDescent="0.25">
      <c r="A36">
        <v>6</v>
      </c>
      <c r="B36" t="s">
        <v>11</v>
      </c>
      <c r="C36" t="s">
        <v>12</v>
      </c>
      <c r="I36" t="str">
        <f>IF(COUNTIF(C$2:C36,C36)=1,C36,"")</f>
        <v/>
      </c>
      <c r="J36" t="str">
        <f t="shared" si="0"/>
        <v/>
      </c>
      <c r="K36" t="str">
        <f t="shared" si="1"/>
        <v/>
      </c>
      <c r="L36" t="str">
        <f t="shared" si="2"/>
        <v/>
      </c>
      <c r="M36" t="str">
        <f>IF(J36="","",COUNTIF(J$2:J36,J36))</f>
        <v/>
      </c>
      <c r="N36" t="str">
        <f t="shared" si="3"/>
        <v/>
      </c>
      <c r="O36" t="str">
        <f t="shared" si="4"/>
        <v/>
      </c>
    </row>
    <row r="37" spans="1:15" x14ac:dyDescent="0.25">
      <c r="A37">
        <v>8</v>
      </c>
      <c r="B37" t="s">
        <v>70</v>
      </c>
      <c r="C37" t="s">
        <v>71</v>
      </c>
      <c r="I37" t="str">
        <f>IF(COUNTIF(C$2:C37,C37)=1,C37,"")</f>
        <v>potz.endre@levlap.hu</v>
      </c>
      <c r="J37">
        <f t="shared" si="0"/>
        <v>8</v>
      </c>
      <c r="K37" t="str">
        <f t="shared" si="1"/>
        <v/>
      </c>
      <c r="L37">
        <f t="shared" si="2"/>
        <v>3</v>
      </c>
      <c r="M37">
        <f>IF(J37="","",COUNTIF(J$2:J37,J37))</f>
        <v>1</v>
      </c>
      <c r="N37" t="str">
        <f t="shared" si="3"/>
        <v/>
      </c>
      <c r="O37" t="str">
        <f t="shared" si="4"/>
        <v/>
      </c>
    </row>
    <row r="38" spans="1:15" x14ac:dyDescent="0.25">
      <c r="A38">
        <v>64</v>
      </c>
      <c r="B38" t="s">
        <v>72</v>
      </c>
      <c r="C38" t="s">
        <v>73</v>
      </c>
      <c r="I38" t="str">
        <f>IF(COUNTIF(C$2:C38,C38)=1,C38,"")</f>
        <v>fazekas.zoltan@boritek.hu</v>
      </c>
      <c r="J38">
        <f t="shared" si="0"/>
        <v>64</v>
      </c>
      <c r="K38" t="str">
        <f t="shared" si="1"/>
        <v/>
      </c>
      <c r="L38">
        <f t="shared" si="2"/>
        <v>5</v>
      </c>
      <c r="M38">
        <f>IF(J38="","",COUNTIF(J$2:J38,J38))</f>
        <v>1</v>
      </c>
      <c r="N38" t="str">
        <f t="shared" si="3"/>
        <v/>
      </c>
      <c r="O38" t="str">
        <f t="shared" si="4"/>
        <v/>
      </c>
    </row>
    <row r="39" spans="1:15" x14ac:dyDescent="0.25">
      <c r="A39">
        <v>62</v>
      </c>
      <c r="B39" t="s">
        <v>74</v>
      </c>
      <c r="C39" t="s">
        <v>75</v>
      </c>
      <c r="I39" t="str">
        <f>IF(COUNTIF(C$2:C39,C39)=1,C39,"")</f>
        <v>sebo.tibor@belyeg.hu</v>
      </c>
      <c r="J39">
        <f t="shared" si="0"/>
        <v>62</v>
      </c>
      <c r="K39" t="str">
        <f t="shared" si="1"/>
        <v/>
      </c>
      <c r="L39">
        <f t="shared" si="2"/>
        <v>4</v>
      </c>
      <c r="M39">
        <f>IF(J39="","",COUNTIF(J$2:J39,J39))</f>
        <v>2</v>
      </c>
      <c r="N39" t="str">
        <f t="shared" si="3"/>
        <v/>
      </c>
      <c r="O39" t="str">
        <f t="shared" si="4"/>
        <v/>
      </c>
    </row>
    <row r="40" spans="1:15" x14ac:dyDescent="0.25">
      <c r="A40">
        <v>43</v>
      </c>
      <c r="B40" t="s">
        <v>76</v>
      </c>
      <c r="C40" t="s">
        <v>77</v>
      </c>
      <c r="I40" t="str">
        <f>IF(COUNTIF(C$2:C40,C40)=1,C40,"")</f>
        <v>vidacs.zsolt@boritek.hu</v>
      </c>
      <c r="J40">
        <f t="shared" si="0"/>
        <v>43</v>
      </c>
      <c r="K40" t="str">
        <f t="shared" si="1"/>
        <v/>
      </c>
      <c r="L40">
        <f t="shared" si="2"/>
        <v>8</v>
      </c>
      <c r="M40">
        <f>IF(J40="","",COUNTIF(J$2:J40,J40))</f>
        <v>2</v>
      </c>
      <c r="N40" t="str">
        <f t="shared" si="3"/>
        <v/>
      </c>
      <c r="O40" t="str">
        <f t="shared" si="4"/>
        <v/>
      </c>
    </row>
    <row r="41" spans="1:15" x14ac:dyDescent="0.25">
      <c r="A41">
        <v>28</v>
      </c>
      <c r="B41" t="s">
        <v>78</v>
      </c>
      <c r="C41" t="s">
        <v>79</v>
      </c>
      <c r="I41" t="str">
        <f>IF(COUNTIF(C$2:C41,C41)=1,C41,"")</f>
        <v>palyi.istvan@belyeg.hu</v>
      </c>
      <c r="J41">
        <f t="shared" si="0"/>
        <v>28</v>
      </c>
      <c r="K41" t="str">
        <f t="shared" si="1"/>
        <v/>
      </c>
      <c r="L41">
        <f t="shared" si="2"/>
        <v>7</v>
      </c>
      <c r="M41">
        <f>IF(J41="","",COUNTIF(J$2:J41,J41))</f>
        <v>1</v>
      </c>
      <c r="N41" t="str">
        <f t="shared" si="3"/>
        <v/>
      </c>
      <c r="O41" t="str">
        <f t="shared" si="4"/>
        <v/>
      </c>
    </row>
    <row r="42" spans="1:15" x14ac:dyDescent="0.25">
      <c r="A42">
        <v>35</v>
      </c>
      <c r="B42" t="s">
        <v>80</v>
      </c>
      <c r="C42" t="s">
        <v>81</v>
      </c>
      <c r="I42" t="str">
        <f>IF(COUNTIF(C$2:C42,C42)=1,C42,"")</f>
        <v>szabo.zoltan@levlap.hu</v>
      </c>
      <c r="J42">
        <f t="shared" si="0"/>
        <v>35</v>
      </c>
      <c r="K42" t="str">
        <f t="shared" si="1"/>
        <v/>
      </c>
      <c r="L42">
        <f t="shared" si="2"/>
        <v>6</v>
      </c>
      <c r="M42">
        <f>IF(J42="","",COUNTIF(J$2:J42,J42))</f>
        <v>1</v>
      </c>
      <c r="N42" t="str">
        <f t="shared" si="3"/>
        <v/>
      </c>
      <c r="O42" t="str">
        <f t="shared" si="4"/>
        <v/>
      </c>
    </row>
    <row r="43" spans="1:15" x14ac:dyDescent="0.25">
      <c r="A43">
        <v>7</v>
      </c>
      <c r="B43" t="s">
        <v>45</v>
      </c>
      <c r="C43" t="s">
        <v>82</v>
      </c>
      <c r="I43" t="str">
        <f>IF(COUNTIF(C$2:C43,C43)=1,C43,"")</f>
        <v>urban.zsofia@belyeg.hu</v>
      </c>
      <c r="J43">
        <f t="shared" si="0"/>
        <v>7</v>
      </c>
      <c r="K43" t="str">
        <f t="shared" si="1"/>
        <v/>
      </c>
      <c r="L43">
        <f t="shared" si="2"/>
        <v>2</v>
      </c>
      <c r="M43">
        <f>IF(J43="","",COUNTIF(J$2:J43,J43))</f>
        <v>2</v>
      </c>
      <c r="N43" t="str">
        <f t="shared" si="3"/>
        <v/>
      </c>
      <c r="O43" t="str">
        <f t="shared" si="4"/>
        <v/>
      </c>
    </row>
    <row r="44" spans="1:15" x14ac:dyDescent="0.25">
      <c r="A44">
        <v>69</v>
      </c>
      <c r="B44" t="s">
        <v>83</v>
      </c>
      <c r="C44" t="s">
        <v>84</v>
      </c>
      <c r="I44" t="str">
        <f>IF(COUNTIF(C$2:C44,C44)=1,C44,"")</f>
        <v>szoke.adam@belyeg.hu</v>
      </c>
      <c r="J44">
        <f t="shared" si="0"/>
        <v>69</v>
      </c>
      <c r="K44" t="str">
        <f t="shared" si="1"/>
        <v/>
      </c>
      <c r="L44">
        <f t="shared" si="2"/>
        <v>3</v>
      </c>
      <c r="M44">
        <f>IF(J44="","",COUNTIF(J$2:J44,J44))</f>
        <v>1</v>
      </c>
      <c r="N44" t="str">
        <f t="shared" si="3"/>
        <v/>
      </c>
      <c r="O44" t="str">
        <f t="shared" si="4"/>
        <v/>
      </c>
    </row>
    <row r="45" spans="1:15" x14ac:dyDescent="0.25">
      <c r="A45">
        <v>39</v>
      </c>
      <c r="B45" t="s">
        <v>85</v>
      </c>
      <c r="C45" t="s">
        <v>86</v>
      </c>
      <c r="I45" t="str">
        <f>IF(COUNTIF(C$2:C45,C45)=1,C45,"")</f>
        <v>nagy.akos@papir.hu</v>
      </c>
      <c r="J45">
        <f t="shared" si="0"/>
        <v>39</v>
      </c>
      <c r="K45" t="str">
        <f t="shared" si="1"/>
        <v/>
      </c>
      <c r="L45">
        <f t="shared" si="2"/>
        <v>5</v>
      </c>
      <c r="M45">
        <f>IF(J45="","",COUNTIF(J$2:J45,J45))</f>
        <v>1</v>
      </c>
      <c r="N45" t="str">
        <f t="shared" si="3"/>
        <v/>
      </c>
      <c r="O45" t="str">
        <f t="shared" si="4"/>
        <v/>
      </c>
    </row>
    <row r="46" spans="1:15" x14ac:dyDescent="0.25">
      <c r="A46">
        <v>41</v>
      </c>
      <c r="B46" t="s">
        <v>87</v>
      </c>
      <c r="C46" t="s">
        <v>88</v>
      </c>
      <c r="I46" t="str">
        <f>IF(COUNTIF(C$2:C46,C46)=1,C46,"")</f>
        <v>boc.istvan@levlap.hu</v>
      </c>
      <c r="J46">
        <f t="shared" si="0"/>
        <v>41</v>
      </c>
      <c r="K46" t="str">
        <f t="shared" si="1"/>
        <v/>
      </c>
      <c r="L46">
        <f t="shared" si="2"/>
        <v>7</v>
      </c>
      <c r="M46">
        <f>IF(J46="","",COUNTIF(J$2:J46,J46))</f>
        <v>1</v>
      </c>
      <c r="N46" t="str">
        <f t="shared" si="3"/>
        <v/>
      </c>
      <c r="O46" t="str">
        <f t="shared" si="4"/>
        <v/>
      </c>
    </row>
    <row r="47" spans="1:15" x14ac:dyDescent="0.25">
      <c r="A47">
        <v>29</v>
      </c>
      <c r="B47" t="s">
        <v>89</v>
      </c>
      <c r="C47" t="s">
        <v>90</v>
      </c>
      <c r="I47" t="str">
        <f>IF(COUNTIF(C$2:C47,C47)=1,C47,"")</f>
        <v>weis.simon@levlap.hu</v>
      </c>
      <c r="J47">
        <f t="shared" si="0"/>
        <v>29</v>
      </c>
      <c r="K47" t="str">
        <f t="shared" si="1"/>
        <v/>
      </c>
      <c r="L47">
        <f t="shared" si="2"/>
        <v>3</v>
      </c>
      <c r="M47">
        <f>IF(J47="","",COUNTIF(J$2:J47,J47))</f>
        <v>1</v>
      </c>
      <c r="N47" t="str">
        <f t="shared" si="3"/>
        <v/>
      </c>
      <c r="O47" t="str">
        <f t="shared" si="4"/>
        <v/>
      </c>
    </row>
    <row r="48" spans="1:15" x14ac:dyDescent="0.25">
      <c r="A48">
        <v>1</v>
      </c>
      <c r="B48" t="s">
        <v>91</v>
      </c>
      <c r="C48" t="s">
        <v>92</v>
      </c>
      <c r="I48" t="str">
        <f>IF(COUNTIF(C$2:C48,C48)=1,C48,"")</f>
        <v>soltesz.frigyes@level.hu</v>
      </c>
      <c r="J48">
        <f t="shared" si="0"/>
        <v>1</v>
      </c>
      <c r="K48" t="str">
        <f t="shared" si="1"/>
        <v/>
      </c>
      <c r="L48">
        <f t="shared" si="2"/>
        <v>3</v>
      </c>
      <c r="M48">
        <f>IF(J48="","",COUNTIF(J$2:J48,J48))</f>
        <v>1</v>
      </c>
      <c r="N48">
        <f>IF(J48=E$7,M48,"")</f>
        <v>1</v>
      </c>
      <c r="O48" t="str">
        <f t="shared" si="4"/>
        <v/>
      </c>
    </row>
    <row r="49" spans="1:15" x14ac:dyDescent="0.25">
      <c r="A49">
        <v>58</v>
      </c>
      <c r="B49" t="s">
        <v>93</v>
      </c>
      <c r="C49" t="s">
        <v>94</v>
      </c>
      <c r="I49" t="str">
        <f>IF(COUNTIF(C$2:C49,C49)=1,C49,"")</f>
        <v>muller.agnes@csomag.hu</v>
      </c>
      <c r="J49">
        <f t="shared" si="0"/>
        <v>58</v>
      </c>
      <c r="K49" t="str">
        <f t="shared" si="1"/>
        <v/>
      </c>
      <c r="L49">
        <f t="shared" si="2"/>
        <v>3</v>
      </c>
      <c r="M49">
        <f>IF(J49="","",COUNTIF(J$2:J49,J49))</f>
        <v>1</v>
      </c>
      <c r="N49" t="str">
        <f t="shared" si="3"/>
        <v/>
      </c>
      <c r="O49" t="str">
        <f t="shared" si="4"/>
        <v/>
      </c>
    </row>
    <row r="50" spans="1:15" x14ac:dyDescent="0.25">
      <c r="A50">
        <v>52</v>
      </c>
      <c r="B50" t="s">
        <v>95</v>
      </c>
      <c r="C50" t="s">
        <v>96</v>
      </c>
      <c r="I50" t="str">
        <f>IF(COUNTIF(C$2:C50,C50)=1,C50,"")</f>
        <v>fekete.akos@level.hu</v>
      </c>
      <c r="J50">
        <f t="shared" si="0"/>
        <v>52</v>
      </c>
      <c r="K50" t="str">
        <f t="shared" si="1"/>
        <v/>
      </c>
      <c r="L50">
        <f t="shared" si="2"/>
        <v>4</v>
      </c>
      <c r="M50">
        <f>IF(J50="","",COUNTIF(J$2:J50,J50))</f>
        <v>2</v>
      </c>
      <c r="N50" t="str">
        <f t="shared" si="3"/>
        <v/>
      </c>
      <c r="O50" t="str">
        <f t="shared" si="4"/>
        <v/>
      </c>
    </row>
    <row r="51" spans="1:15" x14ac:dyDescent="0.25">
      <c r="A51">
        <v>62</v>
      </c>
      <c r="B51" t="s">
        <v>97</v>
      </c>
      <c r="C51" t="s">
        <v>98</v>
      </c>
      <c r="I51" t="str">
        <f>IF(COUNTIF(C$2:C51,C51)=1,C51,"")</f>
        <v>spak.diana@csomag.hu</v>
      </c>
      <c r="J51">
        <f t="shared" si="0"/>
        <v>62</v>
      </c>
      <c r="K51" t="str">
        <f t="shared" si="1"/>
        <v/>
      </c>
      <c r="L51">
        <f t="shared" si="2"/>
        <v>4</v>
      </c>
      <c r="M51">
        <f>IF(J51="","",COUNTIF(J$2:J51,J51))</f>
        <v>3</v>
      </c>
      <c r="N51" t="str">
        <f t="shared" si="3"/>
        <v/>
      </c>
      <c r="O51" t="str">
        <f t="shared" si="4"/>
        <v/>
      </c>
    </row>
    <row r="52" spans="1:15" x14ac:dyDescent="0.25">
      <c r="A52">
        <v>29</v>
      </c>
      <c r="B52" t="s">
        <v>99</v>
      </c>
      <c r="C52" t="s">
        <v>100</v>
      </c>
      <c r="I52" t="str">
        <f>IF(COUNTIF(C$2:C52,C52)=1,C52,"")</f>
        <v>meszaros.anita@papir.hu</v>
      </c>
      <c r="J52">
        <f t="shared" si="0"/>
        <v>29</v>
      </c>
      <c r="K52" t="str">
        <f t="shared" si="1"/>
        <v/>
      </c>
      <c r="L52">
        <f t="shared" si="2"/>
        <v>3</v>
      </c>
      <c r="M52">
        <f>IF(J52="","",COUNTIF(J$2:J52,J52))</f>
        <v>2</v>
      </c>
      <c r="N52" t="str">
        <f t="shared" si="3"/>
        <v/>
      </c>
      <c r="O52" t="str">
        <f t="shared" si="4"/>
        <v/>
      </c>
    </row>
    <row r="53" spans="1:15" x14ac:dyDescent="0.25">
      <c r="A53">
        <v>43</v>
      </c>
      <c r="B53" t="s">
        <v>101</v>
      </c>
      <c r="C53" t="s">
        <v>102</v>
      </c>
      <c r="I53" t="str">
        <f>IF(COUNTIF(C$2:C53,C53)=1,C53,"")</f>
        <v>somi.robert@papir.hu</v>
      </c>
      <c r="J53">
        <f t="shared" si="0"/>
        <v>43</v>
      </c>
      <c r="K53" t="str">
        <f t="shared" si="1"/>
        <v/>
      </c>
      <c r="L53">
        <f t="shared" si="2"/>
        <v>8</v>
      </c>
      <c r="M53">
        <f>IF(J53="","",COUNTIF(J$2:J53,J53))</f>
        <v>3</v>
      </c>
      <c r="N53" t="str">
        <f t="shared" si="3"/>
        <v/>
      </c>
      <c r="O53" t="str">
        <f t="shared" si="4"/>
        <v/>
      </c>
    </row>
    <row r="54" spans="1:15" x14ac:dyDescent="0.25">
      <c r="A54">
        <v>43</v>
      </c>
      <c r="B54" t="s">
        <v>103</v>
      </c>
      <c r="C54" t="s">
        <v>104</v>
      </c>
      <c r="I54" t="str">
        <f>IF(COUNTIF(C$2:C54,C54)=1,C54,"")</f>
        <v>tanczos.marta@porto.hu</v>
      </c>
      <c r="J54">
        <f t="shared" si="0"/>
        <v>43</v>
      </c>
      <c r="K54" t="str">
        <f t="shared" si="1"/>
        <v/>
      </c>
      <c r="L54">
        <f t="shared" si="2"/>
        <v>8</v>
      </c>
      <c r="M54">
        <f>IF(J54="","",COUNTIF(J$2:J54,J54))</f>
        <v>4</v>
      </c>
      <c r="N54" t="str">
        <f t="shared" si="3"/>
        <v/>
      </c>
      <c r="O54" t="str">
        <f t="shared" si="4"/>
        <v/>
      </c>
    </row>
    <row r="55" spans="1:15" x14ac:dyDescent="0.25">
      <c r="A55">
        <v>19</v>
      </c>
      <c r="B55" t="s">
        <v>105</v>
      </c>
      <c r="C55" t="s">
        <v>106</v>
      </c>
      <c r="I55" t="str">
        <f>IF(COUNTIF(C$2:C55,C55)=1,C55,"")</f>
        <v>sandor.pal@papir.hu</v>
      </c>
      <c r="J55">
        <f t="shared" si="0"/>
        <v>19</v>
      </c>
      <c r="K55" t="str">
        <f t="shared" si="1"/>
        <v/>
      </c>
      <c r="L55">
        <f t="shared" si="2"/>
        <v>4</v>
      </c>
      <c r="M55">
        <f>IF(J55="","",COUNTIF(J$2:J55,J55))</f>
        <v>2</v>
      </c>
      <c r="N55" t="str">
        <f t="shared" si="3"/>
        <v/>
      </c>
      <c r="O55" t="str">
        <f t="shared" si="4"/>
        <v/>
      </c>
    </row>
    <row r="56" spans="1:15" x14ac:dyDescent="0.25">
      <c r="A56">
        <v>40</v>
      </c>
      <c r="B56" t="s">
        <v>107</v>
      </c>
      <c r="C56" t="s">
        <v>108</v>
      </c>
      <c r="I56" t="str">
        <f>IF(COUNTIF(C$2:C56,C56)=1,C56,"")</f>
        <v>ko.pal@csomag.hu</v>
      </c>
      <c r="J56">
        <f t="shared" si="0"/>
        <v>40</v>
      </c>
      <c r="K56" t="str">
        <f t="shared" si="1"/>
        <v/>
      </c>
      <c r="L56">
        <f t="shared" si="2"/>
        <v>7</v>
      </c>
      <c r="M56">
        <f>IF(J56="","",COUNTIF(J$2:J56,J56))</f>
        <v>2</v>
      </c>
      <c r="N56" t="str">
        <f t="shared" si="3"/>
        <v/>
      </c>
      <c r="O56" t="str">
        <f t="shared" si="4"/>
        <v/>
      </c>
    </row>
    <row r="57" spans="1:15" x14ac:dyDescent="0.25">
      <c r="A57">
        <v>38</v>
      </c>
      <c r="B57" t="s">
        <v>109</v>
      </c>
      <c r="C57" t="s">
        <v>110</v>
      </c>
      <c r="I57" t="str">
        <f>IF(COUNTIF(C$2:C57,C57)=1,C57,"")</f>
        <v>koch.miklos@toll.hu</v>
      </c>
      <c r="J57">
        <f t="shared" si="0"/>
        <v>38</v>
      </c>
      <c r="K57" t="str">
        <f t="shared" si="1"/>
        <v/>
      </c>
      <c r="L57">
        <f t="shared" si="2"/>
        <v>8</v>
      </c>
      <c r="M57">
        <f>IF(J57="","",COUNTIF(J$2:J57,J57))</f>
        <v>1</v>
      </c>
      <c r="N57" t="str">
        <f t="shared" si="3"/>
        <v/>
      </c>
      <c r="O57" t="str">
        <f t="shared" si="4"/>
        <v/>
      </c>
    </row>
    <row r="58" spans="1:15" x14ac:dyDescent="0.25">
      <c r="A58">
        <v>73</v>
      </c>
      <c r="B58" t="s">
        <v>111</v>
      </c>
      <c r="C58" t="s">
        <v>112</v>
      </c>
      <c r="I58" t="str">
        <f>IF(COUNTIF(C$2:C58,C58)=1,C58,"")</f>
        <v>racz.zsolt@papir.hu</v>
      </c>
      <c r="J58">
        <f t="shared" si="0"/>
        <v>73</v>
      </c>
      <c r="K58" t="str">
        <f t="shared" si="1"/>
        <v/>
      </c>
      <c r="L58">
        <f t="shared" si="2"/>
        <v>3</v>
      </c>
      <c r="M58">
        <f>IF(J58="","",COUNTIF(J$2:J58,J58))</f>
        <v>1</v>
      </c>
      <c r="N58" t="str">
        <f t="shared" si="3"/>
        <v/>
      </c>
      <c r="O58" t="str">
        <f t="shared" si="4"/>
        <v/>
      </c>
    </row>
    <row r="59" spans="1:15" x14ac:dyDescent="0.25">
      <c r="A59">
        <v>39</v>
      </c>
      <c r="B59" t="s">
        <v>113</v>
      </c>
      <c r="C59" t="s">
        <v>114</v>
      </c>
      <c r="I59" t="str">
        <f>IF(COUNTIF(C$2:C59,C59)=1,C59,"")</f>
        <v>bog.abel@porto.hu</v>
      </c>
      <c r="J59">
        <f t="shared" si="0"/>
        <v>39</v>
      </c>
      <c r="K59" t="str">
        <f t="shared" si="1"/>
        <v/>
      </c>
      <c r="L59">
        <f t="shared" si="2"/>
        <v>5</v>
      </c>
      <c r="M59">
        <f>IF(J59="","",COUNTIF(J$2:J59,J59))</f>
        <v>2</v>
      </c>
      <c r="N59" t="str">
        <f t="shared" si="3"/>
        <v/>
      </c>
      <c r="O59" t="str">
        <f t="shared" si="4"/>
        <v/>
      </c>
    </row>
    <row r="60" spans="1:15" x14ac:dyDescent="0.25">
      <c r="A60">
        <v>43</v>
      </c>
      <c r="B60" t="s">
        <v>115</v>
      </c>
      <c r="C60" t="s">
        <v>116</v>
      </c>
      <c r="I60" t="str">
        <f>IF(COUNTIF(C$2:C60,C60)=1,C60,"")</f>
        <v>buda.helga@levlap.hu</v>
      </c>
      <c r="J60">
        <f t="shared" si="0"/>
        <v>43</v>
      </c>
      <c r="K60" t="str">
        <f t="shared" si="1"/>
        <v/>
      </c>
      <c r="L60">
        <f t="shared" si="2"/>
        <v>8</v>
      </c>
      <c r="M60">
        <f>IF(J60="","",COUNTIF(J$2:J60,J60))</f>
        <v>5</v>
      </c>
      <c r="N60" t="str">
        <f t="shared" si="3"/>
        <v/>
      </c>
      <c r="O60" t="str">
        <f t="shared" si="4"/>
        <v/>
      </c>
    </row>
    <row r="61" spans="1:15" x14ac:dyDescent="0.25">
      <c r="A61">
        <v>40</v>
      </c>
      <c r="B61" t="s">
        <v>117</v>
      </c>
      <c r="C61" t="s">
        <v>118</v>
      </c>
      <c r="I61" t="str">
        <f>IF(COUNTIF(C$2:C61,C61)=1,C61,"")</f>
        <v>kosztolanyi.gy@belyeg.hu</v>
      </c>
      <c r="J61">
        <f t="shared" si="0"/>
        <v>40</v>
      </c>
      <c r="K61" t="str">
        <f t="shared" si="1"/>
        <v/>
      </c>
      <c r="L61">
        <f t="shared" si="2"/>
        <v>7</v>
      </c>
      <c r="M61">
        <f>IF(J61="","",COUNTIF(J$2:J61,J61))</f>
        <v>3</v>
      </c>
      <c r="N61" t="str">
        <f t="shared" si="3"/>
        <v/>
      </c>
      <c r="O61" t="str">
        <f t="shared" si="4"/>
        <v/>
      </c>
    </row>
    <row r="62" spans="1:15" x14ac:dyDescent="0.25">
      <c r="A62">
        <v>15</v>
      </c>
      <c r="B62" t="s">
        <v>119</v>
      </c>
      <c r="C62" t="s">
        <v>120</v>
      </c>
      <c r="I62" t="str">
        <f>IF(COUNTIF(C$2:C62,C62)=1,C62,"")</f>
        <v>kiss.karoly@toll.hu</v>
      </c>
      <c r="J62">
        <f t="shared" si="0"/>
        <v>15</v>
      </c>
      <c r="K62" t="str">
        <f t="shared" si="1"/>
        <v/>
      </c>
      <c r="L62">
        <f t="shared" si="2"/>
        <v>3</v>
      </c>
      <c r="M62">
        <f>IF(J62="","",COUNTIF(J$2:J62,J62))</f>
        <v>1</v>
      </c>
      <c r="N62" t="str">
        <f t="shared" si="3"/>
        <v/>
      </c>
      <c r="O62" t="str">
        <f t="shared" si="4"/>
        <v/>
      </c>
    </row>
    <row r="63" spans="1:15" x14ac:dyDescent="0.25">
      <c r="A63">
        <v>47</v>
      </c>
      <c r="B63" t="s">
        <v>121</v>
      </c>
      <c r="C63" t="s">
        <v>122</v>
      </c>
      <c r="I63" t="str">
        <f>IF(COUNTIF(C$2:C63,C63)=1,C63,"")</f>
        <v>tornyos.istvan@porto.hu</v>
      </c>
      <c r="J63">
        <f t="shared" si="0"/>
        <v>47</v>
      </c>
      <c r="K63" t="str">
        <f t="shared" si="1"/>
        <v/>
      </c>
      <c r="L63">
        <f t="shared" si="2"/>
        <v>4</v>
      </c>
      <c r="M63">
        <f>IF(J63="","",COUNTIF(J$2:J63,J63))</f>
        <v>1</v>
      </c>
      <c r="N63" t="str">
        <f t="shared" si="3"/>
        <v/>
      </c>
      <c r="O63" t="str">
        <f t="shared" si="4"/>
        <v/>
      </c>
    </row>
    <row r="64" spans="1:15" x14ac:dyDescent="0.25">
      <c r="A64">
        <v>1</v>
      </c>
      <c r="B64" t="s">
        <v>123</v>
      </c>
      <c r="C64" t="s">
        <v>124</v>
      </c>
      <c r="I64" t="str">
        <f>IF(COUNTIF(C$2:C64,C64)=1,C64,"")</f>
        <v>marton.istvan@level.hu</v>
      </c>
      <c r="J64">
        <f t="shared" si="0"/>
        <v>1</v>
      </c>
      <c r="K64" t="str">
        <f t="shared" si="1"/>
        <v/>
      </c>
      <c r="L64">
        <f t="shared" si="2"/>
        <v>3</v>
      </c>
      <c r="M64">
        <f>IF(J64="","",COUNTIF(J$2:J64,J64))</f>
        <v>2</v>
      </c>
      <c r="N64">
        <f t="shared" si="3"/>
        <v>2</v>
      </c>
      <c r="O64" t="str">
        <f t="shared" si="4"/>
        <v/>
      </c>
    </row>
    <row r="65" spans="1:15" x14ac:dyDescent="0.25">
      <c r="A65">
        <v>43</v>
      </c>
      <c r="B65" t="s">
        <v>125</v>
      </c>
      <c r="C65" t="s">
        <v>126</v>
      </c>
      <c r="I65" t="str">
        <f>IF(COUNTIF(C$2:C65,C65)=1,C65,"")</f>
        <v>jeny.gusztav@boritek.hu</v>
      </c>
      <c r="J65">
        <f t="shared" si="0"/>
        <v>43</v>
      </c>
      <c r="K65" t="str">
        <f t="shared" si="1"/>
        <v/>
      </c>
      <c r="L65">
        <f t="shared" si="2"/>
        <v>8</v>
      </c>
      <c r="M65">
        <f>IF(J65="","",COUNTIF(J$2:J65,J65))</f>
        <v>6</v>
      </c>
      <c r="N65" t="str">
        <f t="shared" si="3"/>
        <v/>
      </c>
      <c r="O65" t="str">
        <f t="shared" si="4"/>
        <v/>
      </c>
    </row>
    <row r="66" spans="1:15" x14ac:dyDescent="0.25">
      <c r="A66">
        <v>51</v>
      </c>
      <c r="B66" t="s">
        <v>127</v>
      </c>
      <c r="C66" t="s">
        <v>128</v>
      </c>
      <c r="I66" t="str">
        <f>IF(COUNTIF(C$2:C66,C66)=1,C66,"")</f>
        <v>eisner.attila@papir.hu</v>
      </c>
      <c r="J66">
        <f t="shared" si="0"/>
        <v>51</v>
      </c>
      <c r="K66" t="str">
        <f t="shared" si="1"/>
        <v/>
      </c>
      <c r="L66">
        <f t="shared" si="2"/>
        <v>5</v>
      </c>
      <c r="M66">
        <f>IF(J66="","",COUNTIF(J$2:J66,J66))</f>
        <v>1</v>
      </c>
      <c r="N66" t="str">
        <f t="shared" si="3"/>
        <v/>
      </c>
      <c r="O66" t="str">
        <f t="shared" si="4"/>
        <v/>
      </c>
    </row>
    <row r="67" spans="1:15" x14ac:dyDescent="0.25">
      <c r="A67">
        <v>45</v>
      </c>
      <c r="B67" t="s">
        <v>129</v>
      </c>
      <c r="C67" t="s">
        <v>130</v>
      </c>
      <c r="I67" t="str">
        <f>IF(COUNTIF(C$2:C67,C67)=1,C67,"")</f>
        <v>komlosi.jacint@belyeg.hu</v>
      </c>
      <c r="J67">
        <f t="shared" ref="J67:J130" si="5">IF(I67="","",A67)</f>
        <v>45</v>
      </c>
      <c r="K67" t="str">
        <f t="shared" ref="K67:K130" si="6">IF(COUNTIF(J$2:J$301,J67)=1,J67,"")</f>
        <v/>
      </c>
      <c r="L67">
        <f t="shared" ref="L67:L130" si="7">IF(J67="","",COUNTIF(J$2:J$301,J67))</f>
        <v>3</v>
      </c>
      <c r="M67">
        <f>IF(J67="","",COUNTIF(J$2:J67,J67))</f>
        <v>1</v>
      </c>
      <c r="N67" t="str">
        <f t="shared" ref="N67:N130" si="8">IF(J67=E$7,M67,"")</f>
        <v/>
      </c>
      <c r="O67" t="str">
        <f t="shared" ref="O67:O130" si="9">IF(J67=E$9,M67,"")</f>
        <v/>
      </c>
    </row>
    <row r="68" spans="1:15" x14ac:dyDescent="0.25">
      <c r="A68">
        <v>72</v>
      </c>
      <c r="B68" t="s">
        <v>131</v>
      </c>
      <c r="C68" t="s">
        <v>132</v>
      </c>
      <c r="I68" t="str">
        <f>IF(COUNTIF(C$2:C68,C68)=1,C68,"")</f>
        <v>budavari.b@boritek.hu</v>
      </c>
      <c r="J68">
        <f t="shared" si="5"/>
        <v>72</v>
      </c>
      <c r="K68" t="str">
        <f t="shared" si="6"/>
        <v/>
      </c>
      <c r="L68">
        <f t="shared" si="7"/>
        <v>5</v>
      </c>
      <c r="M68">
        <f>IF(J68="","",COUNTIF(J$2:J68,J68))</f>
        <v>1</v>
      </c>
      <c r="N68" t="str">
        <f t="shared" si="8"/>
        <v/>
      </c>
      <c r="O68" t="str">
        <f t="shared" si="9"/>
        <v/>
      </c>
    </row>
    <row r="69" spans="1:15" x14ac:dyDescent="0.25">
      <c r="A69">
        <v>34</v>
      </c>
      <c r="B69" t="s">
        <v>133</v>
      </c>
      <c r="C69" t="s">
        <v>134</v>
      </c>
      <c r="I69" t="str">
        <f>IF(COUNTIF(C$2:C69,C69)=1,C69,"")</f>
        <v>kiss-szabo.l@porto.hu</v>
      </c>
      <c r="J69">
        <f t="shared" si="5"/>
        <v>34</v>
      </c>
      <c r="K69" t="str">
        <f t="shared" si="6"/>
        <v/>
      </c>
      <c r="L69">
        <f t="shared" si="7"/>
        <v>6</v>
      </c>
      <c r="M69">
        <f>IF(J69="","",COUNTIF(J$2:J69,J69))</f>
        <v>3</v>
      </c>
      <c r="N69" t="str">
        <f t="shared" si="8"/>
        <v/>
      </c>
      <c r="O69" t="str">
        <f t="shared" si="9"/>
        <v/>
      </c>
    </row>
    <row r="70" spans="1:15" x14ac:dyDescent="0.25">
      <c r="A70">
        <v>65</v>
      </c>
      <c r="B70" t="s">
        <v>131</v>
      </c>
      <c r="C70" t="s">
        <v>132</v>
      </c>
      <c r="I70" t="str">
        <f>IF(COUNTIF(C$2:C70,C70)=1,C70,"")</f>
        <v/>
      </c>
      <c r="J70" t="str">
        <f t="shared" si="5"/>
        <v/>
      </c>
      <c r="K70" t="str">
        <f t="shared" si="6"/>
        <v/>
      </c>
      <c r="L70" t="str">
        <f t="shared" si="7"/>
        <v/>
      </c>
      <c r="M70" t="str">
        <f>IF(J70="","",COUNTIF(J$2:J70,J70))</f>
        <v/>
      </c>
      <c r="N70" t="str">
        <f t="shared" si="8"/>
        <v/>
      </c>
      <c r="O70" t="str">
        <f t="shared" si="9"/>
        <v/>
      </c>
    </row>
    <row r="71" spans="1:15" x14ac:dyDescent="0.25">
      <c r="A71">
        <v>15</v>
      </c>
      <c r="B71" t="s">
        <v>135</v>
      </c>
      <c r="C71" t="s">
        <v>136</v>
      </c>
      <c r="I71" t="str">
        <f>IF(COUNTIF(C$2:C71,C71)=1,C71,"")</f>
        <v>turan.zsuzsa@toll.hu</v>
      </c>
      <c r="J71">
        <f t="shared" si="5"/>
        <v>15</v>
      </c>
      <c r="K71" t="str">
        <f t="shared" si="6"/>
        <v/>
      </c>
      <c r="L71">
        <f t="shared" si="7"/>
        <v>3</v>
      </c>
      <c r="M71">
        <f>IF(J71="","",COUNTIF(J$2:J71,J71))</f>
        <v>2</v>
      </c>
      <c r="N71" t="str">
        <f t="shared" si="8"/>
        <v/>
      </c>
      <c r="O71" t="str">
        <f t="shared" si="9"/>
        <v/>
      </c>
    </row>
    <row r="72" spans="1:15" x14ac:dyDescent="0.25">
      <c r="A72">
        <v>32</v>
      </c>
      <c r="B72" t="s">
        <v>137</v>
      </c>
      <c r="C72" t="s">
        <v>138</v>
      </c>
      <c r="I72" t="str">
        <f>IF(COUNTIF(C$2:C72,C72)=1,C72,"")</f>
        <v>pusztai.imre@porto.hu</v>
      </c>
      <c r="J72">
        <f t="shared" si="5"/>
        <v>32</v>
      </c>
      <c r="K72" t="str">
        <f t="shared" si="6"/>
        <v/>
      </c>
      <c r="L72">
        <f t="shared" si="7"/>
        <v>3</v>
      </c>
      <c r="M72">
        <f>IF(J72="","",COUNTIF(J$2:J72,J72))</f>
        <v>1</v>
      </c>
      <c r="N72" t="str">
        <f t="shared" si="8"/>
        <v/>
      </c>
      <c r="O72" t="str">
        <f t="shared" si="9"/>
        <v/>
      </c>
    </row>
    <row r="73" spans="1:15" x14ac:dyDescent="0.25">
      <c r="A73">
        <v>65</v>
      </c>
      <c r="B73" t="s">
        <v>139</v>
      </c>
      <c r="C73" t="s">
        <v>140</v>
      </c>
      <c r="I73" t="str">
        <f>IF(COUNTIF(C$2:C73,C73)=1,C73,"")</f>
        <v>lauck.janos@csomag.hu</v>
      </c>
      <c r="J73">
        <f t="shared" si="5"/>
        <v>65</v>
      </c>
      <c r="K73" t="str">
        <f t="shared" si="6"/>
        <v/>
      </c>
      <c r="L73">
        <f t="shared" si="7"/>
        <v>5</v>
      </c>
      <c r="M73">
        <f>IF(J73="","",COUNTIF(J$2:J73,J73))</f>
        <v>1</v>
      </c>
      <c r="N73" t="str">
        <f t="shared" si="8"/>
        <v/>
      </c>
      <c r="O73" t="str">
        <f t="shared" si="9"/>
        <v/>
      </c>
    </row>
    <row r="74" spans="1:15" x14ac:dyDescent="0.25">
      <c r="A74">
        <v>57</v>
      </c>
      <c r="B74" t="s">
        <v>141</v>
      </c>
      <c r="C74" t="s">
        <v>142</v>
      </c>
      <c r="I74" t="str">
        <f>IF(COUNTIF(C$2:C74,C74)=1,C74,"")</f>
        <v>teleki.istvan@boritek.hu</v>
      </c>
      <c r="J74">
        <f t="shared" si="5"/>
        <v>57</v>
      </c>
      <c r="K74" t="str">
        <f t="shared" si="6"/>
        <v/>
      </c>
      <c r="L74">
        <f t="shared" si="7"/>
        <v>3</v>
      </c>
      <c r="M74">
        <f>IF(J74="","",COUNTIF(J$2:J74,J74))</f>
        <v>1</v>
      </c>
      <c r="N74" t="str">
        <f t="shared" si="8"/>
        <v/>
      </c>
      <c r="O74" t="str">
        <f t="shared" si="9"/>
        <v/>
      </c>
    </row>
    <row r="75" spans="1:15" x14ac:dyDescent="0.25">
      <c r="A75">
        <v>40</v>
      </c>
      <c r="B75" t="s">
        <v>143</v>
      </c>
      <c r="C75" t="s">
        <v>144</v>
      </c>
      <c r="I75" t="str">
        <f>IF(COUNTIF(C$2:C75,C75)=1,C75,"")</f>
        <v>senkey.kalman@belyeg.hu</v>
      </c>
      <c r="J75">
        <f t="shared" si="5"/>
        <v>40</v>
      </c>
      <c r="K75" t="str">
        <f t="shared" si="6"/>
        <v/>
      </c>
      <c r="L75">
        <f t="shared" si="7"/>
        <v>7</v>
      </c>
      <c r="M75">
        <f>IF(J75="","",COUNTIF(J$2:J75,J75))</f>
        <v>4</v>
      </c>
      <c r="N75" t="str">
        <f t="shared" si="8"/>
        <v/>
      </c>
      <c r="O75" t="str">
        <f t="shared" si="9"/>
        <v/>
      </c>
    </row>
    <row r="76" spans="1:15" x14ac:dyDescent="0.25">
      <c r="A76">
        <v>42</v>
      </c>
      <c r="B76" t="s">
        <v>145</v>
      </c>
      <c r="C76" t="s">
        <v>146</v>
      </c>
      <c r="I76" t="str">
        <f>IF(COUNTIF(C$2:C76,C76)=1,C76,"")</f>
        <v>weiler.zoltan@csomag.hu</v>
      </c>
      <c r="J76">
        <f t="shared" si="5"/>
        <v>42</v>
      </c>
      <c r="K76" t="str">
        <f t="shared" si="6"/>
        <v/>
      </c>
      <c r="L76">
        <f t="shared" si="7"/>
        <v>2</v>
      </c>
      <c r="M76">
        <f>IF(J76="","",COUNTIF(J$2:J76,J76))</f>
        <v>1</v>
      </c>
      <c r="N76" t="str">
        <f t="shared" si="8"/>
        <v/>
      </c>
      <c r="O76" t="str">
        <f t="shared" si="9"/>
        <v/>
      </c>
    </row>
    <row r="77" spans="1:15" x14ac:dyDescent="0.25">
      <c r="A77">
        <v>35</v>
      </c>
      <c r="B77" t="s">
        <v>147</v>
      </c>
      <c r="C77" t="s">
        <v>148</v>
      </c>
      <c r="I77" t="str">
        <f>IF(COUNTIF(C$2:C77,C77)=1,C77,"")</f>
        <v>sebestyen.zoltan@toll.hu</v>
      </c>
      <c r="J77">
        <f t="shared" si="5"/>
        <v>35</v>
      </c>
      <c r="K77" t="str">
        <f t="shared" si="6"/>
        <v/>
      </c>
      <c r="L77">
        <f t="shared" si="7"/>
        <v>6</v>
      </c>
      <c r="M77">
        <f>IF(J77="","",COUNTIF(J$2:J77,J77))</f>
        <v>2</v>
      </c>
      <c r="N77" t="str">
        <f t="shared" si="8"/>
        <v/>
      </c>
      <c r="O77" t="str">
        <f t="shared" si="9"/>
        <v/>
      </c>
    </row>
    <row r="78" spans="1:15" x14ac:dyDescent="0.25">
      <c r="A78">
        <v>25</v>
      </c>
      <c r="B78" t="s">
        <v>149</v>
      </c>
      <c r="C78" t="s">
        <v>150</v>
      </c>
      <c r="I78" t="str">
        <f>IF(COUNTIF(C$2:C78,C78)=1,C78,"")</f>
        <v>gors.peter@csomag.hu</v>
      </c>
      <c r="J78">
        <f t="shared" si="5"/>
        <v>25</v>
      </c>
      <c r="K78" t="str">
        <f t="shared" si="6"/>
        <v/>
      </c>
      <c r="L78">
        <f t="shared" si="7"/>
        <v>7</v>
      </c>
      <c r="M78">
        <f>IF(J78="","",COUNTIF(J$2:J78,J78))</f>
        <v>1</v>
      </c>
      <c r="N78" t="str">
        <f t="shared" si="8"/>
        <v/>
      </c>
      <c r="O78" t="str">
        <f t="shared" si="9"/>
        <v/>
      </c>
    </row>
    <row r="79" spans="1:15" x14ac:dyDescent="0.25">
      <c r="A79">
        <v>36</v>
      </c>
      <c r="B79" t="s">
        <v>151</v>
      </c>
      <c r="C79" t="s">
        <v>152</v>
      </c>
      <c r="I79" t="str">
        <f>IF(COUNTIF(C$2:C79,C79)=1,C79,"")</f>
        <v>markos.gabor@boritek.hu</v>
      </c>
      <c r="J79">
        <f t="shared" si="5"/>
        <v>36</v>
      </c>
      <c r="K79" t="str">
        <f t="shared" si="6"/>
        <v/>
      </c>
      <c r="L79">
        <f t="shared" si="7"/>
        <v>6</v>
      </c>
      <c r="M79">
        <f>IF(J79="","",COUNTIF(J$2:J79,J79))</f>
        <v>2</v>
      </c>
      <c r="N79" t="str">
        <f t="shared" si="8"/>
        <v/>
      </c>
      <c r="O79" t="str">
        <f t="shared" si="9"/>
        <v/>
      </c>
    </row>
    <row r="80" spans="1:15" x14ac:dyDescent="0.25">
      <c r="A80">
        <v>49</v>
      </c>
      <c r="B80" t="s">
        <v>153</v>
      </c>
      <c r="C80" t="s">
        <v>154</v>
      </c>
      <c r="I80" t="str">
        <f>IF(COUNTIF(C$2:C80,C80)=1,C80,"")</f>
        <v>docz.gabor@papir.hu</v>
      </c>
      <c r="J80">
        <f t="shared" si="5"/>
        <v>49</v>
      </c>
      <c r="K80" t="str">
        <f t="shared" si="6"/>
        <v/>
      </c>
      <c r="L80">
        <f t="shared" si="7"/>
        <v>4</v>
      </c>
      <c r="M80">
        <f>IF(J80="","",COUNTIF(J$2:J80,J80))</f>
        <v>1</v>
      </c>
      <c r="N80" t="str">
        <f t="shared" si="8"/>
        <v/>
      </c>
      <c r="O80" t="str">
        <f t="shared" si="9"/>
        <v/>
      </c>
    </row>
    <row r="81" spans="1:15" x14ac:dyDescent="0.25">
      <c r="A81">
        <v>77</v>
      </c>
      <c r="B81" t="s">
        <v>155</v>
      </c>
      <c r="C81" t="s">
        <v>156</v>
      </c>
      <c r="I81" t="str">
        <f>IF(COUNTIF(C$2:C81,C81)=1,C81,"")</f>
        <v>sas.laszlo@level.hu</v>
      </c>
      <c r="J81">
        <f t="shared" si="5"/>
        <v>77</v>
      </c>
      <c r="K81" t="str">
        <f t="shared" si="6"/>
        <v/>
      </c>
      <c r="L81">
        <f t="shared" si="7"/>
        <v>5</v>
      </c>
      <c r="M81">
        <f>IF(J81="","",COUNTIF(J$2:J81,J81))</f>
        <v>1</v>
      </c>
      <c r="N81" t="str">
        <f t="shared" si="8"/>
        <v/>
      </c>
      <c r="O81" t="str">
        <f t="shared" si="9"/>
        <v/>
      </c>
    </row>
    <row r="82" spans="1:15" x14ac:dyDescent="0.25">
      <c r="A82">
        <v>74</v>
      </c>
      <c r="B82" t="s">
        <v>157</v>
      </c>
      <c r="C82" t="s">
        <v>158</v>
      </c>
      <c r="I82" t="str">
        <f>IF(COUNTIF(C$2:C82,C82)=1,C82,"")</f>
        <v>sebes.csaba@porto.hu</v>
      </c>
      <c r="J82">
        <f t="shared" si="5"/>
        <v>74</v>
      </c>
      <c r="K82" t="str">
        <f t="shared" si="6"/>
        <v/>
      </c>
      <c r="L82">
        <f t="shared" si="7"/>
        <v>5</v>
      </c>
      <c r="M82">
        <f>IF(J82="","",COUNTIF(J$2:J82,J82))</f>
        <v>2</v>
      </c>
      <c r="N82" t="str">
        <f t="shared" si="8"/>
        <v/>
      </c>
      <c r="O82" t="str">
        <f t="shared" si="9"/>
        <v/>
      </c>
    </row>
    <row r="83" spans="1:15" x14ac:dyDescent="0.25">
      <c r="A83">
        <v>72</v>
      </c>
      <c r="B83" t="s">
        <v>159</v>
      </c>
      <c r="C83" t="s">
        <v>160</v>
      </c>
      <c r="I83" t="str">
        <f>IF(COUNTIF(C$2:C83,C83)=1,C83,"")</f>
        <v>nyakas.otto@porto.hu</v>
      </c>
      <c r="J83">
        <f t="shared" si="5"/>
        <v>72</v>
      </c>
      <c r="K83" t="str">
        <f t="shared" si="6"/>
        <v/>
      </c>
      <c r="L83">
        <f t="shared" si="7"/>
        <v>5</v>
      </c>
      <c r="M83">
        <f>IF(J83="","",COUNTIF(J$2:J83,J83))</f>
        <v>2</v>
      </c>
      <c r="N83" t="str">
        <f t="shared" si="8"/>
        <v/>
      </c>
      <c r="O83" t="str">
        <f t="shared" si="9"/>
        <v/>
      </c>
    </row>
    <row r="84" spans="1:15" x14ac:dyDescent="0.25">
      <c r="A84">
        <v>16</v>
      </c>
      <c r="B84" t="s">
        <v>161</v>
      </c>
      <c r="C84" t="s">
        <v>162</v>
      </c>
      <c r="I84" t="str">
        <f>IF(COUNTIF(C$2:C84,C84)=1,C84,"")</f>
        <v>fust.dezso@belyeg.hu</v>
      </c>
      <c r="J84">
        <f t="shared" si="5"/>
        <v>16</v>
      </c>
      <c r="K84" t="str">
        <f t="shared" si="6"/>
        <v/>
      </c>
      <c r="L84">
        <f t="shared" si="7"/>
        <v>4</v>
      </c>
      <c r="M84">
        <f>IF(J84="","",COUNTIF(J$2:J84,J84))</f>
        <v>1</v>
      </c>
      <c r="N84" t="str">
        <f t="shared" si="8"/>
        <v/>
      </c>
      <c r="O84" t="str">
        <f t="shared" si="9"/>
        <v/>
      </c>
    </row>
    <row r="85" spans="1:15" x14ac:dyDescent="0.25">
      <c r="A85">
        <v>44</v>
      </c>
      <c r="B85" t="s">
        <v>163</v>
      </c>
      <c r="C85" t="s">
        <v>164</v>
      </c>
      <c r="I85" t="str">
        <f>IF(COUNTIF(C$2:C85,C85)=1,C85,"")</f>
        <v>sebok.kalman@toll.hu</v>
      </c>
      <c r="J85">
        <f t="shared" si="5"/>
        <v>44</v>
      </c>
      <c r="K85" t="str">
        <f t="shared" si="6"/>
        <v/>
      </c>
      <c r="L85">
        <f t="shared" si="7"/>
        <v>7</v>
      </c>
      <c r="M85">
        <f>IF(J85="","",COUNTIF(J$2:J85,J85))</f>
        <v>4</v>
      </c>
      <c r="N85" t="str">
        <f t="shared" si="8"/>
        <v/>
      </c>
      <c r="O85" t="str">
        <f t="shared" si="9"/>
        <v/>
      </c>
    </row>
    <row r="86" spans="1:15" x14ac:dyDescent="0.25">
      <c r="A86">
        <v>24</v>
      </c>
      <c r="B86" t="s">
        <v>165</v>
      </c>
      <c r="C86" t="s">
        <v>166</v>
      </c>
      <c r="I86" t="str">
        <f>IF(COUNTIF(C$2:C86,C86)=1,C86,"")</f>
        <v>korcsok.jozsef@csomag.hu</v>
      </c>
      <c r="J86">
        <f t="shared" si="5"/>
        <v>24</v>
      </c>
      <c r="K86" t="str">
        <f t="shared" si="6"/>
        <v/>
      </c>
      <c r="L86">
        <f t="shared" si="7"/>
        <v>5</v>
      </c>
      <c r="M86">
        <f>IF(J86="","",COUNTIF(J$2:J86,J86))</f>
        <v>2</v>
      </c>
      <c r="N86" t="str">
        <f t="shared" si="8"/>
        <v/>
      </c>
      <c r="O86" t="str">
        <f t="shared" si="9"/>
        <v/>
      </c>
    </row>
    <row r="87" spans="1:15" x14ac:dyDescent="0.25">
      <c r="A87">
        <v>68</v>
      </c>
      <c r="B87" t="s">
        <v>167</v>
      </c>
      <c r="C87" t="s">
        <v>168</v>
      </c>
      <c r="I87" t="str">
        <f>IF(COUNTIF(C$2:C87,C87)=1,C87,"")</f>
        <v>molnar.zoltan@boritek.hu</v>
      </c>
      <c r="J87">
        <f t="shared" si="5"/>
        <v>68</v>
      </c>
      <c r="K87" t="str">
        <f t="shared" si="6"/>
        <v/>
      </c>
      <c r="L87">
        <f t="shared" si="7"/>
        <v>2</v>
      </c>
      <c r="M87">
        <f>IF(J87="","",COUNTIF(J$2:J87,J87))</f>
        <v>1</v>
      </c>
      <c r="N87" t="str">
        <f t="shared" si="8"/>
        <v/>
      </c>
      <c r="O87" t="str">
        <f t="shared" si="9"/>
        <v/>
      </c>
    </row>
    <row r="88" spans="1:15" x14ac:dyDescent="0.25">
      <c r="A88">
        <v>46</v>
      </c>
      <c r="B88" t="s">
        <v>169</v>
      </c>
      <c r="C88" t="s">
        <v>170</v>
      </c>
      <c r="I88" t="str">
        <f>IF(COUNTIF(C$2:C88,C88)=1,C88,"")</f>
        <v>bortoli.sandor@belyeg.hu</v>
      </c>
      <c r="J88">
        <f t="shared" si="5"/>
        <v>46</v>
      </c>
      <c r="K88" t="str">
        <f t="shared" si="6"/>
        <v/>
      </c>
      <c r="L88">
        <f t="shared" si="7"/>
        <v>4</v>
      </c>
      <c r="M88">
        <f>IF(J88="","",COUNTIF(J$2:J88,J88))</f>
        <v>1</v>
      </c>
      <c r="N88" t="str">
        <f t="shared" si="8"/>
        <v/>
      </c>
      <c r="O88" t="str">
        <f t="shared" si="9"/>
        <v/>
      </c>
    </row>
    <row r="89" spans="1:15" x14ac:dyDescent="0.25">
      <c r="A89">
        <v>13</v>
      </c>
      <c r="B89" t="s">
        <v>72</v>
      </c>
      <c r="C89" t="s">
        <v>171</v>
      </c>
      <c r="I89" t="str">
        <f>IF(COUNTIF(C$2:C89,C89)=1,C89,"")</f>
        <v>fazekas.zoltan@papir.hu</v>
      </c>
      <c r="J89">
        <f t="shared" si="5"/>
        <v>13</v>
      </c>
      <c r="K89" t="str">
        <f t="shared" si="6"/>
        <v/>
      </c>
      <c r="L89">
        <f t="shared" si="7"/>
        <v>5</v>
      </c>
      <c r="M89">
        <f>IF(J89="","",COUNTIF(J$2:J89,J89))</f>
        <v>1</v>
      </c>
      <c r="N89" t="str">
        <f t="shared" si="8"/>
        <v/>
      </c>
      <c r="O89" t="str">
        <f t="shared" si="9"/>
        <v/>
      </c>
    </row>
    <row r="90" spans="1:15" x14ac:dyDescent="0.25">
      <c r="A90">
        <v>37</v>
      </c>
      <c r="B90" t="s">
        <v>74</v>
      </c>
      <c r="C90" t="s">
        <v>172</v>
      </c>
      <c r="I90" t="str">
        <f>IF(COUNTIF(C$2:C90,C90)=1,C90,"")</f>
        <v>sebo.tibor@level.hu</v>
      </c>
      <c r="J90">
        <f t="shared" si="5"/>
        <v>37</v>
      </c>
      <c r="K90" t="str">
        <f t="shared" si="6"/>
        <v/>
      </c>
      <c r="L90">
        <f t="shared" si="7"/>
        <v>6</v>
      </c>
      <c r="M90">
        <f>IF(J90="","",COUNTIF(J$2:J90,J90))</f>
        <v>1</v>
      </c>
      <c r="N90" t="str">
        <f t="shared" si="8"/>
        <v/>
      </c>
      <c r="O90" t="str">
        <f t="shared" si="9"/>
        <v/>
      </c>
    </row>
    <row r="91" spans="1:15" x14ac:dyDescent="0.25">
      <c r="A91">
        <v>17</v>
      </c>
      <c r="B91" t="s">
        <v>173</v>
      </c>
      <c r="C91" t="s">
        <v>174</v>
      </c>
      <c r="I91" t="str">
        <f>IF(COUNTIF(C$2:C91,C91)=1,C91,"")</f>
        <v>lant.imre@toll.hu</v>
      </c>
      <c r="J91">
        <f t="shared" si="5"/>
        <v>17</v>
      </c>
      <c r="K91" t="str">
        <f t="shared" si="6"/>
        <v/>
      </c>
      <c r="L91">
        <f t="shared" si="7"/>
        <v>6</v>
      </c>
      <c r="M91">
        <f>IF(J91="","",COUNTIF(J$2:J91,J91))</f>
        <v>3</v>
      </c>
      <c r="N91" t="str">
        <f t="shared" si="8"/>
        <v/>
      </c>
      <c r="O91" t="str">
        <f t="shared" si="9"/>
        <v/>
      </c>
    </row>
    <row r="92" spans="1:15" x14ac:dyDescent="0.25">
      <c r="A92">
        <v>26</v>
      </c>
      <c r="B92" t="s">
        <v>175</v>
      </c>
      <c r="C92" t="s">
        <v>176</v>
      </c>
      <c r="I92" t="str">
        <f>IF(COUNTIF(C$2:C92,C92)=1,C92,"")</f>
        <v>zsok.andras@levlap.hu</v>
      </c>
      <c r="J92">
        <f t="shared" si="5"/>
        <v>26</v>
      </c>
      <c r="K92" t="str">
        <f t="shared" si="6"/>
        <v/>
      </c>
      <c r="L92">
        <f t="shared" si="7"/>
        <v>3</v>
      </c>
      <c r="M92">
        <f>IF(J92="","",COUNTIF(J$2:J92,J92))</f>
        <v>1</v>
      </c>
      <c r="N92" t="str">
        <f t="shared" si="8"/>
        <v/>
      </c>
      <c r="O92" t="str">
        <f t="shared" si="9"/>
        <v/>
      </c>
    </row>
    <row r="93" spans="1:15" x14ac:dyDescent="0.25">
      <c r="A93">
        <v>25</v>
      </c>
      <c r="B93" t="s">
        <v>177</v>
      </c>
      <c r="C93" t="s">
        <v>178</v>
      </c>
      <c r="I93" t="str">
        <f>IF(COUNTIF(C$2:C93,C93)=1,C93,"")</f>
        <v>szosz.peter@papir.hu</v>
      </c>
      <c r="J93">
        <f t="shared" si="5"/>
        <v>25</v>
      </c>
      <c r="K93" t="str">
        <f t="shared" si="6"/>
        <v/>
      </c>
      <c r="L93">
        <f t="shared" si="7"/>
        <v>7</v>
      </c>
      <c r="M93">
        <f>IF(J93="","",COUNTIF(J$2:J93,J93))</f>
        <v>2</v>
      </c>
      <c r="N93" t="str">
        <f t="shared" si="8"/>
        <v/>
      </c>
      <c r="O93" t="str">
        <f t="shared" si="9"/>
        <v/>
      </c>
    </row>
    <row r="94" spans="1:15" x14ac:dyDescent="0.25">
      <c r="A94">
        <v>47</v>
      </c>
      <c r="B94" t="s">
        <v>179</v>
      </c>
      <c r="C94" t="s">
        <v>180</v>
      </c>
      <c r="I94" t="str">
        <f>IF(COUNTIF(C$2:C94,C94)=1,C94,"")</f>
        <v>polgar.peter@levlap.hu</v>
      </c>
      <c r="J94">
        <f t="shared" si="5"/>
        <v>47</v>
      </c>
      <c r="K94" t="str">
        <f t="shared" si="6"/>
        <v/>
      </c>
      <c r="L94">
        <f t="shared" si="7"/>
        <v>4</v>
      </c>
      <c r="M94">
        <f>IF(J94="","",COUNTIF(J$2:J94,J94))</f>
        <v>2</v>
      </c>
      <c r="N94" t="str">
        <f t="shared" si="8"/>
        <v/>
      </c>
      <c r="O94" t="str">
        <f t="shared" si="9"/>
        <v/>
      </c>
    </row>
    <row r="95" spans="1:15" x14ac:dyDescent="0.25">
      <c r="A95">
        <v>11</v>
      </c>
      <c r="B95" t="s">
        <v>181</v>
      </c>
      <c r="C95" t="s">
        <v>182</v>
      </c>
      <c r="I95" t="str">
        <f>IF(COUNTIF(C$2:C95,C95)=1,C95,"")</f>
        <v>klaumer.e@boritek.hu</v>
      </c>
      <c r="J95">
        <f t="shared" si="5"/>
        <v>11</v>
      </c>
      <c r="K95" t="str">
        <f t="shared" si="6"/>
        <v/>
      </c>
      <c r="L95">
        <f t="shared" si="7"/>
        <v>6</v>
      </c>
      <c r="M95">
        <f>IF(J95="","",COUNTIF(J$2:J95,J95))</f>
        <v>2</v>
      </c>
      <c r="N95" t="str">
        <f t="shared" si="8"/>
        <v/>
      </c>
      <c r="O95" t="str">
        <f t="shared" si="9"/>
        <v/>
      </c>
    </row>
    <row r="96" spans="1:15" x14ac:dyDescent="0.25">
      <c r="A96">
        <v>6</v>
      </c>
      <c r="B96" t="s">
        <v>45</v>
      </c>
      <c r="C96" t="s">
        <v>183</v>
      </c>
      <c r="I96" t="str">
        <f>IF(COUNTIF(C$2:C96,C96)=1,C96,"")</f>
        <v>urban.zsofia@papir.hu</v>
      </c>
      <c r="J96">
        <f t="shared" si="5"/>
        <v>6</v>
      </c>
      <c r="K96">
        <f t="shared" si="6"/>
        <v>6</v>
      </c>
      <c r="L96">
        <f t="shared" si="7"/>
        <v>1</v>
      </c>
      <c r="M96">
        <f>IF(J96="","",COUNTIF(J$2:J96,J96))</f>
        <v>1</v>
      </c>
      <c r="N96" t="str">
        <f t="shared" si="8"/>
        <v/>
      </c>
      <c r="O96" t="str">
        <f t="shared" si="9"/>
        <v/>
      </c>
    </row>
    <row r="97" spans="1:15" x14ac:dyDescent="0.25">
      <c r="A97">
        <v>61</v>
      </c>
      <c r="B97" t="s">
        <v>184</v>
      </c>
      <c r="C97" t="s">
        <v>185</v>
      </c>
      <c r="I97" t="str">
        <f>IF(COUNTIF(C$2:C97,C97)=1,C97,"")</f>
        <v>kiso.attila@level.hu</v>
      </c>
      <c r="J97">
        <f t="shared" si="5"/>
        <v>61</v>
      </c>
      <c r="K97" t="str">
        <f t="shared" si="6"/>
        <v/>
      </c>
      <c r="L97">
        <f t="shared" si="7"/>
        <v>3</v>
      </c>
      <c r="M97">
        <f>IF(J97="","",COUNTIF(J$2:J97,J97))</f>
        <v>1</v>
      </c>
      <c r="N97" t="str">
        <f t="shared" si="8"/>
        <v/>
      </c>
      <c r="O97" t="str">
        <f t="shared" si="9"/>
        <v/>
      </c>
    </row>
    <row r="98" spans="1:15" x14ac:dyDescent="0.25">
      <c r="A98">
        <v>40</v>
      </c>
      <c r="B98" t="s">
        <v>13</v>
      </c>
      <c r="C98" t="s">
        <v>186</v>
      </c>
      <c r="I98" t="str">
        <f>IF(COUNTIF(C$2:C98,C98)=1,C98,"")</f>
        <v>nagy.jozsef@level.hu</v>
      </c>
      <c r="J98">
        <f t="shared" si="5"/>
        <v>40</v>
      </c>
      <c r="K98" t="str">
        <f t="shared" si="6"/>
        <v/>
      </c>
      <c r="L98">
        <f t="shared" si="7"/>
        <v>7</v>
      </c>
      <c r="M98">
        <f>IF(J98="","",COUNTIF(J$2:J98,J98))</f>
        <v>5</v>
      </c>
      <c r="N98" t="str">
        <f t="shared" si="8"/>
        <v/>
      </c>
      <c r="O98" t="str">
        <f t="shared" si="9"/>
        <v/>
      </c>
    </row>
    <row r="99" spans="1:15" x14ac:dyDescent="0.25">
      <c r="A99">
        <v>74</v>
      </c>
      <c r="B99" t="s">
        <v>187</v>
      </c>
      <c r="C99" t="s">
        <v>188</v>
      </c>
      <c r="I99" t="str">
        <f>IF(COUNTIF(C$2:C99,C99)=1,C99,"")</f>
        <v>szalma.jozsef@level.hu</v>
      </c>
      <c r="J99">
        <f t="shared" si="5"/>
        <v>74</v>
      </c>
      <c r="K99" t="str">
        <f t="shared" si="6"/>
        <v/>
      </c>
      <c r="L99">
        <f t="shared" si="7"/>
        <v>5</v>
      </c>
      <c r="M99">
        <f>IF(J99="","",COUNTIF(J$2:J99,J99))</f>
        <v>3</v>
      </c>
      <c r="N99" t="str">
        <f t="shared" si="8"/>
        <v/>
      </c>
      <c r="O99" t="str">
        <f t="shared" si="9"/>
        <v/>
      </c>
    </row>
    <row r="100" spans="1:15" x14ac:dyDescent="0.25">
      <c r="A100">
        <v>80</v>
      </c>
      <c r="B100" t="s">
        <v>189</v>
      </c>
      <c r="C100" t="s">
        <v>190</v>
      </c>
      <c r="I100" t="str">
        <f>IF(COUNTIF(C$2:C100,C100)=1,C100,"")</f>
        <v>tan.genoveva@porto.hu</v>
      </c>
      <c r="J100">
        <f t="shared" si="5"/>
        <v>80</v>
      </c>
      <c r="K100" t="str">
        <f t="shared" si="6"/>
        <v/>
      </c>
      <c r="L100">
        <f t="shared" si="7"/>
        <v>3</v>
      </c>
      <c r="M100">
        <f>IF(J100="","",COUNTIF(J$2:J100,J100))</f>
        <v>2</v>
      </c>
      <c r="N100" t="str">
        <f t="shared" si="8"/>
        <v/>
      </c>
      <c r="O100" t="str">
        <f t="shared" si="9"/>
        <v/>
      </c>
    </row>
    <row r="101" spans="1:15" x14ac:dyDescent="0.25">
      <c r="A101">
        <v>31</v>
      </c>
      <c r="B101" t="s">
        <v>191</v>
      </c>
      <c r="C101" t="s">
        <v>192</v>
      </c>
      <c r="I101" t="str">
        <f>IF(COUNTIF(C$2:C101,C101)=1,C101,"")</f>
        <v>csepp.zoltan@levlap.hu</v>
      </c>
      <c r="J101">
        <f t="shared" si="5"/>
        <v>31</v>
      </c>
      <c r="K101" t="str">
        <f t="shared" si="6"/>
        <v/>
      </c>
      <c r="L101">
        <f t="shared" si="7"/>
        <v>3</v>
      </c>
      <c r="M101">
        <f>IF(J101="","",COUNTIF(J$2:J101,J101))</f>
        <v>2</v>
      </c>
      <c r="N101" t="str">
        <f t="shared" si="8"/>
        <v/>
      </c>
      <c r="O101" t="str">
        <f t="shared" si="9"/>
        <v/>
      </c>
    </row>
    <row r="102" spans="1:15" x14ac:dyDescent="0.25">
      <c r="A102">
        <v>39</v>
      </c>
      <c r="B102" t="s">
        <v>193</v>
      </c>
      <c r="C102" t="s">
        <v>194</v>
      </c>
      <c r="I102" t="str">
        <f>IF(COUNTIF(C$2:C102,C102)=1,C102,"")</f>
        <v>deri.jozsef@toll.hu</v>
      </c>
      <c r="J102">
        <f t="shared" si="5"/>
        <v>39</v>
      </c>
      <c r="K102" t="str">
        <f t="shared" si="6"/>
        <v/>
      </c>
      <c r="L102">
        <f t="shared" si="7"/>
        <v>5</v>
      </c>
      <c r="M102">
        <f>IF(J102="","",COUNTIF(J$2:J102,J102))</f>
        <v>3</v>
      </c>
      <c r="N102" t="str">
        <f t="shared" si="8"/>
        <v/>
      </c>
      <c r="O102" t="str">
        <f t="shared" si="9"/>
        <v/>
      </c>
    </row>
    <row r="103" spans="1:15" x14ac:dyDescent="0.25">
      <c r="A103">
        <v>13</v>
      </c>
      <c r="B103" t="s">
        <v>131</v>
      </c>
      <c r="C103" t="s">
        <v>132</v>
      </c>
      <c r="I103" t="str">
        <f>IF(COUNTIF(C$2:C103,C103)=1,C103,"")</f>
        <v/>
      </c>
      <c r="J103" t="str">
        <f t="shared" si="5"/>
        <v/>
      </c>
      <c r="K103" t="str">
        <f t="shared" si="6"/>
        <v/>
      </c>
      <c r="L103" t="str">
        <f t="shared" si="7"/>
        <v/>
      </c>
      <c r="M103" t="str">
        <f>IF(J103="","",COUNTIF(J$2:J103,J103))</f>
        <v/>
      </c>
      <c r="N103" t="str">
        <f t="shared" si="8"/>
        <v/>
      </c>
      <c r="O103" t="str">
        <f t="shared" si="9"/>
        <v/>
      </c>
    </row>
    <row r="104" spans="1:15" x14ac:dyDescent="0.25">
      <c r="A104">
        <v>24</v>
      </c>
      <c r="B104" t="s">
        <v>195</v>
      </c>
      <c r="C104" t="s">
        <v>196</v>
      </c>
      <c r="I104" t="str">
        <f>IF(COUNTIF(C$2:C104,C104)=1,C104,"")</f>
        <v>fekete.tamas@csomag.hu</v>
      </c>
      <c r="J104">
        <f t="shared" si="5"/>
        <v>24</v>
      </c>
      <c r="K104" t="str">
        <f t="shared" si="6"/>
        <v/>
      </c>
      <c r="L104">
        <f t="shared" si="7"/>
        <v>5</v>
      </c>
      <c r="M104">
        <f>IF(J104="","",COUNTIF(J$2:J104,J104))</f>
        <v>3</v>
      </c>
      <c r="N104" t="str">
        <f t="shared" si="8"/>
        <v/>
      </c>
      <c r="O104" t="str">
        <f t="shared" si="9"/>
        <v/>
      </c>
    </row>
    <row r="105" spans="1:15" x14ac:dyDescent="0.25">
      <c r="A105">
        <v>52</v>
      </c>
      <c r="B105" t="s">
        <v>61</v>
      </c>
      <c r="C105" t="s">
        <v>197</v>
      </c>
      <c r="I105" t="str">
        <f>IF(COUNTIF(C$2:C105,C105)=1,C105,"")</f>
        <v>zombori.zsolt@csomag.hu</v>
      </c>
      <c r="J105">
        <f t="shared" si="5"/>
        <v>52</v>
      </c>
      <c r="K105" t="str">
        <f t="shared" si="6"/>
        <v/>
      </c>
      <c r="L105">
        <f t="shared" si="7"/>
        <v>4</v>
      </c>
      <c r="M105">
        <f>IF(J105="","",COUNTIF(J$2:J105,J105))</f>
        <v>3</v>
      </c>
      <c r="N105" t="str">
        <f t="shared" si="8"/>
        <v/>
      </c>
      <c r="O105" t="str">
        <f t="shared" si="9"/>
        <v/>
      </c>
    </row>
    <row r="106" spans="1:15" x14ac:dyDescent="0.25">
      <c r="A106">
        <v>41</v>
      </c>
      <c r="B106" t="s">
        <v>198</v>
      </c>
      <c r="C106" t="s">
        <v>199</v>
      </c>
      <c r="I106" t="str">
        <f>IF(COUNTIF(C$2:C106,C106)=1,C106,"")</f>
        <v>leander.sz@papir.hu</v>
      </c>
      <c r="J106">
        <f t="shared" si="5"/>
        <v>41</v>
      </c>
      <c r="K106" t="str">
        <f t="shared" si="6"/>
        <v/>
      </c>
      <c r="L106">
        <f t="shared" si="7"/>
        <v>7</v>
      </c>
      <c r="M106">
        <f>IF(J106="","",COUNTIF(J$2:J106,J106))</f>
        <v>2</v>
      </c>
      <c r="N106" t="str">
        <f t="shared" si="8"/>
        <v/>
      </c>
      <c r="O106" t="str">
        <f t="shared" si="9"/>
        <v/>
      </c>
    </row>
    <row r="107" spans="1:15" x14ac:dyDescent="0.25">
      <c r="A107">
        <v>37</v>
      </c>
      <c r="B107" t="s">
        <v>200</v>
      </c>
      <c r="C107" t="s">
        <v>201</v>
      </c>
      <c r="I107" t="str">
        <f>IF(COUNTIF(C$2:C107,C107)=1,C107,"")</f>
        <v>petres.zsolt@csomag.hu</v>
      </c>
      <c r="J107">
        <f t="shared" si="5"/>
        <v>37</v>
      </c>
      <c r="K107" t="str">
        <f t="shared" si="6"/>
        <v/>
      </c>
      <c r="L107">
        <f t="shared" si="7"/>
        <v>6</v>
      </c>
      <c r="M107">
        <f>IF(J107="","",COUNTIF(J$2:J107,J107))</f>
        <v>2</v>
      </c>
      <c r="N107" t="str">
        <f t="shared" si="8"/>
        <v/>
      </c>
      <c r="O107" t="str">
        <f t="shared" si="9"/>
        <v/>
      </c>
    </row>
    <row r="108" spans="1:15" x14ac:dyDescent="0.25">
      <c r="A108">
        <v>1</v>
      </c>
      <c r="B108" t="s">
        <v>202</v>
      </c>
      <c r="C108" t="s">
        <v>203</v>
      </c>
      <c r="I108" t="str">
        <f>IF(COUNTIF(C$2:C108,C108)=1,C108,"")</f>
        <v>lindh.anett@levlap.hu</v>
      </c>
      <c r="J108">
        <f t="shared" si="5"/>
        <v>1</v>
      </c>
      <c r="K108" t="str">
        <f t="shared" si="6"/>
        <v/>
      </c>
      <c r="L108">
        <f t="shared" si="7"/>
        <v>3</v>
      </c>
      <c r="M108">
        <f>IF(J108="","",COUNTIF(J$2:J108,J108))</f>
        <v>3</v>
      </c>
      <c r="N108">
        <f t="shared" si="8"/>
        <v>3</v>
      </c>
      <c r="O108" t="str">
        <f t="shared" si="9"/>
        <v/>
      </c>
    </row>
    <row r="109" spans="1:15" x14ac:dyDescent="0.25">
      <c r="A109">
        <v>44</v>
      </c>
      <c r="B109" t="s">
        <v>204</v>
      </c>
      <c r="C109" t="s">
        <v>205</v>
      </c>
      <c r="I109" t="str">
        <f>IF(COUNTIF(C$2:C109,C109)=1,C109,"")</f>
        <v>gruber.pal@boritek.hu</v>
      </c>
      <c r="J109">
        <f t="shared" si="5"/>
        <v>44</v>
      </c>
      <c r="K109" t="str">
        <f t="shared" si="6"/>
        <v/>
      </c>
      <c r="L109">
        <f t="shared" si="7"/>
        <v>7</v>
      </c>
      <c r="M109">
        <f>IF(J109="","",COUNTIF(J$2:J109,J109))</f>
        <v>5</v>
      </c>
      <c r="N109" t="str">
        <f t="shared" si="8"/>
        <v/>
      </c>
      <c r="O109" t="str">
        <f t="shared" si="9"/>
        <v/>
      </c>
    </row>
    <row r="110" spans="1:15" x14ac:dyDescent="0.25">
      <c r="A110">
        <v>65</v>
      </c>
      <c r="B110" t="s">
        <v>206</v>
      </c>
      <c r="C110" t="s">
        <v>207</v>
      </c>
      <c r="I110" t="str">
        <f>IF(COUNTIF(C$2:C110,C110)=1,C110,"")</f>
        <v>sos.iren@belyeg.hu</v>
      </c>
      <c r="J110">
        <f t="shared" si="5"/>
        <v>65</v>
      </c>
      <c r="K110" t="str">
        <f t="shared" si="6"/>
        <v/>
      </c>
      <c r="L110">
        <f t="shared" si="7"/>
        <v>5</v>
      </c>
      <c r="M110">
        <f>IF(J110="","",COUNTIF(J$2:J110,J110))</f>
        <v>2</v>
      </c>
      <c r="N110" t="str">
        <f t="shared" si="8"/>
        <v/>
      </c>
      <c r="O110" t="str">
        <f t="shared" si="9"/>
        <v/>
      </c>
    </row>
    <row r="111" spans="1:15" x14ac:dyDescent="0.25">
      <c r="A111">
        <v>13</v>
      </c>
      <c r="B111" t="s">
        <v>208</v>
      </c>
      <c r="C111" t="s">
        <v>209</v>
      </c>
      <c r="I111" t="str">
        <f>IF(COUNTIF(C$2:C111,C111)=1,C111,"")</f>
        <v>szekeres.r@boritek.hu</v>
      </c>
      <c r="J111">
        <f t="shared" si="5"/>
        <v>13</v>
      </c>
      <c r="K111" t="str">
        <f t="shared" si="6"/>
        <v/>
      </c>
      <c r="L111">
        <f t="shared" si="7"/>
        <v>5</v>
      </c>
      <c r="M111">
        <f>IF(J111="","",COUNTIF(J$2:J111,J111))</f>
        <v>2</v>
      </c>
      <c r="N111" t="str">
        <f t="shared" si="8"/>
        <v/>
      </c>
      <c r="O111" t="str">
        <f t="shared" si="9"/>
        <v/>
      </c>
    </row>
    <row r="112" spans="1:15" x14ac:dyDescent="0.25">
      <c r="A112">
        <v>18</v>
      </c>
      <c r="B112" t="s">
        <v>210</v>
      </c>
      <c r="C112" t="s">
        <v>211</v>
      </c>
      <c r="I112" t="str">
        <f>IF(COUNTIF(C$2:C112,C112)=1,C112,"")</f>
        <v>kovacs.oliver@toll.hu</v>
      </c>
      <c r="J112">
        <f t="shared" si="5"/>
        <v>18</v>
      </c>
      <c r="K112" t="str">
        <f t="shared" si="6"/>
        <v/>
      </c>
      <c r="L112">
        <f t="shared" si="7"/>
        <v>7</v>
      </c>
      <c r="M112">
        <f>IF(J112="","",COUNTIF(J$2:J112,J112))</f>
        <v>3</v>
      </c>
      <c r="N112" t="str">
        <f t="shared" si="8"/>
        <v/>
      </c>
      <c r="O112" t="str">
        <f t="shared" si="9"/>
        <v/>
      </c>
    </row>
    <row r="113" spans="1:15" x14ac:dyDescent="0.25">
      <c r="A113">
        <v>21</v>
      </c>
      <c r="B113" t="s">
        <v>212</v>
      </c>
      <c r="C113" t="s">
        <v>213</v>
      </c>
      <c r="I113" t="str">
        <f>IF(COUNTIF(C$2:C113,C113)=1,C113,"")</f>
        <v>guttmann.imre@belyeg.hu</v>
      </c>
      <c r="J113">
        <f t="shared" si="5"/>
        <v>21</v>
      </c>
      <c r="K113">
        <f t="shared" si="6"/>
        <v>21</v>
      </c>
      <c r="L113">
        <f t="shared" si="7"/>
        <v>1</v>
      </c>
      <c r="M113">
        <f>IF(J113="","",COUNTIF(J$2:J113,J113))</f>
        <v>1</v>
      </c>
      <c r="N113" t="str">
        <f t="shared" si="8"/>
        <v/>
      </c>
      <c r="O113" t="str">
        <f t="shared" si="9"/>
        <v/>
      </c>
    </row>
    <row r="114" spans="1:15" x14ac:dyDescent="0.25">
      <c r="A114">
        <v>67</v>
      </c>
      <c r="B114" t="s">
        <v>214</v>
      </c>
      <c r="C114" t="s">
        <v>215</v>
      </c>
      <c r="I114" t="str">
        <f>IF(COUNTIF(C$2:C114,C114)=1,C114,"")</f>
        <v>berger.g@csomag.hu</v>
      </c>
      <c r="J114">
        <f t="shared" si="5"/>
        <v>67</v>
      </c>
      <c r="K114" t="str">
        <f t="shared" si="6"/>
        <v/>
      </c>
      <c r="L114">
        <f t="shared" si="7"/>
        <v>6</v>
      </c>
      <c r="M114">
        <f>IF(J114="","",COUNTIF(J$2:J114,J114))</f>
        <v>1</v>
      </c>
      <c r="N114" t="str">
        <f t="shared" si="8"/>
        <v/>
      </c>
      <c r="O114" t="str">
        <f t="shared" si="9"/>
        <v/>
      </c>
    </row>
    <row r="115" spans="1:15" x14ac:dyDescent="0.25">
      <c r="A115">
        <v>34</v>
      </c>
      <c r="B115" t="s">
        <v>216</v>
      </c>
      <c r="C115" t="s">
        <v>217</v>
      </c>
      <c r="I115" t="str">
        <f>IF(COUNTIF(C$2:C115,C115)=1,C115,"")</f>
        <v>pusztai.peter@level.hu</v>
      </c>
      <c r="J115">
        <f t="shared" si="5"/>
        <v>34</v>
      </c>
      <c r="K115" t="str">
        <f t="shared" si="6"/>
        <v/>
      </c>
      <c r="L115">
        <f t="shared" si="7"/>
        <v>6</v>
      </c>
      <c r="M115">
        <f>IF(J115="","",COUNTIF(J$2:J115,J115))</f>
        <v>4</v>
      </c>
      <c r="N115" t="str">
        <f t="shared" si="8"/>
        <v/>
      </c>
      <c r="O115" t="str">
        <f t="shared" si="9"/>
        <v/>
      </c>
    </row>
    <row r="116" spans="1:15" x14ac:dyDescent="0.25">
      <c r="A116">
        <v>25</v>
      </c>
      <c r="B116" t="s">
        <v>218</v>
      </c>
      <c r="C116" t="s">
        <v>219</v>
      </c>
      <c r="I116" t="str">
        <f>IF(COUNTIF(C$2:C116,C116)=1,C116,"")</f>
        <v>kollath.otto@papir.hu</v>
      </c>
      <c r="J116">
        <f t="shared" si="5"/>
        <v>25</v>
      </c>
      <c r="K116" t="str">
        <f t="shared" si="6"/>
        <v/>
      </c>
      <c r="L116">
        <f t="shared" si="7"/>
        <v>7</v>
      </c>
      <c r="M116">
        <f>IF(J116="","",COUNTIF(J$2:J116,J116))</f>
        <v>3</v>
      </c>
      <c r="N116" t="str">
        <f t="shared" si="8"/>
        <v/>
      </c>
      <c r="O116" t="str">
        <f t="shared" si="9"/>
        <v/>
      </c>
    </row>
    <row r="117" spans="1:15" x14ac:dyDescent="0.25">
      <c r="A117">
        <v>17</v>
      </c>
      <c r="B117" t="s">
        <v>220</v>
      </c>
      <c r="C117" t="s">
        <v>221</v>
      </c>
      <c r="I117" t="str">
        <f>IF(COUNTIF(C$2:C117,C117)=1,C117,"")</f>
        <v>peter.attila@papir.hu</v>
      </c>
      <c r="J117">
        <f t="shared" si="5"/>
        <v>17</v>
      </c>
      <c r="K117" t="str">
        <f t="shared" si="6"/>
        <v/>
      </c>
      <c r="L117">
        <f t="shared" si="7"/>
        <v>6</v>
      </c>
      <c r="M117">
        <f>IF(J117="","",COUNTIF(J$2:J117,J117))</f>
        <v>4</v>
      </c>
      <c r="N117" t="str">
        <f t="shared" si="8"/>
        <v/>
      </c>
      <c r="O117" t="str">
        <f t="shared" si="9"/>
        <v/>
      </c>
    </row>
    <row r="118" spans="1:15" x14ac:dyDescent="0.25">
      <c r="A118">
        <v>55</v>
      </c>
      <c r="B118" t="s">
        <v>222</v>
      </c>
      <c r="C118" t="s">
        <v>223</v>
      </c>
      <c r="I118" t="str">
        <f>IF(COUNTIF(C$2:C118,C118)=1,C118,"")</f>
        <v>hrisztov.idiko@belyeg.hu</v>
      </c>
      <c r="J118">
        <f t="shared" si="5"/>
        <v>55</v>
      </c>
      <c r="K118" t="str">
        <f t="shared" si="6"/>
        <v/>
      </c>
      <c r="L118">
        <f t="shared" si="7"/>
        <v>4</v>
      </c>
      <c r="M118">
        <f>IF(J118="","",COUNTIF(J$2:J118,J118))</f>
        <v>3</v>
      </c>
      <c r="N118" t="str">
        <f t="shared" si="8"/>
        <v/>
      </c>
      <c r="O118" t="str">
        <f t="shared" si="9"/>
        <v/>
      </c>
    </row>
    <row r="119" spans="1:15" x14ac:dyDescent="0.25">
      <c r="A119">
        <v>14</v>
      </c>
      <c r="B119" t="s">
        <v>224</v>
      </c>
      <c r="C119" t="s">
        <v>225</v>
      </c>
      <c r="I119" t="str">
        <f>IF(COUNTIF(C$2:C119,C119)=1,C119,"")</f>
        <v>sera.peter@papir.hu</v>
      </c>
      <c r="J119">
        <f t="shared" si="5"/>
        <v>14</v>
      </c>
      <c r="K119" t="str">
        <f t="shared" si="6"/>
        <v/>
      </c>
      <c r="L119">
        <f t="shared" si="7"/>
        <v>4</v>
      </c>
      <c r="M119">
        <f>IF(J119="","",COUNTIF(J$2:J119,J119))</f>
        <v>2</v>
      </c>
      <c r="N119" t="str">
        <f t="shared" si="8"/>
        <v/>
      </c>
      <c r="O119" t="str">
        <f t="shared" si="9"/>
        <v/>
      </c>
    </row>
    <row r="120" spans="1:15" x14ac:dyDescent="0.25">
      <c r="A120">
        <v>49</v>
      </c>
      <c r="B120" t="s">
        <v>226</v>
      </c>
      <c r="C120" t="s">
        <v>227</v>
      </c>
      <c r="I120" t="str">
        <f>IF(COUNTIF(C$2:C120,C120)=1,C120,"")</f>
        <v>falch.pal@papir.hu</v>
      </c>
      <c r="J120">
        <f t="shared" si="5"/>
        <v>49</v>
      </c>
      <c r="K120" t="str">
        <f t="shared" si="6"/>
        <v/>
      </c>
      <c r="L120">
        <f t="shared" si="7"/>
        <v>4</v>
      </c>
      <c r="M120">
        <f>IF(J120="","",COUNTIF(J$2:J120,J120))</f>
        <v>2</v>
      </c>
      <c r="N120" t="str">
        <f t="shared" si="8"/>
        <v/>
      </c>
      <c r="O120" t="str">
        <f t="shared" si="9"/>
        <v/>
      </c>
    </row>
    <row r="121" spans="1:15" x14ac:dyDescent="0.25">
      <c r="A121">
        <v>38</v>
      </c>
      <c r="B121" t="s">
        <v>228</v>
      </c>
      <c r="C121" t="s">
        <v>229</v>
      </c>
      <c r="I121" t="str">
        <f>IF(COUNTIF(C$2:C121,C121)=1,C121,"")</f>
        <v>pok.tamas@levlap.hu</v>
      </c>
      <c r="J121">
        <f t="shared" si="5"/>
        <v>38</v>
      </c>
      <c r="K121" t="str">
        <f t="shared" si="6"/>
        <v/>
      </c>
      <c r="L121">
        <f t="shared" si="7"/>
        <v>8</v>
      </c>
      <c r="M121">
        <f>IF(J121="","",COUNTIF(J$2:J121,J121))</f>
        <v>2</v>
      </c>
      <c r="N121" t="str">
        <f t="shared" si="8"/>
        <v/>
      </c>
      <c r="O121" t="str">
        <f t="shared" si="9"/>
        <v/>
      </c>
    </row>
    <row r="122" spans="1:15" x14ac:dyDescent="0.25">
      <c r="A122">
        <v>58</v>
      </c>
      <c r="B122" t="s">
        <v>230</v>
      </c>
      <c r="C122" t="s">
        <v>231</v>
      </c>
      <c r="I122" t="str">
        <f>IF(COUNTIF(C$2:C122,C122)=1,C122,"")</f>
        <v>nyil.zsoka@boritek.hu</v>
      </c>
      <c r="J122">
        <f t="shared" si="5"/>
        <v>58</v>
      </c>
      <c r="K122" t="str">
        <f t="shared" si="6"/>
        <v/>
      </c>
      <c r="L122">
        <f t="shared" si="7"/>
        <v>3</v>
      </c>
      <c r="M122">
        <f>IF(J122="","",COUNTIF(J$2:J122,J122))</f>
        <v>2</v>
      </c>
      <c r="N122" t="str">
        <f t="shared" si="8"/>
        <v/>
      </c>
      <c r="O122" t="str">
        <f t="shared" si="9"/>
        <v/>
      </c>
    </row>
    <row r="123" spans="1:15" x14ac:dyDescent="0.25">
      <c r="A123">
        <v>22</v>
      </c>
      <c r="B123" t="s">
        <v>232</v>
      </c>
      <c r="C123" t="s">
        <v>233</v>
      </c>
      <c r="I123" t="str">
        <f>IF(COUNTIF(C$2:C123,C123)=1,C123,"")</f>
        <v>presszer.m@boritek.hu</v>
      </c>
      <c r="J123">
        <f t="shared" si="5"/>
        <v>22</v>
      </c>
      <c r="K123" t="str">
        <f t="shared" si="6"/>
        <v/>
      </c>
      <c r="L123">
        <f t="shared" si="7"/>
        <v>4</v>
      </c>
      <c r="M123">
        <f>IF(J123="","",COUNTIF(J$2:J123,J123))</f>
        <v>2</v>
      </c>
      <c r="N123" t="str">
        <f t="shared" si="8"/>
        <v/>
      </c>
      <c r="O123" t="str">
        <f t="shared" si="9"/>
        <v/>
      </c>
    </row>
    <row r="124" spans="1:15" x14ac:dyDescent="0.25">
      <c r="A124">
        <v>83</v>
      </c>
      <c r="B124" t="s">
        <v>234</v>
      </c>
      <c r="C124" t="s">
        <v>235</v>
      </c>
      <c r="I124" t="str">
        <f>IF(COUNTIF(C$2:C124,C124)=1,C124,"")</f>
        <v>eszes.zoltan@belyeg.hu</v>
      </c>
      <c r="J124">
        <f t="shared" si="5"/>
        <v>83</v>
      </c>
      <c r="K124">
        <f t="shared" si="6"/>
        <v>83</v>
      </c>
      <c r="L124">
        <f t="shared" si="7"/>
        <v>1</v>
      </c>
      <c r="M124">
        <f>IF(J124="","",COUNTIF(J$2:J124,J124))</f>
        <v>1</v>
      </c>
      <c r="N124" t="str">
        <f t="shared" si="8"/>
        <v/>
      </c>
      <c r="O124">
        <f t="shared" si="9"/>
        <v>1</v>
      </c>
    </row>
    <row r="125" spans="1:15" x14ac:dyDescent="0.25">
      <c r="A125">
        <v>61</v>
      </c>
      <c r="B125" t="s">
        <v>236</v>
      </c>
      <c r="C125" t="s">
        <v>237</v>
      </c>
      <c r="I125" t="str">
        <f>IF(COUNTIF(C$2:C125,C125)=1,C125,"")</f>
        <v>opal.kalman@levlap.hu</v>
      </c>
      <c r="J125">
        <f t="shared" si="5"/>
        <v>61</v>
      </c>
      <c r="K125" t="str">
        <f t="shared" si="6"/>
        <v/>
      </c>
      <c r="L125">
        <f t="shared" si="7"/>
        <v>3</v>
      </c>
      <c r="M125">
        <f>IF(J125="","",COUNTIF(J$2:J125,J125))</f>
        <v>2</v>
      </c>
      <c r="N125" t="str">
        <f t="shared" si="8"/>
        <v/>
      </c>
      <c r="O125" t="str">
        <f t="shared" si="9"/>
        <v/>
      </c>
    </row>
    <row r="126" spans="1:15" x14ac:dyDescent="0.25">
      <c r="A126">
        <v>73</v>
      </c>
      <c r="B126" t="s">
        <v>238</v>
      </c>
      <c r="C126" t="s">
        <v>239</v>
      </c>
      <c r="I126" t="str">
        <f>IF(COUNTIF(C$2:C126,C126)=1,C126,"")</f>
        <v>guzmin.albert@papir.hu</v>
      </c>
      <c r="J126">
        <f t="shared" si="5"/>
        <v>73</v>
      </c>
      <c r="K126" t="str">
        <f t="shared" si="6"/>
        <v/>
      </c>
      <c r="L126">
        <f t="shared" si="7"/>
        <v>3</v>
      </c>
      <c r="M126">
        <f>IF(J126="","",COUNTIF(J$2:J126,J126))</f>
        <v>2</v>
      </c>
      <c r="N126" t="str">
        <f t="shared" si="8"/>
        <v/>
      </c>
      <c r="O126" t="str">
        <f t="shared" si="9"/>
        <v/>
      </c>
    </row>
    <row r="127" spans="1:15" x14ac:dyDescent="0.25">
      <c r="A127">
        <v>57</v>
      </c>
      <c r="B127" t="s">
        <v>240</v>
      </c>
      <c r="C127" t="s">
        <v>241</v>
      </c>
      <c r="I127" t="str">
        <f>IF(COUNTIF(C$2:C127,C127)=1,C127,"")</f>
        <v>som.tamas@csomag.hu</v>
      </c>
      <c r="J127">
        <f t="shared" si="5"/>
        <v>57</v>
      </c>
      <c r="K127" t="str">
        <f t="shared" si="6"/>
        <v/>
      </c>
      <c r="L127">
        <f t="shared" si="7"/>
        <v>3</v>
      </c>
      <c r="M127">
        <f>IF(J127="","",COUNTIF(J$2:J127,J127))</f>
        <v>2</v>
      </c>
      <c r="N127" t="str">
        <f t="shared" si="8"/>
        <v/>
      </c>
      <c r="O127" t="str">
        <f t="shared" si="9"/>
        <v/>
      </c>
    </row>
    <row r="128" spans="1:15" x14ac:dyDescent="0.25">
      <c r="A128">
        <v>51</v>
      </c>
      <c r="B128" t="s">
        <v>242</v>
      </c>
      <c r="C128" t="s">
        <v>243</v>
      </c>
      <c r="I128" t="str">
        <f>IF(COUNTIF(C$2:C128,C128)=1,C128,"")</f>
        <v>bodnar.zoltan@papir.hu</v>
      </c>
      <c r="J128">
        <f t="shared" si="5"/>
        <v>51</v>
      </c>
      <c r="K128" t="str">
        <f t="shared" si="6"/>
        <v/>
      </c>
      <c r="L128">
        <f t="shared" si="7"/>
        <v>5</v>
      </c>
      <c r="M128">
        <f>IF(J128="","",COUNTIF(J$2:J128,J128))</f>
        <v>2</v>
      </c>
      <c r="N128" t="str">
        <f t="shared" si="8"/>
        <v/>
      </c>
      <c r="O128" t="str">
        <f t="shared" si="9"/>
        <v/>
      </c>
    </row>
    <row r="129" spans="1:15" x14ac:dyDescent="0.25">
      <c r="A129">
        <v>46</v>
      </c>
      <c r="B129" t="s">
        <v>244</v>
      </c>
      <c r="C129" t="s">
        <v>245</v>
      </c>
      <c r="I129" t="str">
        <f>IF(COUNTIF(C$2:C129,C129)=1,C129,"")</f>
        <v>palotai.tibor@levlap.hu</v>
      </c>
      <c r="J129">
        <f t="shared" si="5"/>
        <v>46</v>
      </c>
      <c r="K129" t="str">
        <f t="shared" si="6"/>
        <v/>
      </c>
      <c r="L129">
        <f t="shared" si="7"/>
        <v>4</v>
      </c>
      <c r="M129">
        <f>IF(J129="","",COUNTIF(J$2:J129,J129))</f>
        <v>2</v>
      </c>
      <c r="N129" t="str">
        <f t="shared" si="8"/>
        <v/>
      </c>
      <c r="O129" t="str">
        <f t="shared" si="9"/>
        <v/>
      </c>
    </row>
    <row r="130" spans="1:15" x14ac:dyDescent="0.25">
      <c r="A130">
        <v>25</v>
      </c>
      <c r="B130" t="s">
        <v>246</v>
      </c>
      <c r="C130" t="s">
        <v>247</v>
      </c>
      <c r="I130" t="str">
        <f>IF(COUNTIF(C$2:C130,C130)=1,C130,"")</f>
        <v>vlad.ede@boritek.hu</v>
      </c>
      <c r="J130">
        <f t="shared" si="5"/>
        <v>25</v>
      </c>
      <c r="K130" t="str">
        <f t="shared" si="6"/>
        <v/>
      </c>
      <c r="L130">
        <f t="shared" si="7"/>
        <v>7</v>
      </c>
      <c r="M130">
        <f>IF(J130="","",COUNTIF(J$2:J130,J130))</f>
        <v>4</v>
      </c>
      <c r="N130" t="str">
        <f t="shared" si="8"/>
        <v/>
      </c>
      <c r="O130" t="str">
        <f t="shared" si="9"/>
        <v/>
      </c>
    </row>
    <row r="131" spans="1:15" x14ac:dyDescent="0.25">
      <c r="A131">
        <v>33</v>
      </c>
      <c r="B131" t="s">
        <v>248</v>
      </c>
      <c r="C131" t="s">
        <v>249</v>
      </c>
      <c r="I131" t="str">
        <f>IF(COUNTIF(C$2:C131,C131)=1,C131,"")</f>
        <v>mike.kalman@porto.hu</v>
      </c>
      <c r="J131">
        <f t="shared" ref="J131:J194" si="10">IF(I131="","",A131)</f>
        <v>33</v>
      </c>
      <c r="K131" t="str">
        <f t="shared" ref="K131:K194" si="11">IF(COUNTIF(J$2:J$301,J131)=1,J131,"")</f>
        <v/>
      </c>
      <c r="L131">
        <f t="shared" ref="L131:L194" si="12">IF(J131="","",COUNTIF(J$2:J$301,J131))</f>
        <v>4</v>
      </c>
      <c r="M131">
        <f>IF(J131="","",COUNTIF(J$2:J131,J131))</f>
        <v>2</v>
      </c>
      <c r="N131" t="str">
        <f t="shared" ref="N131:N194" si="13">IF(J131=E$7,M131,"")</f>
        <v/>
      </c>
      <c r="O131" t="str">
        <f t="shared" ref="O131:O194" si="14">IF(J131=E$9,M131,"")</f>
        <v/>
      </c>
    </row>
    <row r="132" spans="1:15" x14ac:dyDescent="0.25">
      <c r="A132">
        <v>12</v>
      </c>
      <c r="B132" t="s">
        <v>250</v>
      </c>
      <c r="C132" t="s">
        <v>251</v>
      </c>
      <c r="I132" t="str">
        <f>IF(COUNTIF(C$2:C132,C132)=1,C132,"")</f>
        <v>pinter.peter@levlap.hu</v>
      </c>
      <c r="J132">
        <f t="shared" si="10"/>
        <v>12</v>
      </c>
      <c r="K132" t="str">
        <f t="shared" si="11"/>
        <v/>
      </c>
      <c r="L132">
        <f t="shared" si="12"/>
        <v>2</v>
      </c>
      <c r="M132">
        <f>IF(J132="","",COUNTIF(J$2:J132,J132))</f>
        <v>1</v>
      </c>
      <c r="N132" t="str">
        <f t="shared" si="13"/>
        <v/>
      </c>
      <c r="O132" t="str">
        <f t="shared" si="14"/>
        <v/>
      </c>
    </row>
    <row r="133" spans="1:15" x14ac:dyDescent="0.25">
      <c r="A133">
        <v>54</v>
      </c>
      <c r="B133" t="s">
        <v>252</v>
      </c>
      <c r="C133" t="s">
        <v>253</v>
      </c>
      <c r="I133" t="str">
        <f>IF(COUNTIF(C$2:C133,C133)=1,C133,"")</f>
        <v>karsai.bela@porto.hu</v>
      </c>
      <c r="J133">
        <f t="shared" si="10"/>
        <v>54</v>
      </c>
      <c r="K133" t="str">
        <f t="shared" si="11"/>
        <v/>
      </c>
      <c r="L133">
        <f t="shared" si="12"/>
        <v>3</v>
      </c>
      <c r="M133">
        <f>IF(J133="","",COUNTIF(J$2:J133,J133))</f>
        <v>2</v>
      </c>
      <c r="N133" t="str">
        <f t="shared" si="13"/>
        <v/>
      </c>
      <c r="O133" t="str">
        <f t="shared" si="14"/>
        <v/>
      </c>
    </row>
    <row r="134" spans="1:15" x14ac:dyDescent="0.25">
      <c r="A134">
        <v>11</v>
      </c>
      <c r="B134" t="s">
        <v>254</v>
      </c>
      <c r="C134" t="s">
        <v>255</v>
      </c>
      <c r="I134" t="str">
        <f>IF(COUNTIF(C$2:C134,C134)=1,C134,"")</f>
        <v>szonok.andrea@csomag.hu</v>
      </c>
      <c r="J134">
        <f t="shared" si="10"/>
        <v>11</v>
      </c>
      <c r="K134" t="str">
        <f t="shared" si="11"/>
        <v/>
      </c>
      <c r="L134">
        <f t="shared" si="12"/>
        <v>6</v>
      </c>
      <c r="M134">
        <f>IF(J134="","",COUNTIF(J$2:J134,J134))</f>
        <v>3</v>
      </c>
      <c r="N134" t="str">
        <f t="shared" si="13"/>
        <v/>
      </c>
      <c r="O134" t="str">
        <f t="shared" si="14"/>
        <v/>
      </c>
    </row>
    <row r="135" spans="1:15" x14ac:dyDescent="0.25">
      <c r="A135">
        <v>28</v>
      </c>
      <c r="B135" t="s">
        <v>256</v>
      </c>
      <c r="C135" t="s">
        <v>257</v>
      </c>
      <c r="I135" t="str">
        <f>IF(COUNTIF(C$2:C135,C135)=1,C135,"")</f>
        <v>pasztor.robert@boritek.hu</v>
      </c>
      <c r="J135">
        <f t="shared" si="10"/>
        <v>28</v>
      </c>
      <c r="K135" t="str">
        <f t="shared" si="11"/>
        <v/>
      </c>
      <c r="L135">
        <f t="shared" si="12"/>
        <v>7</v>
      </c>
      <c r="M135">
        <f>IF(J135="","",COUNTIF(J$2:J135,J135))</f>
        <v>2</v>
      </c>
      <c r="N135" t="str">
        <f t="shared" si="13"/>
        <v/>
      </c>
      <c r="O135" t="str">
        <f t="shared" si="14"/>
        <v/>
      </c>
    </row>
    <row r="136" spans="1:15" x14ac:dyDescent="0.25">
      <c r="A136">
        <v>36</v>
      </c>
      <c r="B136" t="s">
        <v>258</v>
      </c>
      <c r="C136" t="s">
        <v>259</v>
      </c>
      <c r="I136" t="str">
        <f>IF(COUNTIF(C$2:C136,C136)=1,C136,"")</f>
        <v>lozung.klara@papir.hu</v>
      </c>
      <c r="J136">
        <f t="shared" si="10"/>
        <v>36</v>
      </c>
      <c r="K136" t="str">
        <f t="shared" si="11"/>
        <v/>
      </c>
      <c r="L136">
        <f t="shared" si="12"/>
        <v>6</v>
      </c>
      <c r="M136">
        <f>IF(J136="","",COUNTIF(J$2:J136,J136))</f>
        <v>3</v>
      </c>
      <c r="N136" t="str">
        <f t="shared" si="13"/>
        <v/>
      </c>
      <c r="O136" t="str">
        <f t="shared" si="14"/>
        <v/>
      </c>
    </row>
    <row r="137" spans="1:15" x14ac:dyDescent="0.25">
      <c r="A137">
        <v>68</v>
      </c>
      <c r="B137" t="s">
        <v>260</v>
      </c>
      <c r="C137" t="s">
        <v>261</v>
      </c>
      <c r="I137" t="str">
        <f>IF(COUNTIF(C$2:C137,C137)=1,C137,"")</f>
        <v>stofin.elek@boritek.hu</v>
      </c>
      <c r="J137">
        <f t="shared" si="10"/>
        <v>68</v>
      </c>
      <c r="K137" t="str">
        <f t="shared" si="11"/>
        <v/>
      </c>
      <c r="L137">
        <f t="shared" si="12"/>
        <v>2</v>
      </c>
      <c r="M137">
        <f>IF(J137="","",COUNTIF(J$2:J137,J137))</f>
        <v>2</v>
      </c>
      <c r="N137" t="str">
        <f t="shared" si="13"/>
        <v/>
      </c>
      <c r="O137" t="str">
        <f t="shared" si="14"/>
        <v/>
      </c>
    </row>
    <row r="138" spans="1:15" x14ac:dyDescent="0.25">
      <c r="A138">
        <v>18</v>
      </c>
      <c r="B138" t="s">
        <v>262</v>
      </c>
      <c r="C138" t="s">
        <v>263</v>
      </c>
      <c r="I138" t="str">
        <f>IF(COUNTIF(C$2:C138,C138)=1,C138,"")</f>
        <v>vida.tamas@boritek.hu</v>
      </c>
      <c r="J138">
        <f t="shared" si="10"/>
        <v>18</v>
      </c>
      <c r="K138" t="str">
        <f t="shared" si="11"/>
        <v/>
      </c>
      <c r="L138">
        <f t="shared" si="12"/>
        <v>7</v>
      </c>
      <c r="M138">
        <f>IF(J138="","",COUNTIF(J$2:J138,J138))</f>
        <v>4</v>
      </c>
      <c r="N138" t="str">
        <f t="shared" si="13"/>
        <v/>
      </c>
      <c r="O138" t="str">
        <f t="shared" si="14"/>
        <v/>
      </c>
    </row>
    <row r="139" spans="1:15" x14ac:dyDescent="0.25">
      <c r="A139">
        <v>38</v>
      </c>
      <c r="B139" t="s">
        <v>264</v>
      </c>
      <c r="C139" t="s">
        <v>265</v>
      </c>
      <c r="I139" t="str">
        <f>IF(COUNTIF(C$2:C139,C139)=1,C139,"")</f>
        <v>csordas.zoltan@csomag.hu</v>
      </c>
      <c r="J139">
        <f t="shared" si="10"/>
        <v>38</v>
      </c>
      <c r="K139" t="str">
        <f t="shared" si="11"/>
        <v/>
      </c>
      <c r="L139">
        <f t="shared" si="12"/>
        <v>8</v>
      </c>
      <c r="M139">
        <f>IF(J139="","",COUNTIF(J$2:J139,J139))</f>
        <v>3</v>
      </c>
      <c r="N139" t="str">
        <f t="shared" si="13"/>
        <v/>
      </c>
      <c r="O139" t="str">
        <f t="shared" si="14"/>
        <v/>
      </c>
    </row>
    <row r="140" spans="1:15" x14ac:dyDescent="0.25">
      <c r="A140">
        <v>13</v>
      </c>
      <c r="B140" t="s">
        <v>266</v>
      </c>
      <c r="C140" t="s">
        <v>267</v>
      </c>
      <c r="I140" t="str">
        <f>IF(COUNTIF(C$2:C140,C140)=1,C140,"")</f>
        <v>lajos.helga@papir.hu</v>
      </c>
      <c r="J140">
        <f t="shared" si="10"/>
        <v>13</v>
      </c>
      <c r="K140" t="str">
        <f t="shared" si="11"/>
        <v/>
      </c>
      <c r="L140">
        <f t="shared" si="12"/>
        <v>5</v>
      </c>
      <c r="M140">
        <f>IF(J140="","",COUNTIF(J$2:J140,J140))</f>
        <v>3</v>
      </c>
      <c r="N140" t="str">
        <f t="shared" si="13"/>
        <v/>
      </c>
      <c r="O140" t="str">
        <f t="shared" si="14"/>
        <v/>
      </c>
    </row>
    <row r="141" spans="1:15" x14ac:dyDescent="0.25">
      <c r="A141">
        <v>37</v>
      </c>
      <c r="B141" t="s">
        <v>268</v>
      </c>
      <c r="C141" t="s">
        <v>269</v>
      </c>
      <c r="I141" t="str">
        <f>IF(COUNTIF(C$2:C141,C141)=1,C141,"")</f>
        <v>gomori.pal@boritek.hu</v>
      </c>
      <c r="J141">
        <f t="shared" si="10"/>
        <v>37</v>
      </c>
      <c r="K141" t="str">
        <f t="shared" si="11"/>
        <v/>
      </c>
      <c r="L141">
        <f t="shared" si="12"/>
        <v>6</v>
      </c>
      <c r="M141">
        <f>IF(J141="","",COUNTIF(J$2:J141,J141))</f>
        <v>3</v>
      </c>
      <c r="N141" t="str">
        <f t="shared" si="13"/>
        <v/>
      </c>
      <c r="O141" t="str">
        <f t="shared" si="14"/>
        <v/>
      </c>
    </row>
    <row r="142" spans="1:15" x14ac:dyDescent="0.25">
      <c r="A142">
        <v>65</v>
      </c>
      <c r="B142" t="s">
        <v>270</v>
      </c>
      <c r="C142" t="s">
        <v>271</v>
      </c>
      <c r="I142" t="str">
        <f>IF(COUNTIF(C$2:C142,C142)=1,C142,"")</f>
        <v>rem.imre@toll.hu</v>
      </c>
      <c r="J142">
        <f t="shared" si="10"/>
        <v>65</v>
      </c>
      <c r="K142" t="str">
        <f t="shared" si="11"/>
        <v/>
      </c>
      <c r="L142">
        <f t="shared" si="12"/>
        <v>5</v>
      </c>
      <c r="M142">
        <f>IF(J142="","",COUNTIF(J$2:J142,J142))</f>
        <v>3</v>
      </c>
      <c r="N142" t="str">
        <f t="shared" si="13"/>
        <v/>
      </c>
      <c r="O142" t="str">
        <f t="shared" si="14"/>
        <v/>
      </c>
    </row>
    <row r="143" spans="1:15" x14ac:dyDescent="0.25">
      <c r="A143">
        <v>72</v>
      </c>
      <c r="B143" t="s">
        <v>272</v>
      </c>
      <c r="C143" t="s">
        <v>273</v>
      </c>
      <c r="I143" t="str">
        <f>IF(COUNTIF(C$2:C143,C143)=1,C143,"")</f>
        <v>csontos.krisztina@toll.hu</v>
      </c>
      <c r="J143">
        <f t="shared" si="10"/>
        <v>72</v>
      </c>
      <c r="K143" t="str">
        <f t="shared" si="11"/>
        <v/>
      </c>
      <c r="L143">
        <f t="shared" si="12"/>
        <v>5</v>
      </c>
      <c r="M143">
        <f>IF(J143="","",COUNTIF(J$2:J143,J143))</f>
        <v>3</v>
      </c>
      <c r="N143" t="str">
        <f t="shared" si="13"/>
        <v/>
      </c>
      <c r="O143" t="str">
        <f t="shared" si="14"/>
        <v/>
      </c>
    </row>
    <row r="144" spans="1:15" x14ac:dyDescent="0.25">
      <c r="A144">
        <v>44</v>
      </c>
      <c r="B144" t="s">
        <v>274</v>
      </c>
      <c r="C144" t="s">
        <v>275</v>
      </c>
      <c r="I144" t="str">
        <f>IF(COUNTIF(C$2:C144,C144)=1,C144,"")</f>
        <v>skvar.tamas@toll.hu</v>
      </c>
      <c r="J144">
        <f t="shared" si="10"/>
        <v>44</v>
      </c>
      <c r="K144" t="str">
        <f t="shared" si="11"/>
        <v/>
      </c>
      <c r="L144">
        <f t="shared" si="12"/>
        <v>7</v>
      </c>
      <c r="M144">
        <f>IF(J144="","",COUNTIF(J$2:J144,J144))</f>
        <v>6</v>
      </c>
      <c r="N144" t="str">
        <f t="shared" si="13"/>
        <v/>
      </c>
      <c r="O144" t="str">
        <f t="shared" si="14"/>
        <v/>
      </c>
    </row>
    <row r="145" spans="1:15" x14ac:dyDescent="0.25">
      <c r="A145">
        <v>62</v>
      </c>
      <c r="B145" t="s">
        <v>276</v>
      </c>
      <c r="C145" t="s">
        <v>277</v>
      </c>
      <c r="I145" t="str">
        <f>IF(COUNTIF(C$2:C145,C145)=1,C145,"")</f>
        <v>kovacs.alina@level.hu</v>
      </c>
      <c r="J145">
        <f t="shared" si="10"/>
        <v>62</v>
      </c>
      <c r="K145" t="str">
        <f t="shared" si="11"/>
        <v/>
      </c>
      <c r="L145">
        <f t="shared" si="12"/>
        <v>4</v>
      </c>
      <c r="M145">
        <f>IF(J145="","",COUNTIF(J$2:J145,J145))</f>
        <v>4</v>
      </c>
      <c r="N145" t="str">
        <f t="shared" si="13"/>
        <v/>
      </c>
      <c r="O145" t="str">
        <f t="shared" si="14"/>
        <v/>
      </c>
    </row>
    <row r="146" spans="1:15" x14ac:dyDescent="0.25">
      <c r="A146">
        <v>60</v>
      </c>
      <c r="B146" t="s">
        <v>278</v>
      </c>
      <c r="C146" t="s">
        <v>279</v>
      </c>
      <c r="I146" t="str">
        <f>IF(COUNTIF(C$2:C146,C146)=1,C146,"")</f>
        <v>gyetvai.anna@papir.hu</v>
      </c>
      <c r="J146">
        <f t="shared" si="10"/>
        <v>60</v>
      </c>
      <c r="K146">
        <f t="shared" si="11"/>
        <v>60</v>
      </c>
      <c r="L146">
        <f t="shared" si="12"/>
        <v>1</v>
      </c>
      <c r="M146">
        <f>IF(J146="","",COUNTIF(J$2:J146,J146))</f>
        <v>1</v>
      </c>
      <c r="N146" t="str">
        <f t="shared" si="13"/>
        <v/>
      </c>
      <c r="O146" t="str">
        <f t="shared" si="14"/>
        <v/>
      </c>
    </row>
    <row r="147" spans="1:15" x14ac:dyDescent="0.25">
      <c r="A147">
        <v>35</v>
      </c>
      <c r="B147" t="s">
        <v>280</v>
      </c>
      <c r="C147" t="s">
        <v>281</v>
      </c>
      <c r="I147" t="str">
        <f>IF(COUNTIF(C$2:C147,C147)=1,C147,"")</f>
        <v>nik.andras@toll.hu</v>
      </c>
      <c r="J147">
        <f t="shared" si="10"/>
        <v>35</v>
      </c>
      <c r="K147" t="str">
        <f t="shared" si="11"/>
        <v/>
      </c>
      <c r="L147">
        <f t="shared" si="12"/>
        <v>6</v>
      </c>
      <c r="M147">
        <f>IF(J147="","",COUNTIF(J$2:J147,J147))</f>
        <v>3</v>
      </c>
      <c r="N147" t="str">
        <f t="shared" si="13"/>
        <v/>
      </c>
      <c r="O147" t="str">
        <f t="shared" si="14"/>
        <v/>
      </c>
    </row>
    <row r="148" spans="1:15" x14ac:dyDescent="0.25">
      <c r="A148">
        <v>11</v>
      </c>
      <c r="B148" t="s">
        <v>282</v>
      </c>
      <c r="C148" t="s">
        <v>283</v>
      </c>
      <c r="I148" t="str">
        <f>IF(COUNTIF(C$2:C148,C148)=1,C148,"")</f>
        <v>karoly.attila@belyeg.hu</v>
      </c>
      <c r="J148">
        <f t="shared" si="10"/>
        <v>11</v>
      </c>
      <c r="K148" t="str">
        <f t="shared" si="11"/>
        <v/>
      </c>
      <c r="L148">
        <f t="shared" si="12"/>
        <v>6</v>
      </c>
      <c r="M148">
        <f>IF(J148="","",COUNTIF(J$2:J148,J148))</f>
        <v>4</v>
      </c>
      <c r="N148" t="str">
        <f t="shared" si="13"/>
        <v/>
      </c>
      <c r="O148" t="str">
        <f t="shared" si="14"/>
        <v/>
      </c>
    </row>
    <row r="149" spans="1:15" x14ac:dyDescent="0.25">
      <c r="A149">
        <v>36</v>
      </c>
      <c r="B149" t="s">
        <v>284</v>
      </c>
      <c r="C149" t="s">
        <v>285</v>
      </c>
      <c r="I149" t="str">
        <f>IF(COUNTIF(C$2:C149,C149)=1,C149,"")</f>
        <v>kardos.ferenc@papir.hu</v>
      </c>
      <c r="J149">
        <f t="shared" si="10"/>
        <v>36</v>
      </c>
      <c r="K149" t="str">
        <f t="shared" si="11"/>
        <v/>
      </c>
      <c r="L149">
        <f t="shared" si="12"/>
        <v>6</v>
      </c>
      <c r="M149">
        <f>IF(J149="","",COUNTIF(J$2:J149,J149))</f>
        <v>4</v>
      </c>
      <c r="N149" t="str">
        <f t="shared" si="13"/>
        <v/>
      </c>
      <c r="O149" t="str">
        <f t="shared" si="14"/>
        <v/>
      </c>
    </row>
    <row r="150" spans="1:15" x14ac:dyDescent="0.25">
      <c r="A150">
        <v>38</v>
      </c>
      <c r="B150" t="s">
        <v>286</v>
      </c>
      <c r="C150" t="s">
        <v>287</v>
      </c>
      <c r="I150" t="str">
        <f>IF(COUNTIF(C$2:C150,C150)=1,C150,"")</f>
        <v>halasz.istvan@levlap.hu</v>
      </c>
      <c r="J150">
        <f t="shared" si="10"/>
        <v>38</v>
      </c>
      <c r="K150" t="str">
        <f t="shared" si="11"/>
        <v/>
      </c>
      <c r="L150">
        <f t="shared" si="12"/>
        <v>8</v>
      </c>
      <c r="M150">
        <f>IF(J150="","",COUNTIF(J$2:J150,J150))</f>
        <v>4</v>
      </c>
      <c r="N150" t="str">
        <f t="shared" si="13"/>
        <v/>
      </c>
      <c r="O150" t="str">
        <f t="shared" si="14"/>
        <v/>
      </c>
    </row>
    <row r="151" spans="1:15" x14ac:dyDescent="0.25">
      <c r="A151">
        <v>41</v>
      </c>
      <c r="B151" t="s">
        <v>288</v>
      </c>
      <c r="C151" t="s">
        <v>289</v>
      </c>
      <c r="I151" t="str">
        <f>IF(COUNTIF(C$2:C151,C151)=1,C151,"")</f>
        <v>szabo.olga@toll.hu</v>
      </c>
      <c r="J151">
        <f t="shared" si="10"/>
        <v>41</v>
      </c>
      <c r="K151" t="str">
        <f t="shared" si="11"/>
        <v/>
      </c>
      <c r="L151">
        <f t="shared" si="12"/>
        <v>7</v>
      </c>
      <c r="M151">
        <f>IF(J151="","",COUNTIF(J$2:J151,J151))</f>
        <v>3</v>
      </c>
      <c r="N151" t="str">
        <f t="shared" si="13"/>
        <v/>
      </c>
      <c r="O151" t="str">
        <f t="shared" si="14"/>
        <v/>
      </c>
    </row>
    <row r="152" spans="1:15" x14ac:dyDescent="0.25">
      <c r="A152">
        <v>29</v>
      </c>
      <c r="B152" t="s">
        <v>290</v>
      </c>
      <c r="C152" t="s">
        <v>291</v>
      </c>
      <c r="I152" t="str">
        <f>IF(COUNTIF(C$2:C152,C152)=1,C152,"")</f>
        <v>konrad.t@csomag.hu</v>
      </c>
      <c r="J152">
        <f t="shared" si="10"/>
        <v>29</v>
      </c>
      <c r="K152" t="str">
        <f t="shared" si="11"/>
        <v/>
      </c>
      <c r="L152">
        <f t="shared" si="12"/>
        <v>3</v>
      </c>
      <c r="M152">
        <f>IF(J152="","",COUNTIF(J$2:J152,J152))</f>
        <v>3</v>
      </c>
      <c r="N152" t="str">
        <f t="shared" si="13"/>
        <v/>
      </c>
      <c r="O152" t="str">
        <f t="shared" si="14"/>
        <v/>
      </c>
    </row>
    <row r="153" spans="1:15" x14ac:dyDescent="0.25">
      <c r="A153">
        <v>46</v>
      </c>
      <c r="B153" t="s">
        <v>292</v>
      </c>
      <c r="C153" t="s">
        <v>293</v>
      </c>
      <c r="I153" t="str">
        <f>IF(COUNTIF(C$2:C153,C153)=1,C153,"")</f>
        <v>seik.gyorgyi@csomag.hu</v>
      </c>
      <c r="J153">
        <f t="shared" si="10"/>
        <v>46</v>
      </c>
      <c r="K153" t="str">
        <f t="shared" si="11"/>
        <v/>
      </c>
      <c r="L153">
        <f t="shared" si="12"/>
        <v>4</v>
      </c>
      <c r="M153">
        <f>IF(J153="","",COUNTIF(J$2:J153,J153))</f>
        <v>3</v>
      </c>
      <c r="N153" t="str">
        <f t="shared" si="13"/>
        <v/>
      </c>
      <c r="O153" t="str">
        <f t="shared" si="14"/>
        <v/>
      </c>
    </row>
    <row r="154" spans="1:15" x14ac:dyDescent="0.25">
      <c r="A154">
        <v>67</v>
      </c>
      <c r="B154" t="s">
        <v>294</v>
      </c>
      <c r="C154" t="s">
        <v>295</v>
      </c>
      <c r="I154" t="str">
        <f>IF(COUNTIF(C$2:C154,C154)=1,C154,"")</f>
        <v>kesmarky.g@porto.hu</v>
      </c>
      <c r="J154">
        <f t="shared" si="10"/>
        <v>67</v>
      </c>
      <c r="K154" t="str">
        <f t="shared" si="11"/>
        <v/>
      </c>
      <c r="L154">
        <f t="shared" si="12"/>
        <v>6</v>
      </c>
      <c r="M154">
        <f>IF(J154="","",COUNTIF(J$2:J154,J154))</f>
        <v>2</v>
      </c>
      <c r="N154" t="str">
        <f t="shared" si="13"/>
        <v/>
      </c>
      <c r="O154" t="str">
        <f t="shared" si="14"/>
        <v/>
      </c>
    </row>
    <row r="155" spans="1:15" x14ac:dyDescent="0.25">
      <c r="A155">
        <v>43</v>
      </c>
      <c r="B155" t="s">
        <v>296</v>
      </c>
      <c r="C155" t="s">
        <v>297</v>
      </c>
      <c r="I155" t="str">
        <f>IF(COUNTIF(C$2:C155,C155)=1,C155,"")</f>
        <v>kecskes.otto@toll.hu</v>
      </c>
      <c r="J155">
        <f t="shared" si="10"/>
        <v>43</v>
      </c>
      <c r="K155" t="str">
        <f t="shared" si="11"/>
        <v/>
      </c>
      <c r="L155">
        <f t="shared" si="12"/>
        <v>8</v>
      </c>
      <c r="M155">
        <f>IF(J155="","",COUNTIF(J$2:J155,J155))</f>
        <v>7</v>
      </c>
      <c r="N155" t="str">
        <f t="shared" si="13"/>
        <v/>
      </c>
      <c r="O155" t="str">
        <f t="shared" si="14"/>
        <v/>
      </c>
    </row>
    <row r="156" spans="1:15" x14ac:dyDescent="0.25">
      <c r="A156">
        <v>40</v>
      </c>
      <c r="B156" t="s">
        <v>298</v>
      </c>
      <c r="C156" t="s">
        <v>299</v>
      </c>
      <c r="I156" t="str">
        <f>IF(COUNTIF(C$2:C156,C156)=1,C156,"")</f>
        <v>domonkos.gabor@papir.hu</v>
      </c>
      <c r="J156">
        <f t="shared" si="10"/>
        <v>40</v>
      </c>
      <c r="K156" t="str">
        <f t="shared" si="11"/>
        <v/>
      </c>
      <c r="L156">
        <f t="shared" si="12"/>
        <v>7</v>
      </c>
      <c r="M156">
        <f>IF(J156="","",COUNTIF(J$2:J156,J156))</f>
        <v>6</v>
      </c>
      <c r="N156" t="str">
        <f t="shared" si="13"/>
        <v/>
      </c>
      <c r="O156" t="str">
        <f t="shared" si="14"/>
        <v/>
      </c>
    </row>
    <row r="157" spans="1:15" x14ac:dyDescent="0.25">
      <c r="A157">
        <v>42</v>
      </c>
      <c r="B157" t="s">
        <v>300</v>
      </c>
      <c r="C157" t="s">
        <v>301</v>
      </c>
      <c r="I157" t="str">
        <f>IF(COUNTIF(C$2:C157,C157)=1,C157,"")</f>
        <v>polos.zsolt@level.hu</v>
      </c>
      <c r="J157">
        <f t="shared" si="10"/>
        <v>42</v>
      </c>
      <c r="K157" t="str">
        <f t="shared" si="11"/>
        <v/>
      </c>
      <c r="L157">
        <f t="shared" si="12"/>
        <v>2</v>
      </c>
      <c r="M157">
        <f>IF(J157="","",COUNTIF(J$2:J157,J157))</f>
        <v>2</v>
      </c>
      <c r="N157" t="str">
        <f t="shared" si="13"/>
        <v/>
      </c>
      <c r="O157" t="str">
        <f t="shared" si="14"/>
        <v/>
      </c>
    </row>
    <row r="158" spans="1:15" x14ac:dyDescent="0.25">
      <c r="A158">
        <v>10</v>
      </c>
      <c r="B158" t="s">
        <v>302</v>
      </c>
      <c r="C158" t="s">
        <v>303</v>
      </c>
      <c r="I158" t="str">
        <f>IF(COUNTIF(C$2:C158,C158)=1,C158,"")</f>
        <v>varga.peter@toll.hu</v>
      </c>
      <c r="J158">
        <f t="shared" si="10"/>
        <v>10</v>
      </c>
      <c r="K158" t="str">
        <f t="shared" si="11"/>
        <v/>
      </c>
      <c r="L158">
        <f t="shared" si="12"/>
        <v>7</v>
      </c>
      <c r="M158">
        <f>IF(J158="","",COUNTIF(J$2:J158,J158))</f>
        <v>1</v>
      </c>
      <c r="N158" t="str">
        <f t="shared" si="13"/>
        <v/>
      </c>
      <c r="O158" t="str">
        <f t="shared" si="14"/>
        <v/>
      </c>
    </row>
    <row r="159" spans="1:15" x14ac:dyDescent="0.25">
      <c r="A159">
        <v>73</v>
      </c>
      <c r="B159" t="s">
        <v>304</v>
      </c>
      <c r="C159" t="s">
        <v>305</v>
      </c>
      <c r="I159" t="str">
        <f>IF(COUNTIF(C$2:C159,C159)=1,C159,"")</f>
        <v>nemeth.vili@boritek.hu</v>
      </c>
      <c r="J159">
        <f t="shared" si="10"/>
        <v>73</v>
      </c>
      <c r="K159" t="str">
        <f t="shared" si="11"/>
        <v/>
      </c>
      <c r="L159">
        <f t="shared" si="12"/>
        <v>3</v>
      </c>
      <c r="M159">
        <f>IF(J159="","",COUNTIF(J$2:J159,J159))</f>
        <v>3</v>
      </c>
      <c r="N159" t="str">
        <f t="shared" si="13"/>
        <v/>
      </c>
      <c r="O159" t="str">
        <f t="shared" si="14"/>
        <v/>
      </c>
    </row>
    <row r="160" spans="1:15" x14ac:dyDescent="0.25">
      <c r="A160">
        <v>56</v>
      </c>
      <c r="B160" t="s">
        <v>306</v>
      </c>
      <c r="C160" t="s">
        <v>307</v>
      </c>
      <c r="I160" t="str">
        <f>IF(COUNTIF(C$2:C160,C160)=1,C160,"")</f>
        <v>hruz.gabor@papir.hu</v>
      </c>
      <c r="J160">
        <f t="shared" si="10"/>
        <v>56</v>
      </c>
      <c r="K160" t="str">
        <f t="shared" si="11"/>
        <v/>
      </c>
      <c r="L160">
        <f t="shared" si="12"/>
        <v>7</v>
      </c>
      <c r="M160">
        <f>IF(J160="","",COUNTIF(J$2:J160,J160))</f>
        <v>2</v>
      </c>
      <c r="N160" t="str">
        <f t="shared" si="13"/>
        <v/>
      </c>
      <c r="O160" t="str">
        <f t="shared" si="14"/>
        <v/>
      </c>
    </row>
    <row r="161" spans="1:15" x14ac:dyDescent="0.25">
      <c r="A161">
        <v>76</v>
      </c>
      <c r="B161" t="s">
        <v>308</v>
      </c>
      <c r="C161" t="s">
        <v>309</v>
      </c>
      <c r="I161" t="str">
        <f>IF(COUNTIF(C$2:C161,C161)=1,C161,"")</f>
        <v>halmosi.dezso@papir.hu</v>
      </c>
      <c r="J161">
        <f t="shared" si="10"/>
        <v>76</v>
      </c>
      <c r="K161" t="str">
        <f t="shared" si="11"/>
        <v/>
      </c>
      <c r="L161">
        <f t="shared" si="12"/>
        <v>4</v>
      </c>
      <c r="M161">
        <f>IF(J161="","",COUNTIF(J$2:J161,J161))</f>
        <v>2</v>
      </c>
      <c r="N161" t="str">
        <f t="shared" si="13"/>
        <v/>
      </c>
      <c r="O161" t="str">
        <f t="shared" si="14"/>
        <v/>
      </c>
    </row>
    <row r="162" spans="1:15" x14ac:dyDescent="0.25">
      <c r="A162">
        <v>25</v>
      </c>
      <c r="B162" t="s">
        <v>310</v>
      </c>
      <c r="C162" t="s">
        <v>311</v>
      </c>
      <c r="I162" t="str">
        <f>IF(COUNTIF(C$2:C162,C162)=1,C162,"")</f>
        <v>farkas.istvan@porto.hu</v>
      </c>
      <c r="J162">
        <f t="shared" si="10"/>
        <v>25</v>
      </c>
      <c r="K162" t="str">
        <f t="shared" si="11"/>
        <v/>
      </c>
      <c r="L162">
        <f t="shared" si="12"/>
        <v>7</v>
      </c>
      <c r="M162">
        <f>IF(J162="","",COUNTIF(J$2:J162,J162))</f>
        <v>5</v>
      </c>
      <c r="N162" t="str">
        <f t="shared" si="13"/>
        <v/>
      </c>
      <c r="O162" t="str">
        <f t="shared" si="14"/>
        <v/>
      </c>
    </row>
    <row r="163" spans="1:15" x14ac:dyDescent="0.25">
      <c r="A163">
        <v>12</v>
      </c>
      <c r="B163" t="s">
        <v>312</v>
      </c>
      <c r="C163" t="s">
        <v>313</v>
      </c>
      <c r="I163" t="str">
        <f>IF(COUNTIF(C$2:C163,C163)=1,C163,"")</f>
        <v>nyolcas.endre@toll.hu</v>
      </c>
      <c r="J163">
        <f t="shared" si="10"/>
        <v>12</v>
      </c>
      <c r="K163" t="str">
        <f t="shared" si="11"/>
        <v/>
      </c>
      <c r="L163">
        <f t="shared" si="12"/>
        <v>2</v>
      </c>
      <c r="M163">
        <f>IF(J163="","",COUNTIF(J$2:J163,J163))</f>
        <v>2</v>
      </c>
      <c r="N163" t="str">
        <f t="shared" si="13"/>
        <v/>
      </c>
      <c r="O163" t="str">
        <f t="shared" si="14"/>
        <v/>
      </c>
    </row>
    <row r="164" spans="1:15" x14ac:dyDescent="0.25">
      <c r="A164">
        <v>41</v>
      </c>
      <c r="B164" t="s">
        <v>314</v>
      </c>
      <c r="C164" t="s">
        <v>315</v>
      </c>
      <c r="I164" t="str">
        <f>IF(COUNTIF(C$2:C164,C164)=1,C164,"")</f>
        <v>wollek.feri@boritek.hu</v>
      </c>
      <c r="J164">
        <f t="shared" si="10"/>
        <v>41</v>
      </c>
      <c r="K164" t="str">
        <f t="shared" si="11"/>
        <v/>
      </c>
      <c r="L164">
        <f t="shared" si="12"/>
        <v>7</v>
      </c>
      <c r="M164">
        <f>IF(J164="","",COUNTIF(J$2:J164,J164))</f>
        <v>4</v>
      </c>
      <c r="N164" t="str">
        <f t="shared" si="13"/>
        <v/>
      </c>
      <c r="O164" t="str">
        <f t="shared" si="14"/>
        <v/>
      </c>
    </row>
    <row r="165" spans="1:15" x14ac:dyDescent="0.25">
      <c r="A165">
        <v>64</v>
      </c>
      <c r="B165" t="s">
        <v>316</v>
      </c>
      <c r="C165" t="s">
        <v>317</v>
      </c>
      <c r="I165" t="str">
        <f>IF(COUNTIF(C$2:C165,C165)=1,C165,"")</f>
        <v>mate.janos@papir.hu</v>
      </c>
      <c r="J165">
        <f t="shared" si="10"/>
        <v>64</v>
      </c>
      <c r="K165" t="str">
        <f t="shared" si="11"/>
        <v/>
      </c>
      <c r="L165">
        <f t="shared" si="12"/>
        <v>5</v>
      </c>
      <c r="M165">
        <f>IF(J165="","",COUNTIF(J$2:J165,J165))</f>
        <v>2</v>
      </c>
      <c r="N165" t="str">
        <f t="shared" si="13"/>
        <v/>
      </c>
      <c r="O165" t="str">
        <f t="shared" si="14"/>
        <v/>
      </c>
    </row>
    <row r="166" spans="1:15" x14ac:dyDescent="0.25">
      <c r="A166">
        <v>41</v>
      </c>
      <c r="B166" t="s">
        <v>318</v>
      </c>
      <c r="C166" t="s">
        <v>319</v>
      </c>
      <c r="I166" t="str">
        <f>IF(COUNTIF(C$2:C166,C166)=1,C166,"")</f>
        <v>javai.bernadett@toll.hu</v>
      </c>
      <c r="J166">
        <f t="shared" si="10"/>
        <v>41</v>
      </c>
      <c r="K166" t="str">
        <f t="shared" si="11"/>
        <v/>
      </c>
      <c r="L166">
        <f t="shared" si="12"/>
        <v>7</v>
      </c>
      <c r="M166">
        <f>IF(J166="","",COUNTIF(J$2:J166,J166))</f>
        <v>5</v>
      </c>
      <c r="N166" t="str">
        <f t="shared" si="13"/>
        <v/>
      </c>
      <c r="O166" t="str">
        <f t="shared" si="14"/>
        <v/>
      </c>
    </row>
    <row r="167" spans="1:15" x14ac:dyDescent="0.25">
      <c r="A167">
        <v>28</v>
      </c>
      <c r="B167" t="s">
        <v>320</v>
      </c>
      <c r="C167" t="s">
        <v>321</v>
      </c>
      <c r="I167" t="str">
        <f>IF(COUNTIF(C$2:C167,C167)=1,C167,"")</f>
        <v>weisz.pal@posta.hu</v>
      </c>
      <c r="J167">
        <f t="shared" si="10"/>
        <v>28</v>
      </c>
      <c r="K167" t="str">
        <f t="shared" si="11"/>
        <v/>
      </c>
      <c r="L167">
        <f t="shared" si="12"/>
        <v>7</v>
      </c>
      <c r="M167">
        <f>IF(J167="","",COUNTIF(J$2:J167,J167))</f>
        <v>3</v>
      </c>
      <c r="N167" t="str">
        <f t="shared" si="13"/>
        <v/>
      </c>
      <c r="O167" t="str">
        <f t="shared" si="14"/>
        <v/>
      </c>
    </row>
    <row r="168" spans="1:15" x14ac:dyDescent="0.25">
      <c r="A168">
        <v>65</v>
      </c>
      <c r="B168" t="s">
        <v>322</v>
      </c>
      <c r="C168" t="s">
        <v>323</v>
      </c>
      <c r="I168" t="str">
        <f>IF(COUNTIF(C$2:C168,C168)=1,C168,"")</f>
        <v>sarlos.timea@belyeg.hu</v>
      </c>
      <c r="J168">
        <f t="shared" si="10"/>
        <v>65</v>
      </c>
      <c r="K168" t="str">
        <f t="shared" si="11"/>
        <v/>
      </c>
      <c r="L168">
        <f t="shared" si="12"/>
        <v>5</v>
      </c>
      <c r="M168">
        <f>IF(J168="","",COUNTIF(J$2:J168,J168))</f>
        <v>4</v>
      </c>
      <c r="N168" t="str">
        <f t="shared" si="13"/>
        <v/>
      </c>
      <c r="O168" t="str">
        <f t="shared" si="14"/>
        <v/>
      </c>
    </row>
    <row r="169" spans="1:15" x14ac:dyDescent="0.25">
      <c r="A169">
        <v>26</v>
      </c>
      <c r="B169" t="s">
        <v>324</v>
      </c>
      <c r="C169" t="s">
        <v>325</v>
      </c>
      <c r="I169" t="str">
        <f>IF(COUNTIF(C$2:C169,C169)=1,C169,"")</f>
        <v>szucs.peter@boritek.hu</v>
      </c>
      <c r="J169">
        <f t="shared" si="10"/>
        <v>26</v>
      </c>
      <c r="K169" t="str">
        <f t="shared" si="11"/>
        <v/>
      </c>
      <c r="L169">
        <f t="shared" si="12"/>
        <v>3</v>
      </c>
      <c r="M169">
        <f>IF(J169="","",COUNTIF(J$2:J169,J169))</f>
        <v>2</v>
      </c>
      <c r="N169" t="str">
        <f t="shared" si="13"/>
        <v/>
      </c>
      <c r="O169" t="str">
        <f t="shared" si="14"/>
        <v/>
      </c>
    </row>
    <row r="170" spans="1:15" x14ac:dyDescent="0.25">
      <c r="A170">
        <v>41</v>
      </c>
      <c r="B170" t="s">
        <v>326</v>
      </c>
      <c r="C170" t="s">
        <v>327</v>
      </c>
      <c r="I170" t="str">
        <f>IF(COUNTIF(C$2:C170,C170)=1,C170,"")</f>
        <v>hamori.flora@papir.hu</v>
      </c>
      <c r="J170">
        <f t="shared" si="10"/>
        <v>41</v>
      </c>
      <c r="K170" t="str">
        <f t="shared" si="11"/>
        <v/>
      </c>
      <c r="L170">
        <f t="shared" si="12"/>
        <v>7</v>
      </c>
      <c r="M170">
        <f>IF(J170="","",COUNTIF(J$2:J170,J170))</f>
        <v>6</v>
      </c>
      <c r="N170" t="str">
        <f t="shared" si="13"/>
        <v/>
      </c>
      <c r="O170" t="str">
        <f t="shared" si="14"/>
        <v/>
      </c>
    </row>
    <row r="171" spans="1:15" x14ac:dyDescent="0.25">
      <c r="A171">
        <v>59</v>
      </c>
      <c r="B171" t="s">
        <v>328</v>
      </c>
      <c r="C171" t="s">
        <v>329</v>
      </c>
      <c r="I171" t="str">
        <f>IF(COUNTIF(C$2:C171,C171)=1,C171,"")</f>
        <v>toth.robert@csomag.hu</v>
      </c>
      <c r="J171">
        <f t="shared" si="10"/>
        <v>59</v>
      </c>
      <c r="K171" t="str">
        <f t="shared" si="11"/>
        <v/>
      </c>
      <c r="L171">
        <f t="shared" si="12"/>
        <v>2</v>
      </c>
      <c r="M171">
        <f>IF(J171="","",COUNTIF(J$2:J171,J171))</f>
        <v>1</v>
      </c>
      <c r="N171" t="str">
        <f t="shared" si="13"/>
        <v/>
      </c>
      <c r="O171" t="str">
        <f t="shared" si="14"/>
        <v/>
      </c>
    </row>
    <row r="172" spans="1:15" x14ac:dyDescent="0.25">
      <c r="A172">
        <v>24</v>
      </c>
      <c r="B172" t="s">
        <v>330</v>
      </c>
      <c r="C172" t="s">
        <v>331</v>
      </c>
      <c r="I172" t="str">
        <f>IF(COUNTIF(C$2:C172,C172)=1,C172,"")</f>
        <v>jeszmas.l@csomag.hu</v>
      </c>
      <c r="J172">
        <f t="shared" si="10"/>
        <v>24</v>
      </c>
      <c r="K172" t="str">
        <f t="shared" si="11"/>
        <v/>
      </c>
      <c r="L172">
        <f t="shared" si="12"/>
        <v>5</v>
      </c>
      <c r="M172">
        <f>IF(J172="","",COUNTIF(J$2:J172,J172))</f>
        <v>4</v>
      </c>
      <c r="N172" t="str">
        <f t="shared" si="13"/>
        <v/>
      </c>
      <c r="O172" t="str">
        <f t="shared" si="14"/>
        <v/>
      </c>
    </row>
    <row r="173" spans="1:15" x14ac:dyDescent="0.25">
      <c r="A173">
        <v>16</v>
      </c>
      <c r="B173" t="s">
        <v>83</v>
      </c>
      <c r="C173" t="s">
        <v>332</v>
      </c>
      <c r="I173" t="str">
        <f>IF(COUNTIF(C$2:C173,C173)=1,C173,"")</f>
        <v>szoke.adam@porto.hu</v>
      </c>
      <c r="J173">
        <f t="shared" si="10"/>
        <v>16</v>
      </c>
      <c r="K173" t="str">
        <f t="shared" si="11"/>
        <v/>
      </c>
      <c r="L173">
        <f t="shared" si="12"/>
        <v>4</v>
      </c>
      <c r="M173">
        <f>IF(J173="","",COUNTIF(J$2:J173,J173))</f>
        <v>2</v>
      </c>
      <c r="N173" t="str">
        <f t="shared" si="13"/>
        <v/>
      </c>
      <c r="O173" t="str">
        <f t="shared" si="14"/>
        <v/>
      </c>
    </row>
    <row r="174" spans="1:15" x14ac:dyDescent="0.25">
      <c r="A174">
        <v>28</v>
      </c>
      <c r="B174" t="s">
        <v>333</v>
      </c>
      <c r="C174" t="s">
        <v>334</v>
      </c>
      <c r="I174" t="str">
        <f>IF(COUNTIF(C$2:C174,C174)=1,C174,"")</f>
        <v>nikk.kende@porto.hu</v>
      </c>
      <c r="J174">
        <f t="shared" si="10"/>
        <v>28</v>
      </c>
      <c r="K174" t="str">
        <f t="shared" si="11"/>
        <v/>
      </c>
      <c r="L174">
        <f t="shared" si="12"/>
        <v>7</v>
      </c>
      <c r="M174">
        <f>IF(J174="","",COUNTIF(J$2:J174,J174))</f>
        <v>4</v>
      </c>
      <c r="N174" t="str">
        <f t="shared" si="13"/>
        <v/>
      </c>
      <c r="O174" t="str">
        <f t="shared" si="14"/>
        <v/>
      </c>
    </row>
    <row r="175" spans="1:15" x14ac:dyDescent="0.25">
      <c r="A175">
        <v>47</v>
      </c>
      <c r="B175" t="s">
        <v>335</v>
      </c>
      <c r="C175" t="s">
        <v>336</v>
      </c>
      <c r="I175" t="str">
        <f>IF(COUNTIF(C$2:C175,C175)=1,C175,"")</f>
        <v>solymosi.g@boritek.hu</v>
      </c>
      <c r="J175">
        <f t="shared" si="10"/>
        <v>47</v>
      </c>
      <c r="K175" t="str">
        <f t="shared" si="11"/>
        <v/>
      </c>
      <c r="L175">
        <f t="shared" si="12"/>
        <v>4</v>
      </c>
      <c r="M175">
        <f>IF(J175="","",COUNTIF(J$2:J175,J175))</f>
        <v>3</v>
      </c>
      <c r="N175" t="str">
        <f t="shared" si="13"/>
        <v/>
      </c>
      <c r="O175" t="str">
        <f t="shared" si="14"/>
        <v/>
      </c>
    </row>
    <row r="176" spans="1:15" x14ac:dyDescent="0.25">
      <c r="A176">
        <v>71</v>
      </c>
      <c r="B176" t="s">
        <v>337</v>
      </c>
      <c r="C176" t="s">
        <v>338</v>
      </c>
      <c r="I176" t="str">
        <f>IF(COUNTIF(C$2:C176,C176)=1,C176,"")</f>
        <v>kincses.tamas@papir.hu</v>
      </c>
      <c r="J176">
        <f t="shared" si="10"/>
        <v>71</v>
      </c>
      <c r="K176" t="str">
        <f t="shared" si="11"/>
        <v/>
      </c>
      <c r="L176">
        <f t="shared" si="12"/>
        <v>2</v>
      </c>
      <c r="M176">
        <f>IF(J176="","",COUNTIF(J$2:J176,J176))</f>
        <v>1</v>
      </c>
      <c r="N176" t="str">
        <f t="shared" si="13"/>
        <v/>
      </c>
      <c r="O176" t="str">
        <f t="shared" si="14"/>
        <v/>
      </c>
    </row>
    <row r="177" spans="1:15" x14ac:dyDescent="0.25">
      <c r="A177">
        <v>13</v>
      </c>
      <c r="B177" t="s">
        <v>339</v>
      </c>
      <c r="C177" t="s">
        <v>340</v>
      </c>
      <c r="I177" t="str">
        <f>IF(COUNTIF(C$2:C177,C177)=1,C177,"")</f>
        <v>monostori.imre@porto.hu</v>
      </c>
      <c r="J177">
        <f t="shared" si="10"/>
        <v>13</v>
      </c>
      <c r="K177" t="str">
        <f t="shared" si="11"/>
        <v/>
      </c>
      <c r="L177">
        <f t="shared" si="12"/>
        <v>5</v>
      </c>
      <c r="M177">
        <f>IF(J177="","",COUNTIF(J$2:J177,J177))</f>
        <v>4</v>
      </c>
      <c r="N177" t="str">
        <f t="shared" si="13"/>
        <v/>
      </c>
      <c r="O177" t="str">
        <f t="shared" si="14"/>
        <v/>
      </c>
    </row>
    <row r="178" spans="1:15" x14ac:dyDescent="0.25">
      <c r="A178">
        <v>77</v>
      </c>
      <c r="B178" t="s">
        <v>341</v>
      </c>
      <c r="C178" t="s">
        <v>342</v>
      </c>
      <c r="I178" t="str">
        <f>IF(COUNTIF(C$2:C178,C178)=1,C178,"")</f>
        <v>feher.jozsef@csomag.hu</v>
      </c>
      <c r="J178">
        <f t="shared" si="10"/>
        <v>77</v>
      </c>
      <c r="K178" t="str">
        <f t="shared" si="11"/>
        <v/>
      </c>
      <c r="L178">
        <f t="shared" si="12"/>
        <v>5</v>
      </c>
      <c r="M178">
        <f>IF(J178="","",COUNTIF(J$2:J178,J178))</f>
        <v>2</v>
      </c>
      <c r="N178" t="str">
        <f t="shared" si="13"/>
        <v/>
      </c>
      <c r="O178" t="str">
        <f t="shared" si="14"/>
        <v/>
      </c>
    </row>
    <row r="179" spans="1:15" x14ac:dyDescent="0.25">
      <c r="A179">
        <v>32</v>
      </c>
      <c r="B179" t="s">
        <v>343</v>
      </c>
      <c r="C179" t="s">
        <v>344</v>
      </c>
      <c r="I179" t="str">
        <f>IF(COUNTIF(C$2:C179,C179)=1,C179,"")</f>
        <v>suto.jozsef@csomag.hu</v>
      </c>
      <c r="J179">
        <f t="shared" si="10"/>
        <v>32</v>
      </c>
      <c r="K179" t="str">
        <f t="shared" si="11"/>
        <v/>
      </c>
      <c r="L179">
        <f t="shared" si="12"/>
        <v>3</v>
      </c>
      <c r="M179">
        <f>IF(J179="","",COUNTIF(J$2:J179,J179))</f>
        <v>2</v>
      </c>
      <c r="N179" t="str">
        <f t="shared" si="13"/>
        <v/>
      </c>
      <c r="O179" t="str">
        <f t="shared" si="14"/>
        <v/>
      </c>
    </row>
    <row r="180" spans="1:15" x14ac:dyDescent="0.25">
      <c r="A180">
        <v>46</v>
      </c>
      <c r="B180" t="s">
        <v>276</v>
      </c>
      <c r="C180" t="s">
        <v>277</v>
      </c>
      <c r="I180" t="str">
        <f>IF(COUNTIF(C$2:C180,C180)=1,C180,"")</f>
        <v/>
      </c>
      <c r="J180" t="str">
        <f t="shared" si="10"/>
        <v/>
      </c>
      <c r="K180" t="str">
        <f t="shared" si="11"/>
        <v/>
      </c>
      <c r="L180" t="str">
        <f t="shared" si="12"/>
        <v/>
      </c>
      <c r="M180" t="str">
        <f>IF(J180="","",COUNTIF(J$2:J180,J180))</f>
        <v/>
      </c>
      <c r="N180" t="str">
        <f t="shared" si="13"/>
        <v/>
      </c>
      <c r="O180" t="str">
        <f t="shared" si="14"/>
        <v/>
      </c>
    </row>
    <row r="181" spans="1:15" x14ac:dyDescent="0.25">
      <c r="A181">
        <v>28</v>
      </c>
      <c r="B181" t="s">
        <v>345</v>
      </c>
      <c r="C181" t="s">
        <v>346</v>
      </c>
      <c r="I181" t="str">
        <f>IF(COUNTIF(C$2:C181,C181)=1,C181,"")</f>
        <v>esztergalyos.p@csomag.hu</v>
      </c>
      <c r="J181">
        <f t="shared" si="10"/>
        <v>28</v>
      </c>
      <c r="K181" t="str">
        <f t="shared" si="11"/>
        <v/>
      </c>
      <c r="L181">
        <f t="shared" si="12"/>
        <v>7</v>
      </c>
      <c r="M181">
        <f>IF(J181="","",COUNTIF(J$2:J181,J181))</f>
        <v>5</v>
      </c>
      <c r="N181" t="str">
        <f t="shared" si="13"/>
        <v/>
      </c>
      <c r="O181" t="str">
        <f t="shared" si="14"/>
        <v/>
      </c>
    </row>
    <row r="182" spans="1:15" x14ac:dyDescent="0.25">
      <c r="A182">
        <v>50</v>
      </c>
      <c r="B182" t="s">
        <v>320</v>
      </c>
      <c r="C182" t="s">
        <v>347</v>
      </c>
      <c r="I182" t="str">
        <f>IF(COUNTIF(C$2:C182,C182)=1,C182,"")</f>
        <v>weisz.pal@belyeg.hu</v>
      </c>
      <c r="J182">
        <f t="shared" si="10"/>
        <v>50</v>
      </c>
      <c r="K182">
        <f t="shared" si="11"/>
        <v>50</v>
      </c>
      <c r="L182">
        <f t="shared" si="12"/>
        <v>1</v>
      </c>
      <c r="M182">
        <f>IF(J182="","",COUNTIF(J$2:J182,J182))</f>
        <v>1</v>
      </c>
      <c r="N182" t="str">
        <f t="shared" si="13"/>
        <v/>
      </c>
      <c r="O182" t="str">
        <f t="shared" si="14"/>
        <v/>
      </c>
    </row>
    <row r="183" spans="1:15" x14ac:dyDescent="0.25">
      <c r="A183">
        <v>66</v>
      </c>
      <c r="B183" t="s">
        <v>348</v>
      </c>
      <c r="C183" t="s">
        <v>349</v>
      </c>
      <c r="I183" t="str">
        <f>IF(COUNTIF(C$2:C183,C183)=1,C183,"")</f>
        <v>schaff.matyas@level.hu</v>
      </c>
      <c r="J183">
        <f t="shared" si="10"/>
        <v>66</v>
      </c>
      <c r="K183" t="str">
        <f t="shared" si="11"/>
        <v/>
      </c>
      <c r="L183">
        <f t="shared" si="12"/>
        <v>2</v>
      </c>
      <c r="M183">
        <f>IF(J183="","",COUNTIF(J$2:J183,J183))</f>
        <v>1</v>
      </c>
      <c r="N183" t="str">
        <f t="shared" si="13"/>
        <v/>
      </c>
      <c r="O183" t="str">
        <f t="shared" si="14"/>
        <v/>
      </c>
    </row>
    <row r="184" spans="1:15" x14ac:dyDescent="0.25">
      <c r="A184">
        <v>67</v>
      </c>
      <c r="B184" t="s">
        <v>350</v>
      </c>
      <c r="C184" t="s">
        <v>351</v>
      </c>
      <c r="I184" t="str">
        <f>IF(COUNTIF(C$2:C184,C184)=1,C184,"")</f>
        <v>izso.ferenc@porto.hu</v>
      </c>
      <c r="J184">
        <f t="shared" si="10"/>
        <v>67</v>
      </c>
      <c r="K184" t="str">
        <f t="shared" si="11"/>
        <v/>
      </c>
      <c r="L184">
        <f t="shared" si="12"/>
        <v>6</v>
      </c>
      <c r="M184">
        <f>IF(J184="","",COUNTIF(J$2:J184,J184))</f>
        <v>3</v>
      </c>
      <c r="N184" t="str">
        <f t="shared" si="13"/>
        <v/>
      </c>
      <c r="O184" t="str">
        <f t="shared" si="14"/>
        <v/>
      </c>
    </row>
    <row r="185" spans="1:15" x14ac:dyDescent="0.25">
      <c r="A185">
        <v>63</v>
      </c>
      <c r="B185" t="s">
        <v>352</v>
      </c>
      <c r="C185" t="s">
        <v>353</v>
      </c>
      <c r="I185" t="str">
        <f>IF(COUNTIF(C$2:C185,C185)=1,C185,"")</f>
        <v>dombi.gyorgy@boritek.hu</v>
      </c>
      <c r="J185">
        <f t="shared" si="10"/>
        <v>63</v>
      </c>
      <c r="K185" t="str">
        <f t="shared" si="11"/>
        <v/>
      </c>
      <c r="L185">
        <f t="shared" si="12"/>
        <v>2</v>
      </c>
      <c r="M185">
        <f>IF(J185="","",COUNTIF(J$2:J185,J185))</f>
        <v>2</v>
      </c>
      <c r="N185" t="str">
        <f t="shared" si="13"/>
        <v/>
      </c>
      <c r="O185" t="str">
        <f t="shared" si="14"/>
        <v/>
      </c>
    </row>
    <row r="186" spans="1:15" x14ac:dyDescent="0.25">
      <c r="A186">
        <v>10</v>
      </c>
      <c r="B186" t="s">
        <v>354</v>
      </c>
      <c r="C186" t="s">
        <v>355</v>
      </c>
      <c r="I186" t="str">
        <f>IF(COUNTIF(C$2:C186,C186)=1,C186,"")</f>
        <v>zsolnai.peter@boritek.hu</v>
      </c>
      <c r="J186">
        <f t="shared" si="10"/>
        <v>10</v>
      </c>
      <c r="K186" t="str">
        <f t="shared" si="11"/>
        <v/>
      </c>
      <c r="L186">
        <f t="shared" si="12"/>
        <v>7</v>
      </c>
      <c r="M186">
        <f>IF(J186="","",COUNTIF(J$2:J186,J186))</f>
        <v>2</v>
      </c>
      <c r="N186" t="str">
        <f t="shared" si="13"/>
        <v/>
      </c>
      <c r="O186" t="str">
        <f t="shared" si="14"/>
        <v/>
      </c>
    </row>
    <row r="187" spans="1:15" x14ac:dyDescent="0.25">
      <c r="A187">
        <v>34</v>
      </c>
      <c r="B187" t="s">
        <v>356</v>
      </c>
      <c r="C187" t="s">
        <v>357</v>
      </c>
      <c r="I187" t="str">
        <f>IF(COUNTIF(C$2:C187,C187)=1,C187,"")</f>
        <v>tihanyi.bianka@papir.hu</v>
      </c>
      <c r="J187">
        <f t="shared" si="10"/>
        <v>34</v>
      </c>
      <c r="K187" t="str">
        <f t="shared" si="11"/>
        <v/>
      </c>
      <c r="L187">
        <f t="shared" si="12"/>
        <v>6</v>
      </c>
      <c r="M187">
        <f>IF(J187="","",COUNTIF(J$2:J187,J187))</f>
        <v>5</v>
      </c>
      <c r="N187" t="str">
        <f t="shared" si="13"/>
        <v/>
      </c>
      <c r="O187" t="str">
        <f t="shared" si="14"/>
        <v/>
      </c>
    </row>
    <row r="188" spans="1:15" x14ac:dyDescent="0.25">
      <c r="A188">
        <v>36</v>
      </c>
      <c r="B188" t="s">
        <v>358</v>
      </c>
      <c r="C188" t="s">
        <v>359</v>
      </c>
      <c r="I188" t="str">
        <f>IF(COUNTIF(C$2:C188,C188)=1,C188,"")</f>
        <v>magyar.rita@toll.hu</v>
      </c>
      <c r="J188">
        <f t="shared" si="10"/>
        <v>36</v>
      </c>
      <c r="K188" t="str">
        <f t="shared" si="11"/>
        <v/>
      </c>
      <c r="L188">
        <f t="shared" si="12"/>
        <v>6</v>
      </c>
      <c r="M188">
        <f>IF(J188="","",COUNTIF(J$2:J188,J188))</f>
        <v>5</v>
      </c>
      <c r="N188" t="str">
        <f t="shared" si="13"/>
        <v/>
      </c>
      <c r="O188" t="str">
        <f t="shared" si="14"/>
        <v/>
      </c>
    </row>
    <row r="189" spans="1:15" x14ac:dyDescent="0.25">
      <c r="A189">
        <v>39</v>
      </c>
      <c r="B189" t="s">
        <v>93</v>
      </c>
      <c r="C189" t="s">
        <v>360</v>
      </c>
      <c r="I189" t="str">
        <f>IF(COUNTIF(C$2:C189,C189)=1,C189,"")</f>
        <v>muller.agnes@boritek.hu</v>
      </c>
      <c r="J189">
        <f t="shared" si="10"/>
        <v>39</v>
      </c>
      <c r="K189" t="str">
        <f t="shared" si="11"/>
        <v/>
      </c>
      <c r="L189">
        <f t="shared" si="12"/>
        <v>5</v>
      </c>
      <c r="M189">
        <f>IF(J189="","",COUNTIF(J$2:J189,J189))</f>
        <v>4</v>
      </c>
      <c r="N189" t="str">
        <f t="shared" si="13"/>
        <v/>
      </c>
      <c r="O189" t="str">
        <f t="shared" si="14"/>
        <v/>
      </c>
    </row>
    <row r="190" spans="1:15" x14ac:dyDescent="0.25">
      <c r="A190">
        <v>9</v>
      </c>
      <c r="B190" t="s">
        <v>361</v>
      </c>
      <c r="C190" t="s">
        <v>362</v>
      </c>
      <c r="I190" t="str">
        <f>IF(COUNTIF(C$2:C190,C190)=1,C190,"")</f>
        <v>stabb.boglarka@belyeg.hu</v>
      </c>
      <c r="J190">
        <f t="shared" si="10"/>
        <v>9</v>
      </c>
      <c r="K190" t="str">
        <f t="shared" si="11"/>
        <v/>
      </c>
      <c r="L190">
        <f t="shared" si="12"/>
        <v>5</v>
      </c>
      <c r="M190">
        <f>IF(J190="","",COUNTIF(J$2:J190,J190))</f>
        <v>1</v>
      </c>
      <c r="N190" t="str">
        <f t="shared" si="13"/>
        <v/>
      </c>
      <c r="O190" t="str">
        <f t="shared" si="14"/>
        <v/>
      </c>
    </row>
    <row r="191" spans="1:15" x14ac:dyDescent="0.25">
      <c r="A191">
        <v>77</v>
      </c>
      <c r="B191" t="s">
        <v>363</v>
      </c>
      <c r="C191" t="s">
        <v>364</v>
      </c>
      <c r="I191" t="str">
        <f>IF(COUNTIF(C$2:C191,C191)=1,C191,"")</f>
        <v>szendrodi.hella@porto.hu</v>
      </c>
      <c r="J191">
        <f t="shared" si="10"/>
        <v>77</v>
      </c>
      <c r="K191" t="str">
        <f t="shared" si="11"/>
        <v/>
      </c>
      <c r="L191">
        <f t="shared" si="12"/>
        <v>5</v>
      </c>
      <c r="M191">
        <f>IF(J191="","",COUNTIF(J$2:J191,J191))</f>
        <v>3</v>
      </c>
      <c r="N191" t="str">
        <f t="shared" si="13"/>
        <v/>
      </c>
      <c r="O191" t="str">
        <f t="shared" si="14"/>
        <v/>
      </c>
    </row>
    <row r="192" spans="1:15" x14ac:dyDescent="0.25">
      <c r="A192">
        <v>25</v>
      </c>
      <c r="B192" t="s">
        <v>365</v>
      </c>
      <c r="C192" t="s">
        <v>366</v>
      </c>
      <c r="I192" t="str">
        <f>IF(COUNTIF(C$2:C192,C192)=1,C192,"")</f>
        <v>nagy.zoltan@toll.hu</v>
      </c>
      <c r="J192">
        <f t="shared" si="10"/>
        <v>25</v>
      </c>
      <c r="K192" t="str">
        <f t="shared" si="11"/>
        <v/>
      </c>
      <c r="L192">
        <f t="shared" si="12"/>
        <v>7</v>
      </c>
      <c r="M192">
        <f>IF(J192="","",COUNTIF(J$2:J192,J192))</f>
        <v>6</v>
      </c>
      <c r="N192" t="str">
        <f t="shared" si="13"/>
        <v/>
      </c>
      <c r="O192" t="str">
        <f t="shared" si="14"/>
        <v/>
      </c>
    </row>
    <row r="193" spans="1:15" x14ac:dyDescent="0.25">
      <c r="A193">
        <v>61</v>
      </c>
      <c r="B193" t="s">
        <v>23</v>
      </c>
      <c r="C193" t="s">
        <v>367</v>
      </c>
      <c r="I193" t="str">
        <f>IF(COUNTIF(C$2:C193,C193)=1,C193,"")</f>
        <v>halmos.csaba@papir.hu</v>
      </c>
      <c r="J193">
        <f t="shared" si="10"/>
        <v>61</v>
      </c>
      <c r="K193" t="str">
        <f t="shared" si="11"/>
        <v/>
      </c>
      <c r="L193">
        <f t="shared" si="12"/>
        <v>3</v>
      </c>
      <c r="M193">
        <f>IF(J193="","",COUNTIF(J$2:J193,J193))</f>
        <v>3</v>
      </c>
      <c r="N193" t="str">
        <f t="shared" si="13"/>
        <v/>
      </c>
      <c r="O193" t="str">
        <f t="shared" si="14"/>
        <v/>
      </c>
    </row>
    <row r="194" spans="1:15" x14ac:dyDescent="0.25">
      <c r="A194">
        <v>45</v>
      </c>
      <c r="B194" t="s">
        <v>368</v>
      </c>
      <c r="C194" t="s">
        <v>369</v>
      </c>
      <c r="I194" t="str">
        <f>IF(COUNTIF(C$2:C194,C194)=1,C194,"")</f>
        <v>adam.roland@csomag.hu</v>
      </c>
      <c r="J194">
        <f t="shared" si="10"/>
        <v>45</v>
      </c>
      <c r="K194" t="str">
        <f t="shared" si="11"/>
        <v/>
      </c>
      <c r="L194">
        <f t="shared" si="12"/>
        <v>3</v>
      </c>
      <c r="M194">
        <f>IF(J194="","",COUNTIF(J$2:J194,J194))</f>
        <v>2</v>
      </c>
      <c r="N194" t="str">
        <f t="shared" si="13"/>
        <v/>
      </c>
      <c r="O194" t="str">
        <f t="shared" si="14"/>
        <v/>
      </c>
    </row>
    <row r="195" spans="1:15" x14ac:dyDescent="0.25">
      <c r="A195">
        <v>57</v>
      </c>
      <c r="B195" t="s">
        <v>370</v>
      </c>
      <c r="C195" t="s">
        <v>371</v>
      </c>
      <c r="I195" t="str">
        <f>IF(COUNTIF(C$2:C195,C195)=1,C195,"")</f>
        <v>bild.emese@toll.hu</v>
      </c>
      <c r="J195">
        <f t="shared" ref="J195:J258" si="15">IF(I195="","",A195)</f>
        <v>57</v>
      </c>
      <c r="K195" t="str">
        <f t="shared" ref="K195:K258" si="16">IF(COUNTIF(J$2:J$301,J195)=1,J195,"")</f>
        <v/>
      </c>
      <c r="L195">
        <f t="shared" ref="L195:L258" si="17">IF(J195="","",COUNTIF(J$2:J$301,J195))</f>
        <v>3</v>
      </c>
      <c r="M195">
        <f>IF(J195="","",COUNTIF(J$2:J195,J195))</f>
        <v>3</v>
      </c>
      <c r="N195" t="str">
        <f t="shared" ref="N195:N258" si="18">IF(J195=E$7,M195,"")</f>
        <v/>
      </c>
      <c r="O195" t="str">
        <f t="shared" ref="O195:O258" si="19">IF(J195=E$9,M195,"")</f>
        <v/>
      </c>
    </row>
    <row r="196" spans="1:15" x14ac:dyDescent="0.25">
      <c r="A196">
        <v>67</v>
      </c>
      <c r="B196" t="s">
        <v>372</v>
      </c>
      <c r="C196" t="s">
        <v>373</v>
      </c>
      <c r="I196" t="str">
        <f>IF(COUNTIF(C$2:C196,C196)=1,C196,"")</f>
        <v>zolyomi.bela@toll.hu</v>
      </c>
      <c r="J196">
        <f t="shared" si="15"/>
        <v>67</v>
      </c>
      <c r="K196" t="str">
        <f t="shared" si="16"/>
        <v/>
      </c>
      <c r="L196">
        <f t="shared" si="17"/>
        <v>6</v>
      </c>
      <c r="M196">
        <f>IF(J196="","",COUNTIF(J$2:J196,J196))</f>
        <v>4</v>
      </c>
      <c r="N196" t="str">
        <f t="shared" si="18"/>
        <v/>
      </c>
      <c r="O196" t="str">
        <f t="shared" si="19"/>
        <v/>
      </c>
    </row>
    <row r="197" spans="1:15" x14ac:dyDescent="0.25">
      <c r="A197">
        <v>16</v>
      </c>
      <c r="B197" t="s">
        <v>374</v>
      </c>
      <c r="C197" t="s">
        <v>375</v>
      </c>
      <c r="I197" t="str">
        <f>IF(COUNTIF(C$2:C197,C197)=1,C197,"")</f>
        <v>blum.florian@papir.hu</v>
      </c>
      <c r="J197">
        <f t="shared" si="15"/>
        <v>16</v>
      </c>
      <c r="K197" t="str">
        <f t="shared" si="16"/>
        <v/>
      </c>
      <c r="L197">
        <f t="shared" si="17"/>
        <v>4</v>
      </c>
      <c r="M197">
        <f>IF(J197="","",COUNTIF(J$2:J197,J197))</f>
        <v>3</v>
      </c>
      <c r="N197" t="str">
        <f t="shared" si="18"/>
        <v/>
      </c>
      <c r="O197" t="str">
        <f t="shared" si="19"/>
        <v/>
      </c>
    </row>
    <row r="198" spans="1:15" x14ac:dyDescent="0.25">
      <c r="A198">
        <v>69</v>
      </c>
      <c r="B198" t="s">
        <v>376</v>
      </c>
      <c r="C198" t="s">
        <v>377</v>
      </c>
      <c r="I198" t="str">
        <f>IF(COUNTIF(C$2:C198,C198)=1,C198,"")</f>
        <v>pipas.imre@level.hu</v>
      </c>
      <c r="J198">
        <f t="shared" si="15"/>
        <v>69</v>
      </c>
      <c r="K198" t="str">
        <f t="shared" si="16"/>
        <v/>
      </c>
      <c r="L198">
        <f t="shared" si="17"/>
        <v>3</v>
      </c>
      <c r="M198">
        <f>IF(J198="","",COUNTIF(J$2:J198,J198))</f>
        <v>2</v>
      </c>
      <c r="N198" t="str">
        <f t="shared" si="18"/>
        <v/>
      </c>
      <c r="O198" t="str">
        <f t="shared" si="19"/>
        <v/>
      </c>
    </row>
    <row r="199" spans="1:15" x14ac:dyDescent="0.25">
      <c r="A199">
        <v>37</v>
      </c>
      <c r="B199" t="s">
        <v>378</v>
      </c>
      <c r="C199" t="s">
        <v>379</v>
      </c>
      <c r="I199" t="str">
        <f>IF(COUNTIF(C$2:C199,C199)=1,C199,"")</f>
        <v>pribai.noemi@csomag.hu</v>
      </c>
      <c r="J199">
        <f t="shared" si="15"/>
        <v>37</v>
      </c>
      <c r="K199" t="str">
        <f t="shared" si="16"/>
        <v/>
      </c>
      <c r="L199">
        <f t="shared" si="17"/>
        <v>6</v>
      </c>
      <c r="M199">
        <f>IF(J199="","",COUNTIF(J$2:J199,J199))</f>
        <v>4</v>
      </c>
      <c r="N199" t="str">
        <f t="shared" si="18"/>
        <v/>
      </c>
      <c r="O199" t="str">
        <f t="shared" si="19"/>
        <v/>
      </c>
    </row>
    <row r="200" spans="1:15" x14ac:dyDescent="0.25">
      <c r="A200">
        <v>43</v>
      </c>
      <c r="B200" t="s">
        <v>380</v>
      </c>
      <c r="C200" t="s">
        <v>381</v>
      </c>
      <c r="I200" t="str">
        <f>IF(COUNTIF(C$2:C200,C200)=1,C200,"")</f>
        <v>happ.istvan@toll.hu</v>
      </c>
      <c r="J200">
        <f t="shared" si="15"/>
        <v>43</v>
      </c>
      <c r="K200" t="str">
        <f t="shared" si="16"/>
        <v/>
      </c>
      <c r="L200">
        <f t="shared" si="17"/>
        <v>8</v>
      </c>
      <c r="M200">
        <f>IF(J200="","",COUNTIF(J$2:J200,J200))</f>
        <v>8</v>
      </c>
      <c r="N200" t="str">
        <f t="shared" si="18"/>
        <v/>
      </c>
      <c r="O200" t="str">
        <f t="shared" si="19"/>
        <v/>
      </c>
    </row>
    <row r="201" spans="1:15" x14ac:dyDescent="0.25">
      <c r="A201">
        <v>56</v>
      </c>
      <c r="B201" t="s">
        <v>382</v>
      </c>
      <c r="C201" t="s">
        <v>383</v>
      </c>
      <c r="I201" t="str">
        <f>IF(COUNTIF(C$2:C201,C201)=1,C201,"")</f>
        <v>toth.livia@belyeg.hu</v>
      </c>
      <c r="J201">
        <f t="shared" si="15"/>
        <v>56</v>
      </c>
      <c r="K201" t="str">
        <f t="shared" si="16"/>
        <v/>
      </c>
      <c r="L201">
        <f t="shared" si="17"/>
        <v>7</v>
      </c>
      <c r="M201">
        <f>IF(J201="","",COUNTIF(J$2:J201,J201))</f>
        <v>3</v>
      </c>
      <c r="N201" t="str">
        <f t="shared" si="18"/>
        <v/>
      </c>
      <c r="O201" t="str">
        <f t="shared" si="19"/>
        <v/>
      </c>
    </row>
    <row r="202" spans="1:15" x14ac:dyDescent="0.25">
      <c r="A202">
        <v>66</v>
      </c>
      <c r="B202" t="s">
        <v>384</v>
      </c>
      <c r="C202" t="s">
        <v>385</v>
      </c>
      <c r="I202" t="str">
        <f>IF(COUNTIF(C$2:C202,C202)=1,C202,"")</f>
        <v>csibor.lajos@papir.hu</v>
      </c>
      <c r="J202">
        <f t="shared" si="15"/>
        <v>66</v>
      </c>
      <c r="K202" t="str">
        <f t="shared" si="16"/>
        <v/>
      </c>
      <c r="L202">
        <f t="shared" si="17"/>
        <v>2</v>
      </c>
      <c r="M202">
        <f>IF(J202="","",COUNTIF(J$2:J202,J202))</f>
        <v>2</v>
      </c>
      <c r="N202" t="str">
        <f t="shared" si="18"/>
        <v/>
      </c>
      <c r="O202" t="str">
        <f t="shared" si="19"/>
        <v/>
      </c>
    </row>
    <row r="203" spans="1:15" x14ac:dyDescent="0.25">
      <c r="A203">
        <v>22</v>
      </c>
      <c r="B203" t="s">
        <v>386</v>
      </c>
      <c r="C203" t="s">
        <v>387</v>
      </c>
      <c r="I203" t="str">
        <f>IF(COUNTIF(C$2:C203,C203)=1,C203,"")</f>
        <v>keszthelyi.mate@porto.hu</v>
      </c>
      <c r="J203">
        <f t="shared" si="15"/>
        <v>22</v>
      </c>
      <c r="K203" t="str">
        <f t="shared" si="16"/>
        <v/>
      </c>
      <c r="L203">
        <f t="shared" si="17"/>
        <v>4</v>
      </c>
      <c r="M203">
        <f>IF(J203="","",COUNTIF(J$2:J203,J203))</f>
        <v>3</v>
      </c>
      <c r="N203" t="str">
        <f t="shared" si="18"/>
        <v/>
      </c>
      <c r="O203" t="str">
        <f t="shared" si="19"/>
        <v/>
      </c>
    </row>
    <row r="204" spans="1:15" x14ac:dyDescent="0.25">
      <c r="A204">
        <v>22</v>
      </c>
      <c r="B204" t="s">
        <v>388</v>
      </c>
      <c r="C204" t="s">
        <v>389</v>
      </c>
      <c r="I204" t="str">
        <f>IF(COUNTIF(C$2:C204,C204)=1,C204,"")</f>
        <v>garadnai.z@csomag.hu</v>
      </c>
      <c r="J204">
        <f t="shared" si="15"/>
        <v>22</v>
      </c>
      <c r="K204" t="str">
        <f t="shared" si="16"/>
        <v/>
      </c>
      <c r="L204">
        <f t="shared" si="17"/>
        <v>4</v>
      </c>
      <c r="M204">
        <f>IF(J204="","",COUNTIF(J$2:J204,J204))</f>
        <v>4</v>
      </c>
      <c r="N204" t="str">
        <f t="shared" si="18"/>
        <v/>
      </c>
      <c r="O204" t="str">
        <f t="shared" si="19"/>
        <v/>
      </c>
    </row>
    <row r="205" spans="1:15" x14ac:dyDescent="0.25">
      <c r="A205">
        <v>71</v>
      </c>
      <c r="B205" t="s">
        <v>390</v>
      </c>
      <c r="C205" t="s">
        <v>391</v>
      </c>
      <c r="I205" t="str">
        <f>IF(COUNTIF(C$2:C205,C205)=1,C205,"")</f>
        <v>biro.tibor@csomag.hu</v>
      </c>
      <c r="J205">
        <f t="shared" si="15"/>
        <v>71</v>
      </c>
      <c r="K205" t="str">
        <f t="shared" si="16"/>
        <v/>
      </c>
      <c r="L205">
        <f t="shared" si="17"/>
        <v>2</v>
      </c>
      <c r="M205">
        <f>IF(J205="","",COUNTIF(J$2:J205,J205))</f>
        <v>2</v>
      </c>
      <c r="N205" t="str">
        <f t="shared" si="18"/>
        <v/>
      </c>
      <c r="O205" t="str">
        <f t="shared" si="19"/>
        <v/>
      </c>
    </row>
    <row r="206" spans="1:15" x14ac:dyDescent="0.25">
      <c r="A206">
        <v>79</v>
      </c>
      <c r="B206" t="s">
        <v>392</v>
      </c>
      <c r="C206" t="s">
        <v>393</v>
      </c>
      <c r="I206" t="str">
        <f>IF(COUNTIF(C$2:C206,C206)=1,C206,"")</f>
        <v>kispeter.b@boritek.hu</v>
      </c>
      <c r="J206">
        <f t="shared" si="15"/>
        <v>79</v>
      </c>
      <c r="K206" t="str">
        <f t="shared" si="16"/>
        <v/>
      </c>
      <c r="L206">
        <f t="shared" si="17"/>
        <v>2</v>
      </c>
      <c r="M206">
        <f>IF(J206="","",COUNTIF(J$2:J206,J206))</f>
        <v>1</v>
      </c>
      <c r="N206" t="str">
        <f t="shared" si="18"/>
        <v/>
      </c>
      <c r="O206" t="str">
        <f t="shared" si="19"/>
        <v/>
      </c>
    </row>
    <row r="207" spans="1:15" x14ac:dyDescent="0.25">
      <c r="A207">
        <v>10</v>
      </c>
      <c r="B207" t="s">
        <v>394</v>
      </c>
      <c r="C207" t="s">
        <v>395</v>
      </c>
      <c r="I207" t="str">
        <f>IF(COUNTIF(C$2:C207,C207)=1,C207,"")</f>
        <v>lovai.pal@porto.hu</v>
      </c>
      <c r="J207">
        <f t="shared" si="15"/>
        <v>10</v>
      </c>
      <c r="K207" t="str">
        <f t="shared" si="16"/>
        <v/>
      </c>
      <c r="L207">
        <f t="shared" si="17"/>
        <v>7</v>
      </c>
      <c r="M207">
        <f>IF(J207="","",COUNTIF(J$2:J207,J207))</f>
        <v>3</v>
      </c>
      <c r="N207" t="str">
        <f t="shared" si="18"/>
        <v/>
      </c>
      <c r="O207" t="str">
        <f t="shared" si="19"/>
        <v/>
      </c>
    </row>
    <row r="208" spans="1:15" x14ac:dyDescent="0.25">
      <c r="A208">
        <v>10</v>
      </c>
      <c r="B208" t="s">
        <v>396</v>
      </c>
      <c r="C208" t="s">
        <v>397</v>
      </c>
      <c r="I208" t="str">
        <f>IF(COUNTIF(C$2:C208,C208)=1,C208,"")</f>
        <v>kallai.janos@level.hu</v>
      </c>
      <c r="J208">
        <f t="shared" si="15"/>
        <v>10</v>
      </c>
      <c r="K208" t="str">
        <f t="shared" si="16"/>
        <v/>
      </c>
      <c r="L208">
        <f t="shared" si="17"/>
        <v>7</v>
      </c>
      <c r="M208">
        <f>IF(J208="","",COUNTIF(J$2:J208,J208))</f>
        <v>4</v>
      </c>
      <c r="N208" t="str">
        <f t="shared" si="18"/>
        <v/>
      </c>
      <c r="O208" t="str">
        <f t="shared" si="19"/>
        <v/>
      </c>
    </row>
    <row r="209" spans="1:15" x14ac:dyDescent="0.25">
      <c r="A209">
        <v>32</v>
      </c>
      <c r="B209" t="s">
        <v>398</v>
      </c>
      <c r="C209" t="s">
        <v>399</v>
      </c>
      <c r="I209" t="str">
        <f>IF(COUNTIF(C$2:C209,C209)=1,C209,"")</f>
        <v>kiss.nora@boritek.hu</v>
      </c>
      <c r="J209">
        <f t="shared" si="15"/>
        <v>32</v>
      </c>
      <c r="K209" t="str">
        <f t="shared" si="16"/>
        <v/>
      </c>
      <c r="L209">
        <f t="shared" si="17"/>
        <v>3</v>
      </c>
      <c r="M209">
        <f>IF(J209="","",COUNTIF(J$2:J209,J209))</f>
        <v>3</v>
      </c>
      <c r="N209" t="str">
        <f t="shared" si="18"/>
        <v/>
      </c>
      <c r="O209" t="str">
        <f t="shared" si="19"/>
        <v/>
      </c>
    </row>
    <row r="210" spans="1:15" x14ac:dyDescent="0.25">
      <c r="A210">
        <v>27</v>
      </c>
      <c r="B210" t="s">
        <v>400</v>
      </c>
      <c r="C210" t="s">
        <v>401</v>
      </c>
      <c r="I210" t="str">
        <f>IF(COUNTIF(C$2:C210,C210)=1,C210,"")</f>
        <v>budai.laszlo@porto.hu</v>
      </c>
      <c r="J210">
        <f t="shared" si="15"/>
        <v>27</v>
      </c>
      <c r="K210" t="str">
        <f t="shared" si="16"/>
        <v/>
      </c>
      <c r="L210">
        <f t="shared" si="17"/>
        <v>4</v>
      </c>
      <c r="M210">
        <f>IF(J210="","",COUNTIF(J$2:J210,J210))</f>
        <v>1</v>
      </c>
      <c r="N210" t="str">
        <f t="shared" si="18"/>
        <v/>
      </c>
      <c r="O210" t="str">
        <f t="shared" si="19"/>
        <v/>
      </c>
    </row>
    <row r="211" spans="1:15" x14ac:dyDescent="0.25">
      <c r="A211">
        <v>72</v>
      </c>
      <c r="B211" t="s">
        <v>402</v>
      </c>
      <c r="C211" t="s">
        <v>403</v>
      </c>
      <c r="I211" t="str">
        <f>IF(COUNTIF(C$2:C211,C211)=1,C211,"")</f>
        <v>bognar.erno@belyeg.hu</v>
      </c>
      <c r="J211">
        <f t="shared" si="15"/>
        <v>72</v>
      </c>
      <c r="K211" t="str">
        <f t="shared" si="16"/>
        <v/>
      </c>
      <c r="L211">
        <f t="shared" si="17"/>
        <v>5</v>
      </c>
      <c r="M211">
        <f>IF(J211="","",COUNTIF(J$2:J211,J211))</f>
        <v>4</v>
      </c>
      <c r="N211" t="str">
        <f t="shared" si="18"/>
        <v/>
      </c>
      <c r="O211" t="str">
        <f t="shared" si="19"/>
        <v/>
      </c>
    </row>
    <row r="212" spans="1:15" x14ac:dyDescent="0.25">
      <c r="A212">
        <v>33</v>
      </c>
      <c r="B212" t="s">
        <v>404</v>
      </c>
      <c r="C212" t="s">
        <v>405</v>
      </c>
      <c r="I212" t="str">
        <f>IF(COUNTIF(C$2:C212,C212)=1,C212,"")</f>
        <v>pataki.zoltan@levlap.hu</v>
      </c>
      <c r="J212">
        <f t="shared" si="15"/>
        <v>33</v>
      </c>
      <c r="K212" t="str">
        <f t="shared" si="16"/>
        <v/>
      </c>
      <c r="L212">
        <f t="shared" si="17"/>
        <v>4</v>
      </c>
      <c r="M212">
        <f>IF(J212="","",COUNTIF(J$2:J212,J212))</f>
        <v>3</v>
      </c>
      <c r="N212" t="str">
        <f t="shared" si="18"/>
        <v/>
      </c>
      <c r="O212" t="str">
        <f t="shared" si="19"/>
        <v/>
      </c>
    </row>
    <row r="213" spans="1:15" x14ac:dyDescent="0.25">
      <c r="A213">
        <v>80</v>
      </c>
      <c r="B213" t="s">
        <v>406</v>
      </c>
      <c r="C213" t="s">
        <v>407</v>
      </c>
      <c r="I213" t="str">
        <f>IF(COUNTIF(C$2:C213,C213)=1,C213,"")</f>
        <v>eger.jozsef@boritek.hu</v>
      </c>
      <c r="J213">
        <f t="shared" si="15"/>
        <v>80</v>
      </c>
      <c r="K213" t="str">
        <f t="shared" si="16"/>
        <v/>
      </c>
      <c r="L213">
        <f t="shared" si="17"/>
        <v>3</v>
      </c>
      <c r="M213">
        <f>IF(J213="","",COUNTIF(J$2:J213,J213))</f>
        <v>3</v>
      </c>
      <c r="N213" t="str">
        <f t="shared" si="18"/>
        <v/>
      </c>
      <c r="O213" t="str">
        <f t="shared" si="19"/>
        <v/>
      </c>
    </row>
    <row r="214" spans="1:15" x14ac:dyDescent="0.25">
      <c r="A214">
        <v>37</v>
      </c>
      <c r="B214" t="s">
        <v>408</v>
      </c>
      <c r="C214" t="s">
        <v>409</v>
      </c>
      <c r="I214" t="str">
        <f>IF(COUNTIF(C$2:C214,C214)=1,C214,"")</f>
        <v>mind.emil@belyeg.hu</v>
      </c>
      <c r="J214">
        <f t="shared" si="15"/>
        <v>37</v>
      </c>
      <c r="K214" t="str">
        <f t="shared" si="16"/>
        <v/>
      </c>
      <c r="L214">
        <f t="shared" si="17"/>
        <v>6</v>
      </c>
      <c r="M214">
        <f>IF(J214="","",COUNTIF(J$2:J214,J214))</f>
        <v>5</v>
      </c>
      <c r="N214" t="str">
        <f t="shared" si="18"/>
        <v/>
      </c>
      <c r="O214" t="str">
        <f t="shared" si="19"/>
        <v/>
      </c>
    </row>
    <row r="215" spans="1:15" x14ac:dyDescent="0.25">
      <c r="A215">
        <v>35</v>
      </c>
      <c r="B215" t="s">
        <v>410</v>
      </c>
      <c r="C215" t="s">
        <v>411</v>
      </c>
      <c r="I215" t="str">
        <f>IF(COUNTIF(C$2:C215,C215)=1,C215,"")</f>
        <v>toth.inge@boritek.hu</v>
      </c>
      <c r="J215">
        <f t="shared" si="15"/>
        <v>35</v>
      </c>
      <c r="K215" t="str">
        <f t="shared" si="16"/>
        <v/>
      </c>
      <c r="L215">
        <f t="shared" si="17"/>
        <v>6</v>
      </c>
      <c r="M215">
        <f>IF(J215="","",COUNTIF(J$2:J215,J215))</f>
        <v>4</v>
      </c>
      <c r="N215" t="str">
        <f t="shared" si="18"/>
        <v/>
      </c>
      <c r="O215" t="str">
        <f t="shared" si="19"/>
        <v/>
      </c>
    </row>
    <row r="216" spans="1:15" x14ac:dyDescent="0.25">
      <c r="A216">
        <v>74</v>
      </c>
      <c r="B216" t="s">
        <v>412</v>
      </c>
      <c r="C216" t="s">
        <v>413</v>
      </c>
      <c r="I216" t="str">
        <f>IF(COUNTIF(C$2:C216,C216)=1,C216,"")</f>
        <v>horvath.mihaly@toll.hu</v>
      </c>
      <c r="J216">
        <f t="shared" si="15"/>
        <v>74</v>
      </c>
      <c r="K216" t="str">
        <f t="shared" si="16"/>
        <v/>
      </c>
      <c r="L216">
        <f t="shared" si="17"/>
        <v>5</v>
      </c>
      <c r="M216">
        <f>IF(J216="","",COUNTIF(J$2:J216,J216))</f>
        <v>4</v>
      </c>
      <c r="N216" t="str">
        <f t="shared" si="18"/>
        <v/>
      </c>
      <c r="O216" t="str">
        <f t="shared" si="19"/>
        <v/>
      </c>
    </row>
    <row r="217" spans="1:15" x14ac:dyDescent="0.25">
      <c r="A217">
        <v>26</v>
      </c>
      <c r="B217" t="s">
        <v>414</v>
      </c>
      <c r="C217" t="s">
        <v>415</v>
      </c>
      <c r="I217" t="str">
        <f>IF(COUNTIF(C$2:C217,C217)=1,C217,"")</f>
        <v>nyers.zoltan@boritek.hu</v>
      </c>
      <c r="J217">
        <f t="shared" si="15"/>
        <v>26</v>
      </c>
      <c r="K217" t="str">
        <f t="shared" si="16"/>
        <v/>
      </c>
      <c r="L217">
        <f t="shared" si="17"/>
        <v>3</v>
      </c>
      <c r="M217">
        <f>IF(J217="","",COUNTIF(J$2:J217,J217))</f>
        <v>3</v>
      </c>
      <c r="N217" t="str">
        <f t="shared" si="18"/>
        <v/>
      </c>
      <c r="O217" t="str">
        <f t="shared" si="19"/>
        <v/>
      </c>
    </row>
    <row r="218" spans="1:15" x14ac:dyDescent="0.25">
      <c r="A218">
        <v>75</v>
      </c>
      <c r="B218" t="s">
        <v>416</v>
      </c>
      <c r="C218" t="s">
        <v>417</v>
      </c>
      <c r="I218" t="str">
        <f>IF(COUNTIF(C$2:C218,C218)=1,C218,"")</f>
        <v>davidov.hugo@toll.hu</v>
      </c>
      <c r="J218">
        <f t="shared" si="15"/>
        <v>75</v>
      </c>
      <c r="K218" t="str">
        <f t="shared" si="16"/>
        <v/>
      </c>
      <c r="L218">
        <f t="shared" si="17"/>
        <v>2</v>
      </c>
      <c r="M218">
        <f>IF(J218="","",COUNTIF(J$2:J218,J218))</f>
        <v>1</v>
      </c>
      <c r="N218" t="str">
        <f t="shared" si="18"/>
        <v/>
      </c>
      <c r="O218" t="str">
        <f t="shared" si="19"/>
        <v/>
      </c>
    </row>
    <row r="219" spans="1:15" x14ac:dyDescent="0.25">
      <c r="A219">
        <v>49</v>
      </c>
      <c r="B219" t="s">
        <v>418</v>
      </c>
      <c r="C219" t="s">
        <v>419</v>
      </c>
      <c r="I219" t="str">
        <f>IF(COUNTIF(C$2:C219,C219)=1,C219,"")</f>
        <v>kipall.sandor@levlap.hu</v>
      </c>
      <c r="J219">
        <f t="shared" si="15"/>
        <v>49</v>
      </c>
      <c r="K219" t="str">
        <f t="shared" si="16"/>
        <v/>
      </c>
      <c r="L219">
        <f t="shared" si="17"/>
        <v>4</v>
      </c>
      <c r="M219">
        <f>IF(J219="","",COUNTIF(J$2:J219,J219))</f>
        <v>3</v>
      </c>
      <c r="N219" t="str">
        <f t="shared" si="18"/>
        <v/>
      </c>
      <c r="O219" t="str">
        <f t="shared" si="19"/>
        <v/>
      </c>
    </row>
    <row r="220" spans="1:15" x14ac:dyDescent="0.25">
      <c r="A220">
        <v>28</v>
      </c>
      <c r="B220" t="s">
        <v>420</v>
      </c>
      <c r="C220" t="s">
        <v>421</v>
      </c>
      <c r="I220" t="str">
        <f>IF(COUNTIF(C$2:C220,C220)=1,C220,"")</f>
        <v>dobo.odon@porto.hu</v>
      </c>
      <c r="J220">
        <f t="shared" si="15"/>
        <v>28</v>
      </c>
      <c r="K220" t="str">
        <f t="shared" si="16"/>
        <v/>
      </c>
      <c r="L220">
        <f t="shared" si="17"/>
        <v>7</v>
      </c>
      <c r="M220">
        <f>IF(J220="","",COUNTIF(J$2:J220,J220))</f>
        <v>6</v>
      </c>
      <c r="N220" t="str">
        <f t="shared" si="18"/>
        <v/>
      </c>
      <c r="O220" t="str">
        <f t="shared" si="19"/>
        <v/>
      </c>
    </row>
    <row r="221" spans="1:15" x14ac:dyDescent="0.25">
      <c r="A221">
        <v>9</v>
      </c>
      <c r="B221" t="s">
        <v>422</v>
      </c>
      <c r="C221" t="s">
        <v>423</v>
      </c>
      <c r="I221" t="str">
        <f>IF(COUNTIF(C$2:C221,C221)=1,C221,"")</f>
        <v>horvath.attila@boritek.hu</v>
      </c>
      <c r="J221">
        <f t="shared" si="15"/>
        <v>9</v>
      </c>
      <c r="K221" t="str">
        <f t="shared" si="16"/>
        <v/>
      </c>
      <c r="L221">
        <f t="shared" si="17"/>
        <v>5</v>
      </c>
      <c r="M221">
        <f>IF(J221="","",COUNTIF(J$2:J221,J221))</f>
        <v>2</v>
      </c>
      <c r="N221" t="str">
        <f t="shared" si="18"/>
        <v/>
      </c>
      <c r="O221" t="str">
        <f t="shared" si="19"/>
        <v/>
      </c>
    </row>
    <row r="222" spans="1:15" x14ac:dyDescent="0.25">
      <c r="A222">
        <v>35</v>
      </c>
      <c r="B222" t="s">
        <v>424</v>
      </c>
      <c r="C222" t="s">
        <v>425</v>
      </c>
      <c r="I222" t="str">
        <f>IF(COUNTIF(C$2:C222,C222)=1,C222,"")</f>
        <v>szedlacsek.tas@level.hu</v>
      </c>
      <c r="J222">
        <f t="shared" si="15"/>
        <v>35</v>
      </c>
      <c r="K222" t="str">
        <f t="shared" si="16"/>
        <v/>
      </c>
      <c r="L222">
        <f t="shared" si="17"/>
        <v>6</v>
      </c>
      <c r="M222">
        <f>IF(J222="","",COUNTIF(J$2:J222,J222))</f>
        <v>5</v>
      </c>
      <c r="N222" t="str">
        <f t="shared" si="18"/>
        <v/>
      </c>
      <c r="O222" t="str">
        <f t="shared" si="19"/>
        <v/>
      </c>
    </row>
    <row r="223" spans="1:15" x14ac:dyDescent="0.25">
      <c r="A223">
        <v>9</v>
      </c>
      <c r="B223" t="s">
        <v>426</v>
      </c>
      <c r="C223" t="s">
        <v>427</v>
      </c>
      <c r="I223" t="str">
        <f>IF(COUNTIF(C$2:C223,C223)=1,C223,"")</f>
        <v>gocze.bela@papir.hu</v>
      </c>
      <c r="J223">
        <f t="shared" si="15"/>
        <v>9</v>
      </c>
      <c r="K223" t="str">
        <f t="shared" si="16"/>
        <v/>
      </c>
      <c r="L223">
        <f t="shared" si="17"/>
        <v>5</v>
      </c>
      <c r="M223">
        <f>IF(J223="","",COUNTIF(J$2:J223,J223))</f>
        <v>3</v>
      </c>
      <c r="N223" t="str">
        <f t="shared" si="18"/>
        <v/>
      </c>
      <c r="O223" t="str">
        <f t="shared" si="19"/>
        <v/>
      </c>
    </row>
    <row r="224" spans="1:15" x14ac:dyDescent="0.25">
      <c r="A224">
        <v>28</v>
      </c>
      <c r="B224" t="s">
        <v>428</v>
      </c>
      <c r="C224" t="s">
        <v>429</v>
      </c>
      <c r="I224" t="str">
        <f>IF(COUNTIF(C$2:C224,C224)=1,C224,"")</f>
        <v>kozmann.peter@papir.hu</v>
      </c>
      <c r="J224">
        <f t="shared" si="15"/>
        <v>28</v>
      </c>
      <c r="K224" t="str">
        <f t="shared" si="16"/>
        <v/>
      </c>
      <c r="L224">
        <f t="shared" si="17"/>
        <v>7</v>
      </c>
      <c r="M224">
        <f>IF(J224="","",COUNTIF(J$2:J224,J224))</f>
        <v>7</v>
      </c>
      <c r="N224" t="str">
        <f t="shared" si="18"/>
        <v/>
      </c>
      <c r="O224" t="str">
        <f t="shared" si="19"/>
        <v/>
      </c>
    </row>
    <row r="225" spans="1:15" x14ac:dyDescent="0.25">
      <c r="A225">
        <v>17</v>
      </c>
      <c r="B225" t="s">
        <v>430</v>
      </c>
      <c r="C225" t="s">
        <v>431</v>
      </c>
      <c r="I225" t="str">
        <f>IF(COUNTIF(C$2:C225,C225)=1,C225,"")</f>
        <v>pisty.zelma@csomag.hu</v>
      </c>
      <c r="J225">
        <f t="shared" si="15"/>
        <v>17</v>
      </c>
      <c r="K225" t="str">
        <f t="shared" si="16"/>
        <v/>
      </c>
      <c r="L225">
        <f t="shared" si="17"/>
        <v>6</v>
      </c>
      <c r="M225">
        <f>IF(J225="","",COUNTIF(J$2:J225,J225))</f>
        <v>5</v>
      </c>
      <c r="N225" t="str">
        <f t="shared" si="18"/>
        <v/>
      </c>
      <c r="O225" t="str">
        <f t="shared" si="19"/>
        <v/>
      </c>
    </row>
    <row r="226" spans="1:15" x14ac:dyDescent="0.25">
      <c r="A226">
        <v>19</v>
      </c>
      <c r="B226" t="s">
        <v>432</v>
      </c>
      <c r="C226" t="s">
        <v>433</v>
      </c>
      <c r="I226" t="str">
        <f>IF(COUNTIF(C$2:C226,C226)=1,C226,"")</f>
        <v>holzi.rebeka@belyeg.hu</v>
      </c>
      <c r="J226">
        <f t="shared" si="15"/>
        <v>19</v>
      </c>
      <c r="K226" t="str">
        <f t="shared" si="16"/>
        <v/>
      </c>
      <c r="L226">
        <f t="shared" si="17"/>
        <v>4</v>
      </c>
      <c r="M226">
        <f>IF(J226="","",COUNTIF(J$2:J226,J226))</f>
        <v>3</v>
      </c>
      <c r="N226" t="str">
        <f t="shared" si="18"/>
        <v/>
      </c>
      <c r="O226" t="str">
        <f t="shared" si="19"/>
        <v/>
      </c>
    </row>
    <row r="227" spans="1:15" x14ac:dyDescent="0.25">
      <c r="A227">
        <v>11</v>
      </c>
      <c r="B227" t="s">
        <v>434</v>
      </c>
      <c r="C227" t="s">
        <v>435</v>
      </c>
      <c r="I227" t="str">
        <f>IF(COUNTIF(C$2:C227,C227)=1,C227,"")</f>
        <v>debreceni.ali@porto.hu</v>
      </c>
      <c r="J227">
        <f t="shared" si="15"/>
        <v>11</v>
      </c>
      <c r="K227" t="str">
        <f t="shared" si="16"/>
        <v/>
      </c>
      <c r="L227">
        <f t="shared" si="17"/>
        <v>6</v>
      </c>
      <c r="M227">
        <f>IF(J227="","",COUNTIF(J$2:J227,J227))</f>
        <v>5</v>
      </c>
      <c r="N227" t="str">
        <f t="shared" si="18"/>
        <v/>
      </c>
      <c r="O227" t="str">
        <f t="shared" si="19"/>
        <v/>
      </c>
    </row>
    <row r="228" spans="1:15" x14ac:dyDescent="0.25">
      <c r="A228">
        <v>56</v>
      </c>
      <c r="B228" t="s">
        <v>436</v>
      </c>
      <c r="C228" t="s">
        <v>437</v>
      </c>
      <c r="I228" t="str">
        <f>IF(COUNTIF(C$2:C228,C228)=1,C228,"")</f>
        <v>duma.ilona@csomag.hu</v>
      </c>
      <c r="J228">
        <f t="shared" si="15"/>
        <v>56</v>
      </c>
      <c r="K228" t="str">
        <f t="shared" si="16"/>
        <v/>
      </c>
      <c r="L228">
        <f t="shared" si="17"/>
        <v>7</v>
      </c>
      <c r="M228">
        <f>IF(J228="","",COUNTIF(J$2:J228,J228))</f>
        <v>4</v>
      </c>
      <c r="N228" t="str">
        <f t="shared" si="18"/>
        <v/>
      </c>
      <c r="O228" t="str">
        <f t="shared" si="19"/>
        <v/>
      </c>
    </row>
    <row r="229" spans="1:15" x14ac:dyDescent="0.25">
      <c r="A229">
        <v>46</v>
      </c>
      <c r="B229" t="s">
        <v>438</v>
      </c>
      <c r="C229" t="s">
        <v>439</v>
      </c>
      <c r="I229" t="str">
        <f>IF(COUNTIF(C$2:C229,C229)=1,C229,"")</f>
        <v>kovacs.zoltan@csomag.hu</v>
      </c>
      <c r="J229">
        <f t="shared" si="15"/>
        <v>46</v>
      </c>
      <c r="K229" t="str">
        <f t="shared" si="16"/>
        <v/>
      </c>
      <c r="L229">
        <f t="shared" si="17"/>
        <v>4</v>
      </c>
      <c r="M229">
        <f>IF(J229="","",COUNTIF(J$2:J229,J229))</f>
        <v>4</v>
      </c>
      <c r="N229" t="str">
        <f t="shared" si="18"/>
        <v/>
      </c>
      <c r="O229" t="str">
        <f t="shared" si="19"/>
        <v/>
      </c>
    </row>
    <row r="230" spans="1:15" x14ac:dyDescent="0.25">
      <c r="A230">
        <v>75</v>
      </c>
      <c r="B230" t="s">
        <v>440</v>
      </c>
      <c r="C230" t="s">
        <v>441</v>
      </c>
      <c r="I230" t="str">
        <f>IF(COUNTIF(C$2:C230,C230)=1,C230,"")</f>
        <v>tatar.endre@level.hu</v>
      </c>
      <c r="J230">
        <f t="shared" si="15"/>
        <v>75</v>
      </c>
      <c r="K230" t="str">
        <f t="shared" si="16"/>
        <v/>
      </c>
      <c r="L230">
        <f t="shared" si="17"/>
        <v>2</v>
      </c>
      <c r="M230">
        <f>IF(J230="","",COUNTIF(J$2:J230,J230))</f>
        <v>2</v>
      </c>
      <c r="N230" t="str">
        <f t="shared" si="18"/>
        <v/>
      </c>
      <c r="O230" t="str">
        <f t="shared" si="19"/>
        <v/>
      </c>
    </row>
    <row r="231" spans="1:15" x14ac:dyDescent="0.25">
      <c r="A231">
        <v>51</v>
      </c>
      <c r="B231" t="s">
        <v>442</v>
      </c>
      <c r="C231" t="s">
        <v>443</v>
      </c>
      <c r="I231" t="str">
        <f>IF(COUNTIF(C$2:C231,C231)=1,C231,"")</f>
        <v>hirzer.fanni@csomag.hu</v>
      </c>
      <c r="J231">
        <f t="shared" si="15"/>
        <v>51</v>
      </c>
      <c r="K231" t="str">
        <f t="shared" si="16"/>
        <v/>
      </c>
      <c r="L231">
        <f t="shared" si="17"/>
        <v>5</v>
      </c>
      <c r="M231">
        <f>IF(J231="","",COUNTIF(J$2:J231,J231))</f>
        <v>3</v>
      </c>
      <c r="N231" t="str">
        <f t="shared" si="18"/>
        <v/>
      </c>
      <c r="O231" t="str">
        <f t="shared" si="19"/>
        <v/>
      </c>
    </row>
    <row r="232" spans="1:15" x14ac:dyDescent="0.25">
      <c r="A232">
        <v>47</v>
      </c>
      <c r="B232" t="s">
        <v>444</v>
      </c>
      <c r="C232" t="s">
        <v>445</v>
      </c>
      <c r="I232" t="str">
        <f>IF(COUNTIF(C$2:C232,C232)=1,C232,"")</f>
        <v>demon.geza@level.hu</v>
      </c>
      <c r="J232">
        <f t="shared" si="15"/>
        <v>47</v>
      </c>
      <c r="K232" t="str">
        <f t="shared" si="16"/>
        <v/>
      </c>
      <c r="L232">
        <f t="shared" si="17"/>
        <v>4</v>
      </c>
      <c r="M232">
        <f>IF(J232="","",COUNTIF(J$2:J232,J232))</f>
        <v>4</v>
      </c>
      <c r="N232" t="str">
        <f t="shared" si="18"/>
        <v/>
      </c>
      <c r="O232" t="str">
        <f t="shared" si="19"/>
        <v/>
      </c>
    </row>
    <row r="233" spans="1:15" x14ac:dyDescent="0.25">
      <c r="A233">
        <v>31</v>
      </c>
      <c r="B233" t="s">
        <v>446</v>
      </c>
      <c r="C233" t="s">
        <v>447</v>
      </c>
      <c r="I233" t="str">
        <f>IF(COUNTIF(C$2:C233,C233)=1,C233,"")</f>
        <v>kremp.istvan@boritek.hu</v>
      </c>
      <c r="J233">
        <f t="shared" si="15"/>
        <v>31</v>
      </c>
      <c r="K233" t="str">
        <f t="shared" si="16"/>
        <v/>
      </c>
      <c r="L233">
        <f t="shared" si="17"/>
        <v>3</v>
      </c>
      <c r="M233">
        <f>IF(J233="","",COUNTIF(J$2:J233,J233))</f>
        <v>3</v>
      </c>
      <c r="N233" t="str">
        <f t="shared" si="18"/>
        <v/>
      </c>
      <c r="O233" t="str">
        <f t="shared" si="19"/>
        <v/>
      </c>
    </row>
    <row r="234" spans="1:15" x14ac:dyDescent="0.25">
      <c r="A234">
        <v>14</v>
      </c>
      <c r="B234" t="s">
        <v>448</v>
      </c>
      <c r="C234" t="s">
        <v>449</v>
      </c>
      <c r="I234" t="str">
        <f>IF(COUNTIF(C$2:C234,C234)=1,C234,"")</f>
        <v>szolnoki.lajos@papir.hu</v>
      </c>
      <c r="J234">
        <f t="shared" si="15"/>
        <v>14</v>
      </c>
      <c r="K234" t="str">
        <f t="shared" si="16"/>
        <v/>
      </c>
      <c r="L234">
        <f t="shared" si="17"/>
        <v>4</v>
      </c>
      <c r="M234">
        <f>IF(J234="","",COUNTIF(J$2:J234,J234))</f>
        <v>3</v>
      </c>
      <c r="N234" t="str">
        <f t="shared" si="18"/>
        <v/>
      </c>
      <c r="O234" t="str">
        <f t="shared" si="19"/>
        <v/>
      </c>
    </row>
    <row r="235" spans="1:15" x14ac:dyDescent="0.25">
      <c r="A235">
        <v>9</v>
      </c>
      <c r="B235" t="s">
        <v>450</v>
      </c>
      <c r="C235" t="s">
        <v>451</v>
      </c>
      <c r="I235" t="str">
        <f>IF(COUNTIF(C$2:C235,C235)=1,C235,"")</f>
        <v>keresztes.f@csomag.hu</v>
      </c>
      <c r="J235">
        <f t="shared" si="15"/>
        <v>9</v>
      </c>
      <c r="K235" t="str">
        <f t="shared" si="16"/>
        <v/>
      </c>
      <c r="L235">
        <f t="shared" si="17"/>
        <v>5</v>
      </c>
      <c r="M235">
        <f>IF(J235="","",COUNTIF(J$2:J235,J235))</f>
        <v>4</v>
      </c>
      <c r="N235" t="str">
        <f t="shared" si="18"/>
        <v/>
      </c>
      <c r="O235" t="str">
        <f t="shared" si="19"/>
        <v/>
      </c>
    </row>
    <row r="236" spans="1:15" x14ac:dyDescent="0.25">
      <c r="A236">
        <v>45</v>
      </c>
      <c r="B236" t="s">
        <v>452</v>
      </c>
      <c r="C236" t="s">
        <v>453</v>
      </c>
      <c r="I236" t="str">
        <f>IF(COUNTIF(C$2:C236,C236)=1,C236,"")</f>
        <v>dabity.erno@belyeg.hu</v>
      </c>
      <c r="J236">
        <f t="shared" si="15"/>
        <v>45</v>
      </c>
      <c r="K236" t="str">
        <f t="shared" si="16"/>
        <v/>
      </c>
      <c r="L236">
        <f t="shared" si="17"/>
        <v>3</v>
      </c>
      <c r="M236">
        <f>IF(J236="","",COUNTIF(J$2:J236,J236))</f>
        <v>3</v>
      </c>
      <c r="N236" t="str">
        <f t="shared" si="18"/>
        <v/>
      </c>
      <c r="O236" t="str">
        <f t="shared" si="19"/>
        <v/>
      </c>
    </row>
    <row r="237" spans="1:15" x14ac:dyDescent="0.25">
      <c r="A237">
        <v>56</v>
      </c>
      <c r="B237" t="s">
        <v>454</v>
      </c>
      <c r="C237" t="s">
        <v>455</v>
      </c>
      <c r="I237" t="str">
        <f>IF(COUNTIF(C$2:C237,C237)=1,C237,"")</f>
        <v>orosz.pal@level.hu</v>
      </c>
      <c r="J237">
        <f t="shared" si="15"/>
        <v>56</v>
      </c>
      <c r="K237" t="str">
        <f t="shared" si="16"/>
        <v/>
      </c>
      <c r="L237">
        <f t="shared" si="17"/>
        <v>7</v>
      </c>
      <c r="M237">
        <f>IF(J237="","",COUNTIF(J$2:J237,J237))</f>
        <v>5</v>
      </c>
      <c r="N237" t="str">
        <f t="shared" si="18"/>
        <v/>
      </c>
      <c r="O237" t="str">
        <f t="shared" si="19"/>
        <v/>
      </c>
    </row>
    <row r="238" spans="1:15" x14ac:dyDescent="0.25">
      <c r="A238">
        <v>65</v>
      </c>
      <c r="B238" t="s">
        <v>456</v>
      </c>
      <c r="C238" t="s">
        <v>457</v>
      </c>
      <c r="I238" t="str">
        <f>IF(COUNTIF(C$2:C238,C238)=1,C238,"")</f>
        <v>sar.arpad@toll.hu</v>
      </c>
      <c r="J238">
        <f t="shared" si="15"/>
        <v>65</v>
      </c>
      <c r="K238" t="str">
        <f t="shared" si="16"/>
        <v/>
      </c>
      <c r="L238">
        <f t="shared" si="17"/>
        <v>5</v>
      </c>
      <c r="M238">
        <f>IF(J238="","",COUNTIF(J$2:J238,J238))</f>
        <v>5</v>
      </c>
      <c r="N238" t="str">
        <f t="shared" si="18"/>
        <v/>
      </c>
      <c r="O238" t="str">
        <f t="shared" si="19"/>
        <v/>
      </c>
    </row>
    <row r="239" spans="1:15" x14ac:dyDescent="0.25">
      <c r="A239">
        <v>51</v>
      </c>
      <c r="B239" t="s">
        <v>458</v>
      </c>
      <c r="C239" t="s">
        <v>459</v>
      </c>
      <c r="I239" t="str">
        <f>IF(COUNTIF(C$2:C239,C239)=1,C239,"")</f>
        <v>koch.ervin@level.hu</v>
      </c>
      <c r="J239">
        <f t="shared" si="15"/>
        <v>51</v>
      </c>
      <c r="K239" t="str">
        <f t="shared" si="16"/>
        <v/>
      </c>
      <c r="L239">
        <f t="shared" si="17"/>
        <v>5</v>
      </c>
      <c r="M239">
        <f>IF(J239="","",COUNTIF(J$2:J239,J239))</f>
        <v>4</v>
      </c>
      <c r="N239" t="str">
        <f t="shared" si="18"/>
        <v/>
      </c>
      <c r="O239" t="str">
        <f t="shared" si="19"/>
        <v/>
      </c>
    </row>
    <row r="240" spans="1:15" x14ac:dyDescent="0.25">
      <c r="A240">
        <v>78</v>
      </c>
      <c r="B240" t="s">
        <v>460</v>
      </c>
      <c r="C240" t="s">
        <v>461</v>
      </c>
      <c r="I240" t="str">
        <f>IF(COUNTIF(C$2:C240,C240)=1,C240,"")</f>
        <v>olajos.pal@papir.hu</v>
      </c>
      <c r="J240">
        <f t="shared" si="15"/>
        <v>78</v>
      </c>
      <c r="K240" t="str">
        <f t="shared" si="16"/>
        <v/>
      </c>
      <c r="L240">
        <f t="shared" si="17"/>
        <v>2</v>
      </c>
      <c r="M240">
        <f>IF(J240="","",COUNTIF(J$2:J240,J240))</f>
        <v>1</v>
      </c>
      <c r="N240" t="str">
        <f t="shared" si="18"/>
        <v/>
      </c>
      <c r="O240" t="str">
        <f t="shared" si="19"/>
        <v/>
      </c>
    </row>
    <row r="241" spans="1:15" x14ac:dyDescent="0.25">
      <c r="A241">
        <v>41</v>
      </c>
      <c r="B241" t="s">
        <v>462</v>
      </c>
      <c r="C241" t="s">
        <v>463</v>
      </c>
      <c r="I241" t="str">
        <f>IF(COUNTIF(C$2:C241,C241)=1,C241,"")</f>
        <v>vass.beata@levlap.hu</v>
      </c>
      <c r="J241">
        <f t="shared" si="15"/>
        <v>41</v>
      </c>
      <c r="K241" t="str">
        <f t="shared" si="16"/>
        <v/>
      </c>
      <c r="L241">
        <f t="shared" si="17"/>
        <v>7</v>
      </c>
      <c r="M241">
        <f>IF(J241="","",COUNTIF(J$2:J241,J241))</f>
        <v>7</v>
      </c>
      <c r="N241" t="str">
        <f t="shared" si="18"/>
        <v/>
      </c>
      <c r="O241" t="str">
        <f t="shared" si="19"/>
        <v/>
      </c>
    </row>
    <row r="242" spans="1:15" x14ac:dyDescent="0.25">
      <c r="A242">
        <v>59</v>
      </c>
      <c r="B242" t="s">
        <v>320</v>
      </c>
      <c r="C242" t="s">
        <v>464</v>
      </c>
      <c r="I242" t="str">
        <f>IF(COUNTIF(C$2:C242,C242)=1,C242,"")</f>
        <v>weisz.pal@csomag.hu</v>
      </c>
      <c r="J242">
        <f t="shared" si="15"/>
        <v>59</v>
      </c>
      <c r="K242" t="str">
        <f t="shared" si="16"/>
        <v/>
      </c>
      <c r="L242">
        <f t="shared" si="17"/>
        <v>2</v>
      </c>
      <c r="M242">
        <f>IF(J242="","",COUNTIF(J$2:J242,J242))</f>
        <v>2</v>
      </c>
      <c r="N242" t="str">
        <f t="shared" si="18"/>
        <v/>
      </c>
      <c r="O242" t="str">
        <f t="shared" si="19"/>
        <v/>
      </c>
    </row>
    <row r="243" spans="1:15" x14ac:dyDescent="0.25">
      <c r="A243">
        <v>8</v>
      </c>
      <c r="B243" t="s">
        <v>465</v>
      </c>
      <c r="C243" t="s">
        <v>466</v>
      </c>
      <c r="I243" t="str">
        <f>IF(COUNTIF(C$2:C243,C243)=1,C243,"")</f>
        <v>veg.kata@csomag.hu</v>
      </c>
      <c r="J243">
        <f t="shared" si="15"/>
        <v>8</v>
      </c>
      <c r="K243" t="str">
        <f t="shared" si="16"/>
        <v/>
      </c>
      <c r="L243">
        <f t="shared" si="17"/>
        <v>3</v>
      </c>
      <c r="M243">
        <f>IF(J243="","",COUNTIF(J$2:J243,J243))</f>
        <v>2</v>
      </c>
      <c r="N243" t="str">
        <f t="shared" si="18"/>
        <v/>
      </c>
      <c r="O243" t="str">
        <f t="shared" si="19"/>
        <v/>
      </c>
    </row>
    <row r="244" spans="1:15" x14ac:dyDescent="0.25">
      <c r="A244">
        <v>38</v>
      </c>
      <c r="B244" t="s">
        <v>467</v>
      </c>
      <c r="C244" t="s">
        <v>468</v>
      </c>
      <c r="I244" t="str">
        <f>IF(COUNTIF(C$2:C244,C244)=1,C244,"")</f>
        <v>minek.tamas@toll.hu</v>
      </c>
      <c r="J244">
        <f t="shared" si="15"/>
        <v>38</v>
      </c>
      <c r="K244" t="str">
        <f t="shared" si="16"/>
        <v/>
      </c>
      <c r="L244">
        <f t="shared" si="17"/>
        <v>8</v>
      </c>
      <c r="M244">
        <f>IF(J244="","",COUNTIF(J$2:J244,J244))</f>
        <v>5</v>
      </c>
      <c r="N244" t="str">
        <f t="shared" si="18"/>
        <v/>
      </c>
      <c r="O244" t="str">
        <f t="shared" si="19"/>
        <v/>
      </c>
    </row>
    <row r="245" spans="1:15" x14ac:dyDescent="0.25">
      <c r="A245">
        <v>38</v>
      </c>
      <c r="B245" t="s">
        <v>469</v>
      </c>
      <c r="C245" t="s">
        <v>470</v>
      </c>
      <c r="I245" t="str">
        <f>IF(COUNTIF(C$2:C245,C245)=1,C245,"")</f>
        <v>lipot.nandor@csomag.hu</v>
      </c>
      <c r="J245">
        <f t="shared" si="15"/>
        <v>38</v>
      </c>
      <c r="K245" t="str">
        <f t="shared" si="16"/>
        <v/>
      </c>
      <c r="L245">
        <f t="shared" si="17"/>
        <v>8</v>
      </c>
      <c r="M245">
        <f>IF(J245="","",COUNTIF(J$2:J245,J245))</f>
        <v>6</v>
      </c>
      <c r="N245" t="str">
        <f t="shared" si="18"/>
        <v/>
      </c>
      <c r="O245" t="str">
        <f t="shared" si="19"/>
        <v/>
      </c>
    </row>
    <row r="246" spans="1:15" x14ac:dyDescent="0.25">
      <c r="A246">
        <v>67</v>
      </c>
      <c r="B246" t="s">
        <v>471</v>
      </c>
      <c r="C246" t="s">
        <v>472</v>
      </c>
      <c r="I246" t="str">
        <f>IF(COUNTIF(C$2:C246,C246)=1,C246,"")</f>
        <v>zerk.geza@papir.hu</v>
      </c>
      <c r="J246">
        <f t="shared" si="15"/>
        <v>67</v>
      </c>
      <c r="K246" t="str">
        <f t="shared" si="16"/>
        <v/>
      </c>
      <c r="L246">
        <f t="shared" si="17"/>
        <v>6</v>
      </c>
      <c r="M246">
        <f>IF(J246="","",COUNTIF(J$2:J246,J246))</f>
        <v>5</v>
      </c>
      <c r="N246" t="str">
        <f t="shared" si="18"/>
        <v/>
      </c>
      <c r="O246" t="str">
        <f t="shared" si="19"/>
        <v/>
      </c>
    </row>
    <row r="247" spans="1:15" x14ac:dyDescent="0.25">
      <c r="A247">
        <v>10</v>
      </c>
      <c r="B247" t="s">
        <v>473</v>
      </c>
      <c r="C247" t="s">
        <v>474</v>
      </c>
      <c r="I247" t="str">
        <f>IF(COUNTIF(C$2:C247,C247)=1,C247,"")</f>
        <v>szoke.aladar@boritek.hu</v>
      </c>
      <c r="J247">
        <f t="shared" si="15"/>
        <v>10</v>
      </c>
      <c r="K247" t="str">
        <f t="shared" si="16"/>
        <v/>
      </c>
      <c r="L247">
        <f t="shared" si="17"/>
        <v>7</v>
      </c>
      <c r="M247">
        <f>IF(J247="","",COUNTIF(J$2:J247,J247))</f>
        <v>5</v>
      </c>
      <c r="N247" t="str">
        <f t="shared" si="18"/>
        <v/>
      </c>
      <c r="O247" t="str">
        <f t="shared" si="19"/>
        <v/>
      </c>
    </row>
    <row r="248" spans="1:15" x14ac:dyDescent="0.25">
      <c r="A248">
        <v>16</v>
      </c>
      <c r="B248" t="s">
        <v>475</v>
      </c>
      <c r="C248" t="s">
        <v>476</v>
      </c>
      <c r="I248" t="str">
        <f>IF(COUNTIF(C$2:C248,C248)=1,C248,"")</f>
        <v>balog.hugo@level.hu</v>
      </c>
      <c r="J248">
        <f t="shared" si="15"/>
        <v>16</v>
      </c>
      <c r="K248" t="str">
        <f t="shared" si="16"/>
        <v/>
      </c>
      <c r="L248">
        <f t="shared" si="17"/>
        <v>4</v>
      </c>
      <c r="M248">
        <f>IF(J248="","",COUNTIF(J$2:J248,J248))</f>
        <v>4</v>
      </c>
      <c r="N248" t="str">
        <f t="shared" si="18"/>
        <v/>
      </c>
      <c r="O248" t="str">
        <f t="shared" si="19"/>
        <v/>
      </c>
    </row>
    <row r="249" spans="1:15" x14ac:dyDescent="0.25">
      <c r="A249">
        <v>69</v>
      </c>
      <c r="B249" t="s">
        <v>477</v>
      </c>
      <c r="C249" t="s">
        <v>478</v>
      </c>
      <c r="I249" t="str">
        <f>IF(COUNTIF(C$2:C249,C249)=1,C249,"")</f>
        <v>szokai.imre@papir.hu</v>
      </c>
      <c r="J249">
        <f t="shared" si="15"/>
        <v>69</v>
      </c>
      <c r="K249" t="str">
        <f t="shared" si="16"/>
        <v/>
      </c>
      <c r="L249">
        <f t="shared" si="17"/>
        <v>3</v>
      </c>
      <c r="M249">
        <f>IF(J249="","",COUNTIF(J$2:J249,J249))</f>
        <v>3</v>
      </c>
      <c r="N249" t="str">
        <f t="shared" si="18"/>
        <v/>
      </c>
      <c r="O249" t="str">
        <f t="shared" si="19"/>
        <v/>
      </c>
    </row>
    <row r="250" spans="1:15" x14ac:dyDescent="0.25">
      <c r="A250">
        <v>58</v>
      </c>
      <c r="B250" t="s">
        <v>479</v>
      </c>
      <c r="C250" t="s">
        <v>480</v>
      </c>
      <c r="I250" t="str">
        <f>IF(COUNTIF(C$2:C250,C250)=1,C250,"")</f>
        <v>berenyi.akos@level.hu</v>
      </c>
      <c r="J250">
        <f t="shared" si="15"/>
        <v>58</v>
      </c>
      <c r="K250" t="str">
        <f t="shared" si="16"/>
        <v/>
      </c>
      <c r="L250">
        <f t="shared" si="17"/>
        <v>3</v>
      </c>
      <c r="M250">
        <f>IF(J250="","",COUNTIF(J$2:J250,J250))</f>
        <v>3</v>
      </c>
      <c r="N250" t="str">
        <f t="shared" si="18"/>
        <v/>
      </c>
      <c r="O250" t="str">
        <f t="shared" si="19"/>
        <v/>
      </c>
    </row>
    <row r="251" spans="1:15" x14ac:dyDescent="0.25">
      <c r="A251">
        <v>18</v>
      </c>
      <c r="B251" t="s">
        <v>481</v>
      </c>
      <c r="C251" t="s">
        <v>482</v>
      </c>
      <c r="I251" t="str">
        <f>IF(COUNTIF(C$2:C251,C251)=1,C251,"")</f>
        <v>hajas.zsolt@boritek.hu</v>
      </c>
      <c r="J251">
        <f t="shared" si="15"/>
        <v>18</v>
      </c>
      <c r="K251" t="str">
        <f t="shared" si="16"/>
        <v/>
      </c>
      <c r="L251">
        <f t="shared" si="17"/>
        <v>7</v>
      </c>
      <c r="M251">
        <f>IF(J251="","",COUNTIF(J$2:J251,J251))</f>
        <v>5</v>
      </c>
      <c r="N251" t="str">
        <f t="shared" si="18"/>
        <v/>
      </c>
      <c r="O251" t="str">
        <f t="shared" si="19"/>
        <v/>
      </c>
    </row>
    <row r="252" spans="1:15" x14ac:dyDescent="0.25">
      <c r="A252">
        <v>67</v>
      </c>
      <c r="B252" t="s">
        <v>483</v>
      </c>
      <c r="C252" t="s">
        <v>484</v>
      </c>
      <c r="I252" t="str">
        <f>IF(COUNTIF(C$2:C252,C252)=1,C252,"")</f>
        <v>szentei.laszlo@csomag.hu</v>
      </c>
      <c r="J252">
        <f t="shared" si="15"/>
        <v>67</v>
      </c>
      <c r="K252" t="str">
        <f t="shared" si="16"/>
        <v/>
      </c>
      <c r="L252">
        <f t="shared" si="17"/>
        <v>6</v>
      </c>
      <c r="M252">
        <f>IF(J252="","",COUNTIF(J$2:J252,J252))</f>
        <v>6</v>
      </c>
      <c r="N252" t="str">
        <f t="shared" si="18"/>
        <v/>
      </c>
      <c r="O252" t="str">
        <f t="shared" si="19"/>
        <v/>
      </c>
    </row>
    <row r="253" spans="1:15" x14ac:dyDescent="0.25">
      <c r="A253">
        <v>34</v>
      </c>
      <c r="B253" t="s">
        <v>485</v>
      </c>
      <c r="C253" t="s">
        <v>486</v>
      </c>
      <c r="I253" t="str">
        <f>IF(COUNTIF(C$2:C253,C253)=1,C253,"")</f>
        <v>ebner.zoltan@boritek.hu</v>
      </c>
      <c r="J253">
        <f t="shared" si="15"/>
        <v>34</v>
      </c>
      <c r="K253" t="str">
        <f t="shared" si="16"/>
        <v/>
      </c>
      <c r="L253">
        <f t="shared" si="17"/>
        <v>6</v>
      </c>
      <c r="M253">
        <f>IF(J253="","",COUNTIF(J$2:J253,J253))</f>
        <v>6</v>
      </c>
      <c r="N253" t="str">
        <f t="shared" si="18"/>
        <v/>
      </c>
      <c r="O253" t="str">
        <f t="shared" si="19"/>
        <v/>
      </c>
    </row>
    <row r="254" spans="1:15" x14ac:dyDescent="0.25">
      <c r="A254">
        <v>11</v>
      </c>
      <c r="B254" t="s">
        <v>487</v>
      </c>
      <c r="C254" t="s">
        <v>488</v>
      </c>
      <c r="I254" t="str">
        <f>IF(COUNTIF(C$2:C254,C254)=1,C254,"")</f>
        <v>kalmar.gyorgy@csomag.hu</v>
      </c>
      <c r="J254">
        <f t="shared" si="15"/>
        <v>11</v>
      </c>
      <c r="K254" t="str">
        <f t="shared" si="16"/>
        <v/>
      </c>
      <c r="L254">
        <f t="shared" si="17"/>
        <v>6</v>
      </c>
      <c r="M254">
        <f>IF(J254="","",COUNTIF(J$2:J254,J254))</f>
        <v>6</v>
      </c>
      <c r="N254" t="str">
        <f t="shared" si="18"/>
        <v/>
      </c>
      <c r="O254" t="str">
        <f t="shared" si="19"/>
        <v/>
      </c>
    </row>
    <row r="255" spans="1:15" x14ac:dyDescent="0.25">
      <c r="A255">
        <v>40</v>
      </c>
      <c r="B255" t="s">
        <v>489</v>
      </c>
      <c r="C255" t="s">
        <v>490</v>
      </c>
      <c r="I255" t="str">
        <f>IF(COUNTIF(C$2:C255,C255)=1,C255,"")</f>
        <v>toth.zsolt@porto.hu</v>
      </c>
      <c r="J255">
        <f t="shared" si="15"/>
        <v>40</v>
      </c>
      <c r="K255" t="str">
        <f t="shared" si="16"/>
        <v/>
      </c>
      <c r="L255">
        <f t="shared" si="17"/>
        <v>7</v>
      </c>
      <c r="M255">
        <f>IF(J255="","",COUNTIF(J$2:J255,J255))</f>
        <v>7</v>
      </c>
      <c r="N255" t="str">
        <f t="shared" si="18"/>
        <v/>
      </c>
      <c r="O255" t="str">
        <f t="shared" si="19"/>
        <v/>
      </c>
    </row>
    <row r="256" spans="1:15" x14ac:dyDescent="0.25">
      <c r="A256">
        <v>27</v>
      </c>
      <c r="B256" t="s">
        <v>491</v>
      </c>
      <c r="C256" t="s">
        <v>492</v>
      </c>
      <c r="I256" t="str">
        <f>IF(COUNTIF(C$2:C256,C256)=1,C256,"")</f>
        <v>korody.viktoria@level.hu</v>
      </c>
      <c r="J256">
        <f t="shared" si="15"/>
        <v>27</v>
      </c>
      <c r="K256" t="str">
        <f t="shared" si="16"/>
        <v/>
      </c>
      <c r="L256">
        <f t="shared" si="17"/>
        <v>4</v>
      </c>
      <c r="M256">
        <f>IF(J256="","",COUNTIF(J$2:J256,J256))</f>
        <v>2</v>
      </c>
      <c r="N256" t="str">
        <f t="shared" si="18"/>
        <v/>
      </c>
      <c r="O256" t="str">
        <f t="shared" si="19"/>
        <v/>
      </c>
    </row>
    <row r="257" spans="1:15" x14ac:dyDescent="0.25">
      <c r="A257">
        <v>18</v>
      </c>
      <c r="B257" t="s">
        <v>493</v>
      </c>
      <c r="C257" t="s">
        <v>494</v>
      </c>
      <c r="I257" t="str">
        <f>IF(COUNTIF(C$2:C257,C257)=1,C257,"")</f>
        <v>szabo.tamas@belyeg.hu</v>
      </c>
      <c r="J257">
        <f t="shared" si="15"/>
        <v>18</v>
      </c>
      <c r="K257" t="str">
        <f t="shared" si="16"/>
        <v/>
      </c>
      <c r="L257">
        <f t="shared" si="17"/>
        <v>7</v>
      </c>
      <c r="M257">
        <f>IF(J257="","",COUNTIF(J$2:J257,J257))</f>
        <v>6</v>
      </c>
      <c r="N257" t="str">
        <f t="shared" si="18"/>
        <v/>
      </c>
      <c r="O257" t="str">
        <f t="shared" si="19"/>
        <v/>
      </c>
    </row>
    <row r="258" spans="1:15" x14ac:dyDescent="0.25">
      <c r="A258">
        <v>38</v>
      </c>
      <c r="B258" t="s">
        <v>495</v>
      </c>
      <c r="C258" t="s">
        <v>496</v>
      </c>
      <c r="I258" t="str">
        <f>IF(COUNTIF(C$2:C258,C258)=1,C258,"")</f>
        <v>nagy.eniko@porto.hu</v>
      </c>
      <c r="J258">
        <f t="shared" si="15"/>
        <v>38</v>
      </c>
      <c r="K258" t="str">
        <f t="shared" si="16"/>
        <v/>
      </c>
      <c r="L258">
        <f t="shared" si="17"/>
        <v>8</v>
      </c>
      <c r="M258">
        <f>IF(J258="","",COUNTIF(J$2:J258,J258))</f>
        <v>7</v>
      </c>
      <c r="N258" t="str">
        <f t="shared" si="18"/>
        <v/>
      </c>
      <c r="O258" t="str">
        <f t="shared" si="19"/>
        <v/>
      </c>
    </row>
    <row r="259" spans="1:15" x14ac:dyDescent="0.25">
      <c r="A259">
        <v>27</v>
      </c>
      <c r="B259" t="s">
        <v>497</v>
      </c>
      <c r="C259" t="s">
        <v>498</v>
      </c>
      <c r="I259" t="str">
        <f>IF(COUNTIF(C$2:C259,C259)=1,C259,"")</f>
        <v>bodosi.laszlo@porto.hu</v>
      </c>
      <c r="J259">
        <f t="shared" ref="J259:J301" si="20">IF(I259="","",A259)</f>
        <v>27</v>
      </c>
      <c r="K259" t="str">
        <f t="shared" ref="K259:K301" si="21">IF(COUNTIF(J$2:J$301,J259)=1,J259,"")</f>
        <v/>
      </c>
      <c r="L259">
        <f t="shared" ref="L259:L301" si="22">IF(J259="","",COUNTIF(J$2:J$301,J259))</f>
        <v>4</v>
      </c>
      <c r="M259">
        <f>IF(J259="","",COUNTIF(J$2:J259,J259))</f>
        <v>3</v>
      </c>
      <c r="N259" t="str">
        <f t="shared" ref="N259:N301" si="23">IF(J259=E$7,M259,"")</f>
        <v/>
      </c>
      <c r="O259" t="str">
        <f t="shared" ref="O259:O301" si="24">IF(J259=E$9,M259,"")</f>
        <v/>
      </c>
    </row>
    <row r="260" spans="1:15" x14ac:dyDescent="0.25">
      <c r="A260">
        <v>64</v>
      </c>
      <c r="B260" t="s">
        <v>499</v>
      </c>
      <c r="C260" t="s">
        <v>500</v>
      </c>
      <c r="I260" t="str">
        <f>IF(COUNTIF(C$2:C260,C260)=1,C260,"")</f>
        <v>fenyves.gabor@level.hu</v>
      </c>
      <c r="J260">
        <f t="shared" si="20"/>
        <v>64</v>
      </c>
      <c r="K260" t="str">
        <f t="shared" si="21"/>
        <v/>
      </c>
      <c r="L260">
        <f t="shared" si="22"/>
        <v>5</v>
      </c>
      <c r="M260">
        <f>IF(J260="","",COUNTIF(J$2:J260,J260))</f>
        <v>3</v>
      </c>
      <c r="N260" t="str">
        <f t="shared" si="23"/>
        <v/>
      </c>
      <c r="O260" t="str">
        <f t="shared" si="24"/>
        <v/>
      </c>
    </row>
    <row r="261" spans="1:15" x14ac:dyDescent="0.25">
      <c r="A261">
        <v>77</v>
      </c>
      <c r="B261" t="s">
        <v>501</v>
      </c>
      <c r="C261" t="s">
        <v>502</v>
      </c>
      <c r="I261" t="str">
        <f>IF(COUNTIF(C$2:C261,C261)=1,C261,"")</f>
        <v>tomma.lilla@papir.hu</v>
      </c>
      <c r="J261">
        <f t="shared" si="20"/>
        <v>77</v>
      </c>
      <c r="K261" t="str">
        <f t="shared" si="21"/>
        <v/>
      </c>
      <c r="L261">
        <f t="shared" si="22"/>
        <v>5</v>
      </c>
      <c r="M261">
        <f>IF(J261="","",COUNTIF(J$2:J261,J261))</f>
        <v>4</v>
      </c>
      <c r="N261" t="str">
        <f t="shared" si="23"/>
        <v/>
      </c>
      <c r="O261" t="str">
        <f t="shared" si="24"/>
        <v/>
      </c>
    </row>
    <row r="262" spans="1:15" x14ac:dyDescent="0.25">
      <c r="A262">
        <v>48</v>
      </c>
      <c r="B262" t="s">
        <v>503</v>
      </c>
      <c r="C262" t="s">
        <v>504</v>
      </c>
      <c r="I262" t="str">
        <f>IF(COUNTIF(C$2:C262,C262)=1,C262,"")</f>
        <v>bordas.emil@belyeg.hu</v>
      </c>
      <c r="J262">
        <f t="shared" si="20"/>
        <v>48</v>
      </c>
      <c r="K262" t="str">
        <f t="shared" si="21"/>
        <v/>
      </c>
      <c r="L262">
        <f t="shared" si="22"/>
        <v>2</v>
      </c>
      <c r="M262">
        <f>IF(J262="","",COUNTIF(J$2:J262,J262))</f>
        <v>2</v>
      </c>
      <c r="N262" t="str">
        <f t="shared" si="23"/>
        <v/>
      </c>
      <c r="O262" t="str">
        <f t="shared" si="24"/>
        <v/>
      </c>
    </row>
    <row r="263" spans="1:15" x14ac:dyDescent="0.25">
      <c r="A263">
        <v>35</v>
      </c>
      <c r="B263" t="s">
        <v>505</v>
      </c>
      <c r="C263" t="s">
        <v>506</v>
      </c>
      <c r="I263" t="str">
        <f>IF(COUNTIF(C$2:C263,C263)=1,C263,"")</f>
        <v>miklosi.gusztav@porto.hu</v>
      </c>
      <c r="J263">
        <f t="shared" si="20"/>
        <v>35</v>
      </c>
      <c r="K263" t="str">
        <f t="shared" si="21"/>
        <v/>
      </c>
      <c r="L263">
        <f t="shared" si="22"/>
        <v>6</v>
      </c>
      <c r="M263">
        <f>IF(J263="","",COUNTIF(J$2:J263,J263))</f>
        <v>6</v>
      </c>
      <c r="N263" t="str">
        <f t="shared" si="23"/>
        <v/>
      </c>
      <c r="O263" t="str">
        <f t="shared" si="24"/>
        <v/>
      </c>
    </row>
    <row r="264" spans="1:15" x14ac:dyDescent="0.25">
      <c r="A264">
        <v>76</v>
      </c>
      <c r="B264" t="s">
        <v>507</v>
      </c>
      <c r="C264" t="s">
        <v>508</v>
      </c>
      <c r="I264" t="str">
        <f>IF(COUNTIF(C$2:C264,C264)=1,C264,"")</f>
        <v>budai.virag@level.hu</v>
      </c>
      <c r="J264">
        <f t="shared" si="20"/>
        <v>76</v>
      </c>
      <c r="K264" t="str">
        <f t="shared" si="21"/>
        <v/>
      </c>
      <c r="L264">
        <f t="shared" si="22"/>
        <v>4</v>
      </c>
      <c r="M264">
        <f>IF(J264="","",COUNTIF(J$2:J264,J264))</f>
        <v>3</v>
      </c>
      <c r="N264" t="str">
        <f t="shared" si="23"/>
        <v/>
      </c>
      <c r="O264" t="str">
        <f t="shared" si="24"/>
        <v/>
      </c>
    </row>
    <row r="265" spans="1:15" x14ac:dyDescent="0.25">
      <c r="A265">
        <v>78</v>
      </c>
      <c r="B265" t="s">
        <v>509</v>
      </c>
      <c r="C265" t="s">
        <v>510</v>
      </c>
      <c r="I265" t="str">
        <f>IF(COUNTIF(C$2:C265,C265)=1,C265,"")</f>
        <v>jag.karoly@levlap.hu</v>
      </c>
      <c r="J265">
        <f t="shared" si="20"/>
        <v>78</v>
      </c>
      <c r="K265" t="str">
        <f t="shared" si="21"/>
        <v/>
      </c>
      <c r="L265">
        <f t="shared" si="22"/>
        <v>2</v>
      </c>
      <c r="M265">
        <f>IF(J265="","",COUNTIF(J$2:J265,J265))</f>
        <v>2</v>
      </c>
      <c r="N265" t="str">
        <f t="shared" si="23"/>
        <v/>
      </c>
      <c r="O265" t="str">
        <f t="shared" si="24"/>
        <v/>
      </c>
    </row>
    <row r="266" spans="1:15" x14ac:dyDescent="0.25">
      <c r="A266">
        <v>72</v>
      </c>
      <c r="B266" t="s">
        <v>511</v>
      </c>
      <c r="C266" t="s">
        <v>512</v>
      </c>
      <c r="I266" t="str">
        <f>IF(COUNTIF(C$2:C266,C266)=1,C266,"")</f>
        <v>hajhtsa.karoly@csomag.hu</v>
      </c>
      <c r="J266">
        <f t="shared" si="20"/>
        <v>72</v>
      </c>
      <c r="K266" t="str">
        <f t="shared" si="21"/>
        <v/>
      </c>
      <c r="L266">
        <f t="shared" si="22"/>
        <v>5</v>
      </c>
      <c r="M266">
        <f>IF(J266="","",COUNTIF(J$2:J266,J266))</f>
        <v>5</v>
      </c>
      <c r="N266" t="str">
        <f t="shared" si="23"/>
        <v/>
      </c>
      <c r="O266" t="str">
        <f t="shared" si="24"/>
        <v/>
      </c>
    </row>
    <row r="267" spans="1:15" x14ac:dyDescent="0.25">
      <c r="A267">
        <v>10</v>
      </c>
      <c r="B267" t="s">
        <v>513</v>
      </c>
      <c r="C267" t="s">
        <v>514</v>
      </c>
      <c r="I267" t="str">
        <f>IF(COUNTIF(C$2:C267,C267)=1,C267,"")</f>
        <v>palos.aron@toll.hu</v>
      </c>
      <c r="J267">
        <f t="shared" si="20"/>
        <v>10</v>
      </c>
      <c r="K267" t="str">
        <f t="shared" si="21"/>
        <v/>
      </c>
      <c r="L267">
        <f t="shared" si="22"/>
        <v>7</v>
      </c>
      <c r="M267">
        <f>IF(J267="","",COUNTIF(J$2:J267,J267))</f>
        <v>6</v>
      </c>
      <c r="N267" t="str">
        <f t="shared" si="23"/>
        <v/>
      </c>
      <c r="O267" t="str">
        <f t="shared" si="24"/>
        <v/>
      </c>
    </row>
    <row r="268" spans="1:15" x14ac:dyDescent="0.25">
      <c r="A268">
        <v>24</v>
      </c>
      <c r="B268" t="s">
        <v>515</v>
      </c>
      <c r="C268" t="s">
        <v>516</v>
      </c>
      <c r="I268" t="str">
        <f>IF(COUNTIF(C$2:C268,C268)=1,C268,"")</f>
        <v>toth.pal@level.hu</v>
      </c>
      <c r="J268">
        <f t="shared" si="20"/>
        <v>24</v>
      </c>
      <c r="K268" t="str">
        <f t="shared" si="21"/>
        <v/>
      </c>
      <c r="L268">
        <f t="shared" si="22"/>
        <v>5</v>
      </c>
      <c r="M268">
        <f>IF(J268="","",COUNTIF(J$2:J268,J268))</f>
        <v>5</v>
      </c>
      <c r="N268" t="str">
        <f t="shared" si="23"/>
        <v/>
      </c>
      <c r="O268" t="str">
        <f t="shared" si="24"/>
        <v/>
      </c>
    </row>
    <row r="269" spans="1:15" x14ac:dyDescent="0.25">
      <c r="A269">
        <v>17</v>
      </c>
      <c r="B269" t="s">
        <v>517</v>
      </c>
      <c r="C269" t="s">
        <v>518</v>
      </c>
      <c r="I269" t="str">
        <f>IF(COUNTIF(C$2:C269,C269)=1,C269,"")</f>
        <v>fogo.istvan@csomag.hu</v>
      </c>
      <c r="J269">
        <f t="shared" si="20"/>
        <v>17</v>
      </c>
      <c r="K269" t="str">
        <f t="shared" si="21"/>
        <v/>
      </c>
      <c r="L269">
        <f t="shared" si="22"/>
        <v>6</v>
      </c>
      <c r="M269">
        <f>IF(J269="","",COUNTIF(J$2:J269,J269))</f>
        <v>6</v>
      </c>
      <c r="N269" t="str">
        <f t="shared" si="23"/>
        <v/>
      </c>
      <c r="O269" t="str">
        <f t="shared" si="24"/>
        <v/>
      </c>
    </row>
    <row r="270" spans="1:15" x14ac:dyDescent="0.25">
      <c r="A270">
        <v>49</v>
      </c>
      <c r="B270" t="s">
        <v>519</v>
      </c>
      <c r="C270" t="s">
        <v>520</v>
      </c>
      <c r="I270" t="str">
        <f>IF(COUNTIF(C$2:C270,C270)=1,C270,"")</f>
        <v>borbas.gyozo@csomag.hu</v>
      </c>
      <c r="J270">
        <f t="shared" si="20"/>
        <v>49</v>
      </c>
      <c r="K270" t="str">
        <f t="shared" si="21"/>
        <v/>
      </c>
      <c r="L270">
        <f t="shared" si="22"/>
        <v>4</v>
      </c>
      <c r="M270">
        <f>IF(J270="","",COUNTIF(J$2:J270,J270))</f>
        <v>4</v>
      </c>
      <c r="N270" t="str">
        <f t="shared" si="23"/>
        <v/>
      </c>
      <c r="O270" t="str">
        <f t="shared" si="24"/>
        <v/>
      </c>
    </row>
    <row r="271" spans="1:15" x14ac:dyDescent="0.25">
      <c r="A271">
        <v>54</v>
      </c>
      <c r="B271" t="s">
        <v>521</v>
      </c>
      <c r="C271" t="s">
        <v>522</v>
      </c>
      <c r="I271" t="str">
        <f>IF(COUNTIF(C$2:C271,C271)=1,C271,"")</f>
        <v>varga.mihaly@csomag.hu</v>
      </c>
      <c r="J271">
        <f t="shared" si="20"/>
        <v>54</v>
      </c>
      <c r="K271" t="str">
        <f t="shared" si="21"/>
        <v/>
      </c>
      <c r="L271">
        <f t="shared" si="22"/>
        <v>3</v>
      </c>
      <c r="M271">
        <f>IF(J271="","",COUNTIF(J$2:J271,J271))</f>
        <v>3</v>
      </c>
      <c r="N271" t="str">
        <f t="shared" si="23"/>
        <v/>
      </c>
      <c r="O271" t="str">
        <f t="shared" si="24"/>
        <v/>
      </c>
    </row>
    <row r="272" spans="1:15" x14ac:dyDescent="0.25">
      <c r="A272">
        <v>39</v>
      </c>
      <c r="B272" t="s">
        <v>523</v>
      </c>
      <c r="C272" t="s">
        <v>524</v>
      </c>
      <c r="I272" t="str">
        <f>IF(COUNTIF(C$2:C272,C272)=1,C272,"")</f>
        <v>kaltenb.a@levlap.hu</v>
      </c>
      <c r="J272">
        <f t="shared" si="20"/>
        <v>39</v>
      </c>
      <c r="K272" t="str">
        <f t="shared" si="21"/>
        <v/>
      </c>
      <c r="L272">
        <f t="shared" si="22"/>
        <v>5</v>
      </c>
      <c r="M272">
        <f>IF(J272="","",COUNTIF(J$2:J272,J272))</f>
        <v>5</v>
      </c>
      <c r="N272" t="str">
        <f t="shared" si="23"/>
        <v/>
      </c>
      <c r="O272" t="str">
        <f t="shared" si="24"/>
        <v/>
      </c>
    </row>
    <row r="273" spans="1:15" x14ac:dyDescent="0.25">
      <c r="A273">
        <v>64</v>
      </c>
      <c r="B273" t="s">
        <v>525</v>
      </c>
      <c r="C273" t="s">
        <v>526</v>
      </c>
      <c r="I273" t="str">
        <f>IF(COUNTIF(C$2:C273,C273)=1,C273,"")</f>
        <v>plolyik.robert@levlap.hu</v>
      </c>
      <c r="J273">
        <f t="shared" si="20"/>
        <v>64</v>
      </c>
      <c r="K273" t="str">
        <f t="shared" si="21"/>
        <v/>
      </c>
      <c r="L273">
        <f t="shared" si="22"/>
        <v>5</v>
      </c>
      <c r="M273">
        <f>IF(J273="","",COUNTIF(J$2:J273,J273))</f>
        <v>4</v>
      </c>
      <c r="N273" t="str">
        <f t="shared" si="23"/>
        <v/>
      </c>
      <c r="O273" t="str">
        <f t="shared" si="24"/>
        <v/>
      </c>
    </row>
    <row r="274" spans="1:15" x14ac:dyDescent="0.25">
      <c r="A274">
        <v>51</v>
      </c>
      <c r="B274" t="s">
        <v>527</v>
      </c>
      <c r="C274" t="s">
        <v>528</v>
      </c>
      <c r="I274" t="str">
        <f>IF(COUNTIF(C$2:C274,C274)=1,C274,"")</f>
        <v>mach.kristof@toll.hu</v>
      </c>
      <c r="J274">
        <f t="shared" si="20"/>
        <v>51</v>
      </c>
      <c r="K274" t="str">
        <f t="shared" si="21"/>
        <v/>
      </c>
      <c r="L274">
        <f t="shared" si="22"/>
        <v>5</v>
      </c>
      <c r="M274">
        <f>IF(J274="","",COUNTIF(J$2:J274,J274))</f>
        <v>5</v>
      </c>
      <c r="N274" t="str">
        <f t="shared" si="23"/>
        <v/>
      </c>
      <c r="O274" t="str">
        <f t="shared" si="24"/>
        <v/>
      </c>
    </row>
    <row r="275" spans="1:15" x14ac:dyDescent="0.25">
      <c r="A275">
        <v>55</v>
      </c>
      <c r="B275" t="s">
        <v>529</v>
      </c>
      <c r="C275" t="s">
        <v>530</v>
      </c>
      <c r="I275" t="str">
        <f>IF(COUNTIF(C$2:C275,C275)=1,C275,"")</f>
        <v>kereki.gabor@toll.hu</v>
      </c>
      <c r="J275">
        <f t="shared" si="20"/>
        <v>55</v>
      </c>
      <c r="K275" t="str">
        <f t="shared" si="21"/>
        <v/>
      </c>
      <c r="L275">
        <f t="shared" si="22"/>
        <v>4</v>
      </c>
      <c r="M275">
        <f>IF(J275="","",COUNTIF(J$2:J275,J275))</f>
        <v>4</v>
      </c>
      <c r="N275" t="str">
        <f t="shared" si="23"/>
        <v/>
      </c>
      <c r="O275" t="str">
        <f t="shared" si="24"/>
        <v/>
      </c>
    </row>
    <row r="276" spans="1:15" x14ac:dyDescent="0.25">
      <c r="A276">
        <v>25</v>
      </c>
      <c r="B276" t="s">
        <v>531</v>
      </c>
      <c r="C276" t="s">
        <v>532</v>
      </c>
      <c r="I276" t="str">
        <f>IF(COUNTIF(C$2:C276,C276)=1,C276,"")</f>
        <v>korsos.zs@belyeg.hu</v>
      </c>
      <c r="J276">
        <f t="shared" si="20"/>
        <v>25</v>
      </c>
      <c r="K276" t="str">
        <f t="shared" si="21"/>
        <v/>
      </c>
      <c r="L276">
        <f t="shared" si="22"/>
        <v>7</v>
      </c>
      <c r="M276">
        <f>IF(J276="","",COUNTIF(J$2:J276,J276))</f>
        <v>7</v>
      </c>
      <c r="N276" t="str">
        <f t="shared" si="23"/>
        <v/>
      </c>
      <c r="O276" t="str">
        <f t="shared" si="24"/>
        <v/>
      </c>
    </row>
    <row r="277" spans="1:15" x14ac:dyDescent="0.25">
      <c r="A277">
        <v>23</v>
      </c>
      <c r="B277" t="s">
        <v>533</v>
      </c>
      <c r="C277" t="s">
        <v>534</v>
      </c>
      <c r="I277" t="str">
        <f>IF(COUNTIF(C$2:C277,C277)=1,C277,"")</f>
        <v>kertesz.jeno@levlap.hu</v>
      </c>
      <c r="J277">
        <f t="shared" si="20"/>
        <v>23</v>
      </c>
      <c r="K277" t="str">
        <f t="shared" si="21"/>
        <v/>
      </c>
      <c r="L277">
        <f t="shared" si="22"/>
        <v>2</v>
      </c>
      <c r="M277">
        <f>IF(J277="","",COUNTIF(J$2:J277,J277))</f>
        <v>2</v>
      </c>
      <c r="N277" t="str">
        <f t="shared" si="23"/>
        <v/>
      </c>
      <c r="O277" t="str">
        <f t="shared" si="24"/>
        <v/>
      </c>
    </row>
    <row r="278" spans="1:15" x14ac:dyDescent="0.25">
      <c r="A278">
        <v>14</v>
      </c>
      <c r="B278" t="s">
        <v>535</v>
      </c>
      <c r="C278" t="s">
        <v>536</v>
      </c>
      <c r="I278" t="str">
        <f>IF(COUNTIF(C$2:C278,C278)=1,C278,"")</f>
        <v>toti.norbert@papir.hu</v>
      </c>
      <c r="J278">
        <f t="shared" si="20"/>
        <v>14</v>
      </c>
      <c r="K278" t="str">
        <f t="shared" si="21"/>
        <v/>
      </c>
      <c r="L278">
        <f t="shared" si="22"/>
        <v>4</v>
      </c>
      <c r="M278">
        <f>IF(J278="","",COUNTIF(J$2:J278,J278))</f>
        <v>4</v>
      </c>
      <c r="N278" t="str">
        <f t="shared" si="23"/>
        <v/>
      </c>
      <c r="O278" t="str">
        <f t="shared" si="24"/>
        <v/>
      </c>
    </row>
    <row r="279" spans="1:15" x14ac:dyDescent="0.25">
      <c r="A279">
        <v>74</v>
      </c>
      <c r="B279" t="s">
        <v>537</v>
      </c>
      <c r="C279" t="s">
        <v>538</v>
      </c>
      <c r="I279" t="str">
        <f>IF(COUNTIF(C$2:C279,C279)=1,C279,"")</f>
        <v>nemes.balazs@toll.hu</v>
      </c>
      <c r="J279">
        <f t="shared" si="20"/>
        <v>74</v>
      </c>
      <c r="K279" t="str">
        <f t="shared" si="21"/>
        <v/>
      </c>
      <c r="L279">
        <f t="shared" si="22"/>
        <v>5</v>
      </c>
      <c r="M279">
        <f>IF(J279="","",COUNTIF(J$2:J279,J279))</f>
        <v>5</v>
      </c>
      <c r="N279" t="str">
        <f t="shared" si="23"/>
        <v/>
      </c>
      <c r="O279" t="str">
        <f t="shared" si="24"/>
        <v/>
      </c>
    </row>
    <row r="280" spans="1:15" x14ac:dyDescent="0.25">
      <c r="A280">
        <v>37</v>
      </c>
      <c r="B280" t="s">
        <v>539</v>
      </c>
      <c r="C280" t="s">
        <v>540</v>
      </c>
      <c r="I280" t="str">
        <f>IF(COUNTIF(C$2:C280,C280)=1,C280,"")</f>
        <v>borisz.bela@papir.hu</v>
      </c>
      <c r="J280">
        <f t="shared" si="20"/>
        <v>37</v>
      </c>
      <c r="K280" t="str">
        <f t="shared" si="21"/>
        <v/>
      </c>
      <c r="L280">
        <f t="shared" si="22"/>
        <v>6</v>
      </c>
      <c r="M280">
        <f>IF(J280="","",COUNTIF(J$2:J280,J280))</f>
        <v>6</v>
      </c>
      <c r="N280" t="str">
        <f t="shared" si="23"/>
        <v/>
      </c>
      <c r="O280" t="str">
        <f t="shared" si="24"/>
        <v/>
      </c>
    </row>
    <row r="281" spans="1:15" x14ac:dyDescent="0.25">
      <c r="A281">
        <v>38</v>
      </c>
      <c r="B281" t="s">
        <v>541</v>
      </c>
      <c r="C281" t="s">
        <v>542</v>
      </c>
      <c r="I281" t="str">
        <f>IF(COUNTIF(C$2:C281,C281)=1,C281,"")</f>
        <v>balint.karl@toll.hu</v>
      </c>
      <c r="J281">
        <f t="shared" si="20"/>
        <v>38</v>
      </c>
      <c r="K281" t="str">
        <f t="shared" si="21"/>
        <v/>
      </c>
      <c r="L281">
        <f t="shared" si="22"/>
        <v>8</v>
      </c>
      <c r="M281">
        <f>IF(J281="","",COUNTIF(J$2:J281,J281))</f>
        <v>8</v>
      </c>
      <c r="N281" t="str">
        <f t="shared" si="23"/>
        <v/>
      </c>
      <c r="O281" t="str">
        <f t="shared" si="24"/>
        <v/>
      </c>
    </row>
    <row r="282" spans="1:15" x14ac:dyDescent="0.25">
      <c r="A282">
        <v>77</v>
      </c>
      <c r="B282" t="s">
        <v>543</v>
      </c>
      <c r="C282" t="s">
        <v>544</v>
      </c>
      <c r="I282" t="str">
        <f>IF(COUNTIF(C$2:C282,C282)=1,C282,"")</f>
        <v>kautzky.jozsef@level.hu</v>
      </c>
      <c r="J282">
        <f t="shared" si="20"/>
        <v>77</v>
      </c>
      <c r="K282" t="str">
        <f t="shared" si="21"/>
        <v/>
      </c>
      <c r="L282">
        <f t="shared" si="22"/>
        <v>5</v>
      </c>
      <c r="M282">
        <f>IF(J282="","",COUNTIF(J$2:J282,J282))</f>
        <v>5</v>
      </c>
      <c r="N282" t="str">
        <f t="shared" si="23"/>
        <v/>
      </c>
      <c r="O282" t="str">
        <f t="shared" si="24"/>
        <v/>
      </c>
    </row>
    <row r="283" spans="1:15" x14ac:dyDescent="0.25">
      <c r="A283">
        <v>8</v>
      </c>
      <c r="B283" t="s">
        <v>545</v>
      </c>
      <c r="C283" t="s">
        <v>546</v>
      </c>
      <c r="I283" t="str">
        <f>IF(COUNTIF(C$2:C283,C283)=1,C283,"")</f>
        <v>kovacs.gusztav@papir.hu</v>
      </c>
      <c r="J283">
        <f t="shared" si="20"/>
        <v>8</v>
      </c>
      <c r="K283" t="str">
        <f t="shared" si="21"/>
        <v/>
      </c>
      <c r="L283">
        <f t="shared" si="22"/>
        <v>3</v>
      </c>
      <c r="M283">
        <f>IF(J283="","",COUNTIF(J$2:J283,J283))</f>
        <v>3</v>
      </c>
      <c r="N283" t="str">
        <f t="shared" si="23"/>
        <v/>
      </c>
      <c r="O283" t="str">
        <f t="shared" si="24"/>
        <v/>
      </c>
    </row>
    <row r="284" spans="1:15" x14ac:dyDescent="0.25">
      <c r="A284">
        <v>44</v>
      </c>
      <c r="B284" t="s">
        <v>547</v>
      </c>
      <c r="C284" t="s">
        <v>548</v>
      </c>
      <c r="I284" t="str">
        <f>IF(COUNTIF(C$2:C284,C284)=1,C284,"")</f>
        <v>kas.janos@boritek.hu</v>
      </c>
      <c r="J284">
        <f t="shared" si="20"/>
        <v>44</v>
      </c>
      <c r="K284" t="str">
        <f t="shared" si="21"/>
        <v/>
      </c>
      <c r="L284">
        <f t="shared" si="22"/>
        <v>7</v>
      </c>
      <c r="M284">
        <f>IF(J284="","",COUNTIF(J$2:J284,J284))</f>
        <v>7</v>
      </c>
      <c r="N284" t="str">
        <f t="shared" si="23"/>
        <v/>
      </c>
      <c r="O284" t="str">
        <f t="shared" si="24"/>
        <v/>
      </c>
    </row>
    <row r="285" spans="1:15" x14ac:dyDescent="0.25">
      <c r="A285">
        <v>56</v>
      </c>
      <c r="B285" t="s">
        <v>549</v>
      </c>
      <c r="C285" t="s">
        <v>550</v>
      </c>
      <c r="I285" t="str">
        <f>IF(COUNTIF(C$2:C285,C285)=1,C285,"")</f>
        <v>kerekes.peter@belyeg.hu</v>
      </c>
      <c r="J285">
        <f t="shared" si="20"/>
        <v>56</v>
      </c>
      <c r="K285" t="str">
        <f t="shared" si="21"/>
        <v/>
      </c>
      <c r="L285">
        <f t="shared" si="22"/>
        <v>7</v>
      </c>
      <c r="M285">
        <f>IF(J285="","",COUNTIF(J$2:J285,J285))</f>
        <v>6</v>
      </c>
      <c r="N285" t="str">
        <f t="shared" si="23"/>
        <v/>
      </c>
      <c r="O285" t="str">
        <f t="shared" si="24"/>
        <v/>
      </c>
    </row>
    <row r="286" spans="1:15" x14ac:dyDescent="0.25">
      <c r="A286">
        <v>75</v>
      </c>
      <c r="B286" t="s">
        <v>220</v>
      </c>
      <c r="C286" t="s">
        <v>221</v>
      </c>
      <c r="I286" t="str">
        <f>IF(COUNTIF(C$2:C286,C286)=1,C286,"")</f>
        <v/>
      </c>
      <c r="J286" t="str">
        <f t="shared" si="20"/>
        <v/>
      </c>
      <c r="K286" t="str">
        <f t="shared" si="21"/>
        <v/>
      </c>
      <c r="L286" t="str">
        <f t="shared" si="22"/>
        <v/>
      </c>
      <c r="M286" t="str">
        <f>IF(J286="","",COUNTIF(J$2:J286,J286))</f>
        <v/>
      </c>
      <c r="N286" t="str">
        <f t="shared" si="23"/>
        <v/>
      </c>
      <c r="O286" t="str">
        <f t="shared" si="24"/>
        <v/>
      </c>
    </row>
    <row r="287" spans="1:15" x14ac:dyDescent="0.25">
      <c r="A287">
        <v>64</v>
      </c>
      <c r="B287" t="s">
        <v>551</v>
      </c>
      <c r="C287" t="s">
        <v>552</v>
      </c>
      <c r="I287" t="str">
        <f>IF(COUNTIF(C$2:C287,C287)=1,C287,"")</f>
        <v>peter.janos@levlap.hu</v>
      </c>
      <c r="J287">
        <f t="shared" si="20"/>
        <v>64</v>
      </c>
      <c r="K287" t="str">
        <f t="shared" si="21"/>
        <v/>
      </c>
      <c r="L287">
        <f t="shared" si="22"/>
        <v>5</v>
      </c>
      <c r="M287">
        <f>IF(J287="","",COUNTIF(J$2:J287,J287))</f>
        <v>5</v>
      </c>
      <c r="N287" t="str">
        <f t="shared" si="23"/>
        <v/>
      </c>
      <c r="O287" t="str">
        <f t="shared" si="24"/>
        <v/>
      </c>
    </row>
    <row r="288" spans="1:15" x14ac:dyDescent="0.25">
      <c r="A288">
        <v>20</v>
      </c>
      <c r="B288" t="s">
        <v>553</v>
      </c>
      <c r="C288" t="s">
        <v>554</v>
      </c>
      <c r="I288" t="str">
        <f>IF(COUNTIF(C$2:C288,C288)=1,C288,"")</f>
        <v>fono.pal@papir.hu</v>
      </c>
      <c r="J288">
        <f t="shared" si="20"/>
        <v>20</v>
      </c>
      <c r="K288">
        <f t="shared" si="21"/>
        <v>20</v>
      </c>
      <c r="L288">
        <f t="shared" si="22"/>
        <v>1</v>
      </c>
      <c r="M288">
        <f>IF(J288="","",COUNTIF(J$2:J288,J288))</f>
        <v>1</v>
      </c>
      <c r="N288" t="str">
        <f t="shared" si="23"/>
        <v/>
      </c>
      <c r="O288" t="str">
        <f t="shared" si="24"/>
        <v/>
      </c>
    </row>
    <row r="289" spans="1:15" x14ac:dyDescent="0.25">
      <c r="A289">
        <v>13</v>
      </c>
      <c r="B289" t="s">
        <v>555</v>
      </c>
      <c r="C289" t="s">
        <v>556</v>
      </c>
      <c r="I289" t="str">
        <f>IF(COUNTIF(C$2:C289,C289)=1,C289,"")</f>
        <v>szendi.ferenc@toll.hu</v>
      </c>
      <c r="J289">
        <f t="shared" si="20"/>
        <v>13</v>
      </c>
      <c r="K289" t="str">
        <f t="shared" si="21"/>
        <v/>
      </c>
      <c r="L289">
        <f t="shared" si="22"/>
        <v>5</v>
      </c>
      <c r="M289">
        <f>IF(J289="","",COUNTIF(J$2:J289,J289))</f>
        <v>5</v>
      </c>
      <c r="N289" t="str">
        <f t="shared" si="23"/>
        <v/>
      </c>
      <c r="O289" t="str">
        <f t="shared" si="24"/>
        <v/>
      </c>
    </row>
    <row r="290" spans="1:15" x14ac:dyDescent="0.25">
      <c r="A290">
        <v>56</v>
      </c>
      <c r="B290" t="s">
        <v>557</v>
      </c>
      <c r="C290" t="s">
        <v>558</v>
      </c>
      <c r="I290" t="str">
        <f>IF(COUNTIF(C$2:C290,C290)=1,C290,"")</f>
        <v>paraj.agnes@levlap.hu</v>
      </c>
      <c r="J290">
        <f t="shared" si="20"/>
        <v>56</v>
      </c>
      <c r="K290" t="str">
        <f t="shared" si="21"/>
        <v/>
      </c>
      <c r="L290">
        <f t="shared" si="22"/>
        <v>7</v>
      </c>
      <c r="M290">
        <f>IF(J290="","",COUNTIF(J$2:J290,J290))</f>
        <v>7</v>
      </c>
      <c r="N290" t="str">
        <f t="shared" si="23"/>
        <v/>
      </c>
      <c r="O290" t="str">
        <f t="shared" si="24"/>
        <v/>
      </c>
    </row>
    <row r="291" spans="1:15" x14ac:dyDescent="0.25">
      <c r="A291">
        <v>18</v>
      </c>
      <c r="B291" t="s">
        <v>559</v>
      </c>
      <c r="C291" t="s">
        <v>560</v>
      </c>
      <c r="I291" t="str">
        <f>IF(COUNTIF(C$2:C291,C291)=1,C291,"")</f>
        <v>hamori.frigyes@papir.hu</v>
      </c>
      <c r="J291">
        <f t="shared" si="20"/>
        <v>18</v>
      </c>
      <c r="K291" t="str">
        <f t="shared" si="21"/>
        <v/>
      </c>
      <c r="L291">
        <f t="shared" si="22"/>
        <v>7</v>
      </c>
      <c r="M291">
        <f>IF(J291="","",COUNTIF(J$2:J291,J291))</f>
        <v>7</v>
      </c>
      <c r="N291" t="str">
        <f t="shared" si="23"/>
        <v/>
      </c>
      <c r="O291" t="str">
        <f t="shared" si="24"/>
        <v/>
      </c>
    </row>
    <row r="292" spans="1:15" x14ac:dyDescent="0.25">
      <c r="A292">
        <v>76</v>
      </c>
      <c r="B292" t="s">
        <v>561</v>
      </c>
      <c r="C292" t="s">
        <v>562</v>
      </c>
      <c r="I292" t="str">
        <f>IF(COUNTIF(C$2:C292,C292)=1,C292,"")</f>
        <v>kassak.julia@levlap.hu</v>
      </c>
      <c r="J292">
        <f t="shared" si="20"/>
        <v>76</v>
      </c>
      <c r="K292" t="str">
        <f t="shared" si="21"/>
        <v/>
      </c>
      <c r="L292">
        <f t="shared" si="22"/>
        <v>4</v>
      </c>
      <c r="M292">
        <f>IF(J292="","",COUNTIF(J$2:J292,J292))</f>
        <v>4</v>
      </c>
      <c r="N292" t="str">
        <f t="shared" si="23"/>
        <v/>
      </c>
      <c r="O292" t="str">
        <f t="shared" si="24"/>
        <v/>
      </c>
    </row>
    <row r="293" spans="1:15" x14ac:dyDescent="0.25">
      <c r="A293">
        <v>19</v>
      </c>
      <c r="B293" t="s">
        <v>563</v>
      </c>
      <c r="C293" t="s">
        <v>564</v>
      </c>
      <c r="I293" t="str">
        <f>IF(COUNTIF(C$2:C293,C293)=1,C293,"")</f>
        <v>kosztolanyi.a@papir.hu</v>
      </c>
      <c r="J293">
        <f t="shared" si="20"/>
        <v>19</v>
      </c>
      <c r="K293" t="str">
        <f t="shared" si="21"/>
        <v/>
      </c>
      <c r="L293">
        <f t="shared" si="22"/>
        <v>4</v>
      </c>
      <c r="M293">
        <f>IF(J293="","",COUNTIF(J$2:J293,J293))</f>
        <v>4</v>
      </c>
      <c r="N293" t="str">
        <f t="shared" si="23"/>
        <v/>
      </c>
      <c r="O293" t="str">
        <f t="shared" si="24"/>
        <v/>
      </c>
    </row>
    <row r="294" spans="1:15" x14ac:dyDescent="0.25">
      <c r="A294">
        <v>15</v>
      </c>
      <c r="B294" t="s">
        <v>565</v>
      </c>
      <c r="C294" t="s">
        <v>566</v>
      </c>
      <c r="I294" t="str">
        <f>IF(COUNTIF(C$2:C294,C294)=1,C294,"")</f>
        <v>orban.kata@papir.hu</v>
      </c>
      <c r="J294">
        <f t="shared" si="20"/>
        <v>15</v>
      </c>
      <c r="K294" t="str">
        <f t="shared" si="21"/>
        <v/>
      </c>
      <c r="L294">
        <f t="shared" si="22"/>
        <v>3</v>
      </c>
      <c r="M294">
        <f>IF(J294="","",COUNTIF(J$2:J294,J294))</f>
        <v>3</v>
      </c>
      <c r="N294" t="str">
        <f t="shared" si="23"/>
        <v/>
      </c>
      <c r="O294" t="str">
        <f t="shared" si="24"/>
        <v/>
      </c>
    </row>
    <row r="295" spans="1:15" x14ac:dyDescent="0.25">
      <c r="A295">
        <v>27</v>
      </c>
      <c r="B295" t="s">
        <v>567</v>
      </c>
      <c r="C295" t="s">
        <v>568</v>
      </c>
      <c r="I295" t="str">
        <f>IF(COUNTIF(C$2:C295,C295)=1,C295,"")</f>
        <v>baj.ferenc@boritek.hu</v>
      </c>
      <c r="J295">
        <f t="shared" si="20"/>
        <v>27</v>
      </c>
      <c r="K295" t="str">
        <f t="shared" si="21"/>
        <v/>
      </c>
      <c r="L295">
        <f t="shared" si="22"/>
        <v>4</v>
      </c>
      <c r="M295">
        <f>IF(J295="","",COUNTIF(J$2:J295,J295))</f>
        <v>4</v>
      </c>
      <c r="N295" t="str">
        <f t="shared" si="23"/>
        <v/>
      </c>
      <c r="O295" t="str">
        <f t="shared" si="24"/>
        <v/>
      </c>
    </row>
    <row r="296" spans="1:15" x14ac:dyDescent="0.25">
      <c r="A296">
        <v>52</v>
      </c>
      <c r="B296" t="s">
        <v>569</v>
      </c>
      <c r="C296" t="s">
        <v>570</v>
      </c>
      <c r="I296" t="str">
        <f>IF(COUNTIF(C$2:C296,C296)=1,C296,"")</f>
        <v>zavada.bori@papir.hu</v>
      </c>
      <c r="J296">
        <f t="shared" si="20"/>
        <v>52</v>
      </c>
      <c r="K296" t="str">
        <f t="shared" si="21"/>
        <v/>
      </c>
      <c r="L296">
        <f t="shared" si="22"/>
        <v>4</v>
      </c>
      <c r="M296">
        <f>IF(J296="","",COUNTIF(J$2:J296,J296))</f>
        <v>4</v>
      </c>
      <c r="N296" t="str">
        <f t="shared" si="23"/>
        <v/>
      </c>
      <c r="O296" t="str">
        <f t="shared" si="24"/>
        <v/>
      </c>
    </row>
    <row r="297" spans="1:15" x14ac:dyDescent="0.25">
      <c r="A297">
        <v>79</v>
      </c>
      <c r="B297" t="s">
        <v>571</v>
      </c>
      <c r="C297" t="s">
        <v>572</v>
      </c>
      <c r="I297" t="str">
        <f>IF(COUNTIF(C$2:C297,C297)=1,C297,"")</f>
        <v>kis.samu@toll.hu</v>
      </c>
      <c r="J297">
        <f t="shared" si="20"/>
        <v>79</v>
      </c>
      <c r="K297" t="str">
        <f t="shared" si="21"/>
        <v/>
      </c>
      <c r="L297">
        <f t="shared" si="22"/>
        <v>2</v>
      </c>
      <c r="M297">
        <f>IF(J297="","",COUNTIF(J$2:J297,J297))</f>
        <v>2</v>
      </c>
      <c r="N297" t="str">
        <f t="shared" si="23"/>
        <v/>
      </c>
      <c r="O297" t="str">
        <f t="shared" si="24"/>
        <v/>
      </c>
    </row>
    <row r="298" spans="1:15" x14ac:dyDescent="0.25">
      <c r="A298">
        <v>33</v>
      </c>
      <c r="B298" t="s">
        <v>573</v>
      </c>
      <c r="C298" t="s">
        <v>574</v>
      </c>
      <c r="I298" t="str">
        <f>IF(COUNTIF(C$2:C298,C298)=1,C298,"")</f>
        <v>bujdos.peter@levlap.hu</v>
      </c>
      <c r="J298">
        <f t="shared" si="20"/>
        <v>33</v>
      </c>
      <c r="K298" t="str">
        <f t="shared" si="21"/>
        <v/>
      </c>
      <c r="L298">
        <f t="shared" si="22"/>
        <v>4</v>
      </c>
      <c r="M298">
        <f>IF(J298="","",COUNTIF(J$2:J298,J298))</f>
        <v>4</v>
      </c>
      <c r="N298" t="str">
        <f t="shared" si="23"/>
        <v/>
      </c>
      <c r="O298" t="str">
        <f t="shared" si="24"/>
        <v/>
      </c>
    </row>
    <row r="299" spans="1:15" x14ac:dyDescent="0.25">
      <c r="A299">
        <v>36</v>
      </c>
      <c r="B299" t="s">
        <v>575</v>
      </c>
      <c r="C299" t="s">
        <v>576</v>
      </c>
      <c r="I299" t="str">
        <f>IF(COUNTIF(C$2:C299,C299)=1,C299,"")</f>
        <v>hagyma.renata@papir.hu</v>
      </c>
      <c r="J299">
        <f t="shared" si="20"/>
        <v>36</v>
      </c>
      <c r="K299" t="str">
        <f t="shared" si="21"/>
        <v/>
      </c>
      <c r="L299">
        <f t="shared" si="22"/>
        <v>6</v>
      </c>
      <c r="M299">
        <f>IF(J299="","",COUNTIF(J$2:J299,J299))</f>
        <v>6</v>
      </c>
      <c r="N299" t="str">
        <f t="shared" si="23"/>
        <v/>
      </c>
      <c r="O299" t="str">
        <f t="shared" si="24"/>
        <v/>
      </c>
    </row>
    <row r="300" spans="1:15" x14ac:dyDescent="0.25">
      <c r="A300">
        <v>9</v>
      </c>
      <c r="B300" t="s">
        <v>547</v>
      </c>
      <c r="C300" t="s">
        <v>577</v>
      </c>
      <c r="I300" t="str">
        <f>IF(COUNTIF(C$2:C300,C300)=1,C300,"")</f>
        <v>kas.janos@csomag.hu</v>
      </c>
      <c r="J300">
        <f t="shared" si="20"/>
        <v>9</v>
      </c>
      <c r="K300" t="str">
        <f t="shared" si="21"/>
        <v/>
      </c>
      <c r="L300">
        <f t="shared" si="22"/>
        <v>5</v>
      </c>
      <c r="M300">
        <f>IF(J300="","",COUNTIF(J$2:J300,J300))</f>
        <v>5</v>
      </c>
      <c r="N300" t="str">
        <f t="shared" si="23"/>
        <v/>
      </c>
      <c r="O300" t="str">
        <f t="shared" si="24"/>
        <v/>
      </c>
    </row>
    <row r="301" spans="1:15" x14ac:dyDescent="0.25">
      <c r="A301">
        <v>10</v>
      </c>
      <c r="B301" t="s">
        <v>578</v>
      </c>
      <c r="C301" t="s">
        <v>579</v>
      </c>
      <c r="I301" t="str">
        <f>IF(COUNTIF(C$2:C301,C301)=1,C301,"")</f>
        <v>balint.eszter@levlap.hu</v>
      </c>
      <c r="J301">
        <f t="shared" si="20"/>
        <v>10</v>
      </c>
      <c r="K301" t="str">
        <f t="shared" si="21"/>
        <v/>
      </c>
      <c r="L301">
        <f t="shared" si="22"/>
        <v>7</v>
      </c>
      <c r="M301">
        <f>IF(J301="","",COUNTIF(J$2:J301,J301))</f>
        <v>7</v>
      </c>
      <c r="N301" t="str">
        <f t="shared" si="23"/>
        <v/>
      </c>
      <c r="O301" t="str">
        <f t="shared" si="24"/>
        <v/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c1_d_x00e1_m2 xmlns="d03630f2-9d39-4cad-954d-8be6d2bd6cde" xsi:nil="true"/>
    <MEGJEGYZ_x00c9_S xmlns="d03630f2-9d39-4cad-954d-8be6d2bd6cde" xsi:nil="true"/>
    <Jav_x00ed_tva xmlns="d03630f2-9d39-4cad-954d-8be6d2bd6cde">true</Jav_x00ed_tva>
    <_x00c1_d_x00e1_m xmlns="d03630f2-9d39-4cad-954d-8be6d2bd6cd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2E509A781148DC4C893057FB559F6B6B" ma:contentTypeVersion="17" ma:contentTypeDescription="Új dokumentum létrehozása." ma:contentTypeScope="" ma:versionID="50cb870f38d193ba62def79f25fd81e2">
  <xsd:schema xmlns:xsd="http://www.w3.org/2001/XMLSchema" xmlns:xs="http://www.w3.org/2001/XMLSchema" xmlns:p="http://schemas.microsoft.com/office/2006/metadata/properties" xmlns:ns2="d03630f2-9d39-4cad-954d-8be6d2bd6cde" targetNamespace="http://schemas.microsoft.com/office/2006/metadata/properties" ma:root="true" ma:fieldsID="ff75f5a488b87fd6106823539e36f498" ns2:_="">
    <xsd:import namespace="d03630f2-9d39-4cad-954d-8be6d2bd6cde"/>
    <xsd:element name="properties">
      <xsd:complexType>
        <xsd:sequence>
          <xsd:element name="documentManagement">
            <xsd:complexType>
              <xsd:all>
                <xsd:element ref="ns2:_x00c1_d_x00e1_m" minOccurs="0"/>
                <xsd:element ref="ns2:MEGJEGYZ_x00c9_S" minOccurs="0"/>
                <xsd:element ref="ns2:Jav_x00ed_tva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_x00c1_d_x00e1_m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3630f2-9d39-4cad-954d-8be6d2bd6cde" elementFormDefault="qualified">
    <xsd:import namespace="http://schemas.microsoft.com/office/2006/documentManagement/types"/>
    <xsd:import namespace="http://schemas.microsoft.com/office/infopath/2007/PartnerControls"/>
    <xsd:element name="_x00c1_d_x00e1_m" ma:index="2" nillable="true" ma:displayName="Ádám" ma:format="Dropdown" ma:internalName="_x00c1_d_x00e1_m" ma:readOnly="false">
      <xsd:simpleType>
        <xsd:restriction base="dms:Note">
          <xsd:maxLength value="255"/>
        </xsd:restriction>
      </xsd:simpleType>
    </xsd:element>
    <xsd:element name="MEGJEGYZ_x00c9_S" ma:index="3" nillable="true" ma:displayName="MEGJEGYZÉS" ma:format="Dropdown" ma:internalName="MEGJEGYZ_x00c9_S" ma:readOnly="false">
      <xsd:simpleType>
        <xsd:restriction base="dms:Text">
          <xsd:maxLength value="255"/>
        </xsd:restriction>
      </xsd:simpleType>
    </xsd:element>
    <xsd:element name="Jav_x00ed_tva" ma:index="4" nillable="true" ma:displayName="Javítva" ma:default="1" ma:format="Dropdown" ma:internalName="Jav_x00ed_tva" ma:readOnly="false">
      <xsd:simpleType>
        <xsd:restriction base="dms:Boolean"/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hidden="true" ma:internalName="MediaServiceOCR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hidden="true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true">
      <xsd:simpleType>
        <xsd:restriction base="dms:Note"/>
      </xsd:simpleType>
    </xsd:element>
    <xsd:element name="MediaLengthInSeconds" ma:index="18" nillable="true" ma:displayName="Length (seconds)" ma:hidden="true" ma:internalName="MediaLengthInSeconds" ma:readOnly="true">
      <xsd:simpleType>
        <xsd:restriction base="dms:Unknown"/>
      </xsd:simpleType>
    </xsd:element>
    <xsd:element name="_x00c1_d_x00e1_m2" ma:index="22" nillable="true" ma:displayName="Ádám 2" ma:format="Dropdown" ma:internalName="_x00c1_d_x00e1_m2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artalomtípus"/>
        <xsd:element ref="dc:title" minOccurs="0" maxOccurs="1" ma:index="1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58495B-B74B-406F-A2BB-61569E2EA7B8}">
  <ds:schemaRefs>
    <ds:schemaRef ds:uri="http://schemas.microsoft.com/office/2006/metadata/properties"/>
    <ds:schemaRef ds:uri="http://schemas.microsoft.com/office/infopath/2007/PartnerControls"/>
    <ds:schemaRef ds:uri="d03630f2-9d39-4cad-954d-8be6d2bd6cde"/>
  </ds:schemaRefs>
</ds:datastoreItem>
</file>

<file path=customXml/itemProps2.xml><?xml version="1.0" encoding="utf-8"?>
<ds:datastoreItem xmlns:ds="http://schemas.openxmlformats.org/officeDocument/2006/customXml" ds:itemID="{3E84EC4E-1F83-4E9C-958F-D379EECE4D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69894D-A74B-4A90-85CA-3E0A0F381A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3630f2-9d39-4cad-954d-8be6d2bd6c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egyszamjatek</vt:lpstr>
      <vt:lpstr>tippek_FJ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Siegler Gábor</dc:creator>
  <cp:lastModifiedBy>Bence Tóth</cp:lastModifiedBy>
  <dcterms:created xsi:type="dcterms:W3CDTF">2014-07-04T13:11:24Z</dcterms:created>
  <dcterms:modified xsi:type="dcterms:W3CDTF">2023-05-21T16:39:39Z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0x0101002E509A781148DC4C893057FB559F6B6B</vt:lpwstr>
  </property>
</Properties>
</file>