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LatiosHaoyang.Guo\Git_Repos\MMA_Remote\Finance\8301_Finance\"/>
    </mc:Choice>
  </mc:AlternateContent>
  <xr:revisionPtr revIDLastSave="0" documentId="13_ncr:1_{E721EE40-DA82-4D0A-8A8C-3D5D8EC8D6A0}" xr6:coauthVersionLast="47" xr6:coauthVersionMax="47" xr10:uidLastSave="{00000000-0000-0000-0000-000000000000}"/>
  <bookViews>
    <workbookView xWindow="-110" yWindow="-110" windowWidth="19420" windowHeight="10300" firstSheet="9" activeTab="11" xr2:uid="{00000000-000D-0000-FFFF-FFFF00000000}"/>
  </bookViews>
  <sheets>
    <sheet name="1. Data" sheetId="1" r:id="rId1"/>
    <sheet name="2. Scenarios" sheetId="2" r:id="rId2"/>
    <sheet name="3. Ranked Losses (Equal Wts)" sheetId="3" r:id="rId3"/>
    <sheet name="4. Scenarios with weights" sheetId="4" r:id="rId4"/>
    <sheet name="5. Ranked Losses with Weights" sheetId="5" r:id="rId5"/>
    <sheet name="6. Data with Vol Ests" sheetId="6" r:id="rId6"/>
    <sheet name="7. Vol Adjusted Scenarios" sheetId="7" r:id="rId7"/>
    <sheet name="8. Ranked Vol Adj Scenarios" sheetId="8" r:id="rId8"/>
    <sheet name="9. Losses adjusted for loss SD" sheetId="10" r:id="rId9"/>
    <sheet name="10. Ranked Losses from 9." sheetId="11" r:id="rId10"/>
    <sheet name="11. Extreme Val Theory" sheetId="9" r:id="rId11"/>
    <sheet name="11. Extreme Val Theory wip" sheetId="12" r:id="rId12"/>
    <sheet name="Sheet1" sheetId="13" r:id="rId13"/>
  </sheets>
  <definedNames>
    <definedName name="solver_adj" localSheetId="10" hidden="1">'11. Extreme Val Theory'!$E$2,'11. Extreme Val Theory'!$E$3</definedName>
    <definedName name="solver_adj" localSheetId="11" hidden="1">'11. Extreme Val Theory wip'!$E$2,'11. Extreme Val Theory wip'!$E$3</definedName>
    <definedName name="solver_cvg" localSheetId="10" hidden="1">0.0001</definedName>
    <definedName name="solver_cvg" localSheetId="11" hidden="1">0.0001</definedName>
    <definedName name="solver_drv" localSheetId="10" hidden="1">1</definedName>
    <definedName name="solver_drv" localSheetId="11" hidden="1">1</definedName>
    <definedName name="solver_eng" localSheetId="10" hidden="1">1</definedName>
    <definedName name="solver_eng" localSheetId="11" hidden="1">1</definedName>
    <definedName name="solver_est" localSheetId="10" hidden="1">1</definedName>
    <definedName name="solver_est" localSheetId="11" hidden="1">1</definedName>
    <definedName name="solver_itr" localSheetId="10" hidden="1">2147483647</definedName>
    <definedName name="solver_itr" localSheetId="11" hidden="1">2147483647</definedName>
    <definedName name="solver_mip" localSheetId="10" hidden="1">2147483647</definedName>
    <definedName name="solver_mip" localSheetId="11" hidden="1">2147483647</definedName>
    <definedName name="solver_mni" localSheetId="10" hidden="1">30</definedName>
    <definedName name="solver_mni" localSheetId="11" hidden="1">30</definedName>
    <definedName name="solver_mrt" localSheetId="10" hidden="1">0.075</definedName>
    <definedName name="solver_mrt" localSheetId="11" hidden="1">0.075</definedName>
    <definedName name="solver_msl" localSheetId="10" hidden="1">2</definedName>
    <definedName name="solver_msl" localSheetId="11" hidden="1">2</definedName>
    <definedName name="solver_neg" localSheetId="10" hidden="1">1</definedName>
    <definedName name="solver_neg" localSheetId="11" hidden="1">1</definedName>
    <definedName name="solver_nod" localSheetId="10" hidden="1">2147483647</definedName>
    <definedName name="solver_nod" localSheetId="11" hidden="1">2147483647</definedName>
    <definedName name="solver_num" localSheetId="10" hidden="1">0</definedName>
    <definedName name="solver_num" localSheetId="11" hidden="1">0</definedName>
    <definedName name="solver_nwt" localSheetId="10" hidden="1">1</definedName>
    <definedName name="solver_nwt" localSheetId="11" hidden="1">1</definedName>
    <definedName name="solver_opt" localSheetId="10" hidden="1">'11. Extreme Val Theory'!$E$8</definedName>
    <definedName name="solver_opt" localSheetId="11" hidden="1">'11. Extreme Val Theory wip'!$E$8</definedName>
    <definedName name="solver_pre" localSheetId="10" hidden="1">0.000001</definedName>
    <definedName name="solver_pre" localSheetId="11" hidden="1">0.000001</definedName>
    <definedName name="solver_rbv" localSheetId="10" hidden="1">1</definedName>
    <definedName name="solver_rbv" localSheetId="11" hidden="1">1</definedName>
    <definedName name="solver_rlx" localSheetId="10" hidden="1">2</definedName>
    <definedName name="solver_rlx" localSheetId="11" hidden="1">2</definedName>
    <definedName name="solver_rsd" localSheetId="10" hidden="1">0</definedName>
    <definedName name="solver_rsd" localSheetId="11" hidden="1">0</definedName>
    <definedName name="solver_scl" localSheetId="10" hidden="1">1</definedName>
    <definedName name="solver_scl" localSheetId="11" hidden="1">1</definedName>
    <definedName name="solver_sho" localSheetId="10" hidden="1">2</definedName>
    <definedName name="solver_sho" localSheetId="11" hidden="1">2</definedName>
    <definedName name="solver_ssz" localSheetId="10" hidden="1">100</definedName>
    <definedName name="solver_ssz" localSheetId="11" hidden="1">100</definedName>
    <definedName name="solver_tim" localSheetId="10" hidden="1">2147483647</definedName>
    <definedName name="solver_tim" localSheetId="11" hidden="1">2147483647</definedName>
    <definedName name="solver_tol" localSheetId="10" hidden="1">0.01</definedName>
    <definedName name="solver_tol" localSheetId="11" hidden="1">0.01</definedName>
    <definedName name="solver_typ" localSheetId="10" hidden="1">1</definedName>
    <definedName name="solver_typ" localSheetId="11" hidden="1">1</definedName>
    <definedName name="solver_val" localSheetId="10" hidden="1">0</definedName>
    <definedName name="solver_val" localSheetId="11" hidden="1">0</definedName>
    <definedName name="solver_ver" localSheetId="10" hidden="1">3</definedName>
    <definedName name="solver_ver" localSheetId="11" hidden="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6" l="1"/>
  <c r="F4" i="6"/>
  <c r="F3" i="6"/>
  <c r="E6" i="12"/>
  <c r="E12" i="12"/>
  <c r="E10" i="12"/>
  <c r="E259" i="12"/>
  <c r="E258" i="12"/>
  <c r="E257" i="12"/>
  <c r="E256" i="12"/>
  <c r="E255" i="12"/>
  <c r="E254" i="12"/>
  <c r="E253" i="12"/>
  <c r="E252" i="12"/>
  <c r="E251" i="12"/>
  <c r="E250" i="12"/>
  <c r="E249" i="12"/>
  <c r="E248" i="12"/>
  <c r="E247" i="12"/>
  <c r="E246" i="12"/>
  <c r="E245" i="12"/>
  <c r="E244" i="12"/>
  <c r="E243" i="12"/>
  <c r="E242" i="12"/>
  <c r="E241" i="12"/>
  <c r="E240" i="12"/>
  <c r="E239" i="12"/>
  <c r="E238" i="12"/>
  <c r="E237" i="12"/>
  <c r="E236" i="12"/>
  <c r="E235" i="12"/>
  <c r="E234" i="12"/>
  <c r="E233" i="12"/>
  <c r="E232" i="12"/>
  <c r="E231" i="12"/>
  <c r="E230" i="12"/>
  <c r="E229" i="12"/>
  <c r="E228" i="12"/>
  <c r="E227" i="12"/>
  <c r="E226" i="12"/>
  <c r="E225" i="12"/>
  <c r="E224" i="12"/>
  <c r="E223" i="12"/>
  <c r="E222" i="12"/>
  <c r="E221" i="12"/>
  <c r="E220" i="12"/>
  <c r="E219" i="12"/>
  <c r="E218" i="12"/>
  <c r="E217" i="12"/>
  <c r="E216" i="12"/>
  <c r="E215" i="12"/>
  <c r="E214" i="12"/>
  <c r="E213" i="12"/>
  <c r="E212" i="12"/>
  <c r="E211" i="12"/>
  <c r="E210" i="12"/>
  <c r="E209" i="12"/>
  <c r="E208" i="12"/>
  <c r="E207" i="12"/>
  <c r="E206" i="12"/>
  <c r="E205" i="12"/>
  <c r="E204" i="12"/>
  <c r="E203" i="12"/>
  <c r="E202" i="12"/>
  <c r="E201" i="12"/>
  <c r="E200" i="12"/>
  <c r="E199" i="12"/>
  <c r="E198" i="12"/>
  <c r="E197" i="12"/>
  <c r="E196" i="12"/>
  <c r="E195" i="12"/>
  <c r="E194" i="12"/>
  <c r="E193" i="12"/>
  <c r="E192" i="12"/>
  <c r="E191" i="12"/>
  <c r="E190" i="12"/>
  <c r="E189" i="12"/>
  <c r="E188" i="12"/>
  <c r="E187" i="12"/>
  <c r="E186" i="12"/>
  <c r="E185" i="12"/>
  <c r="E184" i="12"/>
  <c r="E183" i="12"/>
  <c r="E182" i="12"/>
  <c r="E181" i="12"/>
  <c r="E180" i="12"/>
  <c r="E179" i="12"/>
  <c r="E178" i="12"/>
  <c r="E177" i="12"/>
  <c r="E176" i="12"/>
  <c r="E175" i="12"/>
  <c r="E174" i="12"/>
  <c r="E173" i="12"/>
  <c r="E172" i="12"/>
  <c r="E171" i="12"/>
  <c r="E170" i="12"/>
  <c r="E169" i="12"/>
  <c r="E168" i="12"/>
  <c r="E167" i="12"/>
  <c r="E166" i="12"/>
  <c r="E165" i="12"/>
  <c r="E164" i="12"/>
  <c r="E163" i="12"/>
  <c r="E162" i="12"/>
  <c r="E161" i="12"/>
  <c r="E160" i="12"/>
  <c r="E159" i="12"/>
  <c r="E158" i="12"/>
  <c r="E157" i="12"/>
  <c r="E156" i="12"/>
  <c r="E155" i="12"/>
  <c r="E154" i="12"/>
  <c r="E153" i="12"/>
  <c r="E152" i="12"/>
  <c r="E151" i="12"/>
  <c r="E150" i="12"/>
  <c r="E149" i="12"/>
  <c r="E148" i="12"/>
  <c r="E147" i="12"/>
  <c r="E146" i="12"/>
  <c r="E145" i="12"/>
  <c r="E144" i="12"/>
  <c r="E143" i="12"/>
  <c r="E142" i="12"/>
  <c r="E141" i="12"/>
  <c r="E140" i="12"/>
  <c r="E139" i="12"/>
  <c r="E138" i="12"/>
  <c r="E137" i="12"/>
  <c r="E136" i="12"/>
  <c r="E135" i="12"/>
  <c r="E134" i="12"/>
  <c r="E133" i="12"/>
  <c r="E132" i="12"/>
  <c r="E131" i="12"/>
  <c r="E130" i="12"/>
  <c r="E129" i="12"/>
  <c r="E128" i="12"/>
  <c r="E127" i="12"/>
  <c r="E126" i="12"/>
  <c r="E125" i="12"/>
  <c r="E124" i="12"/>
  <c r="E123" i="12"/>
  <c r="E122" i="12"/>
  <c r="E121" i="12"/>
  <c r="E120" i="12"/>
  <c r="E119" i="12"/>
  <c r="E118" i="12"/>
  <c r="E117" i="12"/>
  <c r="E116" i="12"/>
  <c r="E115" i="12"/>
  <c r="E114" i="12"/>
  <c r="E113" i="12"/>
  <c r="E112" i="12"/>
  <c r="E111" i="12"/>
  <c r="E110" i="12"/>
  <c r="E109" i="12"/>
  <c r="E108" i="12"/>
  <c r="E107" i="12"/>
  <c r="E106" i="12"/>
  <c r="E105" i="12"/>
  <c r="E104" i="12"/>
  <c r="E103" i="12"/>
  <c r="E102" i="12"/>
  <c r="E101" i="12"/>
  <c r="E100" i="12"/>
  <c r="E99" i="12"/>
  <c r="E98" i="12"/>
  <c r="E97" i="12"/>
  <c r="E96" i="12"/>
  <c r="E95" i="12"/>
  <c r="E94" i="12"/>
  <c r="E93" i="12"/>
  <c r="E92" i="12"/>
  <c r="E91" i="12"/>
  <c r="E90" i="12"/>
  <c r="E89" i="12"/>
  <c r="E88" i="12"/>
  <c r="E87" i="12"/>
  <c r="E86" i="12"/>
  <c r="E85" i="12"/>
  <c r="E84" i="12"/>
  <c r="E83" i="12"/>
  <c r="E82" i="12"/>
  <c r="E81" i="12"/>
  <c r="E80" i="12"/>
  <c r="E79" i="12"/>
  <c r="E78" i="12"/>
  <c r="E77" i="12"/>
  <c r="E76" i="12"/>
  <c r="E75" i="12"/>
  <c r="E74" i="12"/>
  <c r="E73" i="12"/>
  <c r="E72" i="12"/>
  <c r="E71" i="12"/>
  <c r="E70" i="12"/>
  <c r="E69" i="12"/>
  <c r="E68" i="12"/>
  <c r="E67" i="12"/>
  <c r="E66" i="12"/>
  <c r="E65" i="12"/>
  <c r="E64" i="12"/>
  <c r="E63" i="12"/>
  <c r="E62" i="12"/>
  <c r="E61" i="12"/>
  <c r="E60" i="12"/>
  <c r="E59" i="12"/>
  <c r="E58" i="12"/>
  <c r="E57" i="12"/>
  <c r="E56" i="12"/>
  <c r="E55" i="12"/>
  <c r="E54" i="12"/>
  <c r="E53" i="12"/>
  <c r="E52" i="12"/>
  <c r="E51" i="12"/>
  <c r="E50" i="12"/>
  <c r="E49" i="12"/>
  <c r="E48" i="12"/>
  <c r="E47" i="12"/>
  <c r="E46" i="12"/>
  <c r="E45" i="12"/>
  <c r="E44" i="12"/>
  <c r="E43" i="12"/>
  <c r="E42" i="12"/>
  <c r="E41" i="12"/>
  <c r="E40" i="12"/>
  <c r="E39" i="12"/>
  <c r="E38" i="12"/>
  <c r="E37" i="12"/>
  <c r="E36" i="12"/>
  <c r="E35" i="12"/>
  <c r="E34" i="12"/>
  <c r="E33" i="12"/>
  <c r="E32" i="12"/>
  <c r="E31" i="12"/>
  <c r="E30" i="12"/>
  <c r="E29" i="12"/>
  <c r="E28" i="12"/>
  <c r="E27" i="12"/>
  <c r="E26" i="12"/>
  <c r="E25" i="12"/>
  <c r="E24" i="12"/>
  <c r="E23" i="12"/>
  <c r="E22" i="12"/>
  <c r="E21" i="12"/>
  <c r="E20" i="12"/>
  <c r="E19" i="12"/>
  <c r="E18" i="12"/>
  <c r="E17" i="12"/>
  <c r="E16" i="12"/>
  <c r="E15" i="12"/>
  <c r="E14" i="12"/>
  <c r="E13" i="12"/>
  <c r="E11" i="12"/>
  <c r="E8" i="9"/>
  <c r="G13" i="11"/>
  <c r="G12" i="11"/>
  <c r="E8" i="12" l="1"/>
  <c r="E7" i="12"/>
  <c r="H14" i="8"/>
  <c r="H13" i="8"/>
  <c r="Z502" i="6"/>
  <c r="S502" i="6"/>
  <c r="L502" i="6"/>
  <c r="E502" i="6"/>
  <c r="Z501" i="6"/>
  <c r="S501" i="6"/>
  <c r="L501" i="6"/>
  <c r="E501" i="6"/>
  <c r="Z500" i="6"/>
  <c r="S500" i="6"/>
  <c r="L500" i="6"/>
  <c r="E500" i="6"/>
  <c r="Z499" i="6"/>
  <c r="S499" i="6"/>
  <c r="L499" i="6"/>
  <c r="E499" i="6"/>
  <c r="Z498" i="6"/>
  <c r="S498" i="6"/>
  <c r="L498" i="6"/>
  <c r="E498" i="6"/>
  <c r="Z497" i="6"/>
  <c r="S497" i="6"/>
  <c r="L497" i="6"/>
  <c r="E497" i="6"/>
  <c r="Z496" i="6"/>
  <c r="S496" i="6"/>
  <c r="L496" i="6"/>
  <c r="E496" i="6"/>
  <c r="Z495" i="6"/>
  <c r="S495" i="6"/>
  <c r="L495" i="6"/>
  <c r="E495" i="6"/>
  <c r="Z494" i="6"/>
  <c r="S494" i="6"/>
  <c r="L494" i="6"/>
  <c r="E494" i="6"/>
  <c r="Z493" i="6"/>
  <c r="S493" i="6"/>
  <c r="L493" i="6"/>
  <c r="E493" i="6"/>
  <c r="Z492" i="6"/>
  <c r="S492" i="6"/>
  <c r="L492" i="6"/>
  <c r="E492" i="6"/>
  <c r="Z491" i="6"/>
  <c r="S491" i="6"/>
  <c r="L491" i="6"/>
  <c r="E491" i="6"/>
  <c r="Z490" i="6"/>
  <c r="S490" i="6"/>
  <c r="L490" i="6"/>
  <c r="E490" i="6"/>
  <c r="Z489" i="6"/>
  <c r="S489" i="6"/>
  <c r="L489" i="6"/>
  <c r="E489" i="6"/>
  <c r="Z488" i="6"/>
  <c r="S488" i="6"/>
  <c r="L488" i="6"/>
  <c r="E488" i="6"/>
  <c r="Z487" i="6"/>
  <c r="S487" i="6"/>
  <c r="L487" i="6"/>
  <c r="E487" i="6"/>
  <c r="Z486" i="6"/>
  <c r="S486" i="6"/>
  <c r="L486" i="6"/>
  <c r="E486" i="6"/>
  <c r="Z485" i="6"/>
  <c r="S485" i="6"/>
  <c r="L485" i="6"/>
  <c r="E485" i="6"/>
  <c r="Z484" i="6"/>
  <c r="S484" i="6"/>
  <c r="L484" i="6"/>
  <c r="E484" i="6"/>
  <c r="Z483" i="6"/>
  <c r="S483" i="6"/>
  <c r="L483" i="6"/>
  <c r="E483" i="6"/>
  <c r="Z482" i="6"/>
  <c r="S482" i="6"/>
  <c r="L482" i="6"/>
  <c r="E482" i="6"/>
  <c r="Z481" i="6"/>
  <c r="S481" i="6"/>
  <c r="L481" i="6"/>
  <c r="E481" i="6"/>
  <c r="Z480" i="6"/>
  <c r="S480" i="6"/>
  <c r="L480" i="6"/>
  <c r="E480" i="6"/>
  <c r="Z479" i="6"/>
  <c r="S479" i="6"/>
  <c r="L479" i="6"/>
  <c r="E479" i="6"/>
  <c r="Z478" i="6"/>
  <c r="S478" i="6"/>
  <c r="L478" i="6"/>
  <c r="E478" i="6"/>
  <c r="Z477" i="6"/>
  <c r="S477" i="6"/>
  <c r="L477" i="6"/>
  <c r="E477" i="6"/>
  <c r="Z476" i="6"/>
  <c r="S476" i="6"/>
  <c r="L476" i="6"/>
  <c r="E476" i="6"/>
  <c r="Z475" i="6"/>
  <c r="S475" i="6"/>
  <c r="L475" i="6"/>
  <c r="E475" i="6"/>
  <c r="Z474" i="6"/>
  <c r="S474" i="6"/>
  <c r="L474" i="6"/>
  <c r="E474" i="6"/>
  <c r="Z473" i="6"/>
  <c r="S473" i="6"/>
  <c r="L473" i="6"/>
  <c r="E473" i="6"/>
  <c r="Z472" i="6"/>
  <c r="S472" i="6"/>
  <c r="L472" i="6"/>
  <c r="E472" i="6"/>
  <c r="Z471" i="6"/>
  <c r="S471" i="6"/>
  <c r="L471" i="6"/>
  <c r="E471" i="6"/>
  <c r="Z470" i="6"/>
  <c r="S470" i="6"/>
  <c r="L470" i="6"/>
  <c r="E470" i="6"/>
  <c r="Z469" i="6"/>
  <c r="S469" i="6"/>
  <c r="L469" i="6"/>
  <c r="E469" i="6"/>
  <c r="Z468" i="6"/>
  <c r="S468" i="6"/>
  <c r="L468" i="6"/>
  <c r="E468" i="6"/>
  <c r="Z467" i="6"/>
  <c r="S467" i="6"/>
  <c r="L467" i="6"/>
  <c r="E467" i="6"/>
  <c r="Z466" i="6"/>
  <c r="S466" i="6"/>
  <c r="L466" i="6"/>
  <c r="E466" i="6"/>
  <c r="Z465" i="6"/>
  <c r="S465" i="6"/>
  <c r="L465" i="6"/>
  <c r="E465" i="6"/>
  <c r="Z464" i="6"/>
  <c r="S464" i="6"/>
  <c r="L464" i="6"/>
  <c r="E464" i="6"/>
  <c r="Z463" i="6"/>
  <c r="S463" i="6"/>
  <c r="L463" i="6"/>
  <c r="E463" i="6"/>
  <c r="Z462" i="6"/>
  <c r="S462" i="6"/>
  <c r="L462" i="6"/>
  <c r="E462" i="6"/>
  <c r="Z461" i="6"/>
  <c r="S461" i="6"/>
  <c r="L461" i="6"/>
  <c r="E461" i="6"/>
  <c r="Z460" i="6"/>
  <c r="S460" i="6"/>
  <c r="L460" i="6"/>
  <c r="E460" i="6"/>
  <c r="Z459" i="6"/>
  <c r="S459" i="6"/>
  <c r="L459" i="6"/>
  <c r="E459" i="6"/>
  <c r="Z458" i="6"/>
  <c r="S458" i="6"/>
  <c r="L458" i="6"/>
  <c r="E458" i="6"/>
  <c r="Z457" i="6"/>
  <c r="S457" i="6"/>
  <c r="L457" i="6"/>
  <c r="E457" i="6"/>
  <c r="Z456" i="6"/>
  <c r="S456" i="6"/>
  <c r="L456" i="6"/>
  <c r="E456" i="6"/>
  <c r="Z455" i="6"/>
  <c r="S455" i="6"/>
  <c r="L455" i="6"/>
  <c r="E455" i="6"/>
  <c r="Z454" i="6"/>
  <c r="S454" i="6"/>
  <c r="L454" i="6"/>
  <c r="E454" i="6"/>
  <c r="Z453" i="6"/>
  <c r="S453" i="6"/>
  <c r="L453" i="6"/>
  <c r="E453" i="6"/>
  <c r="Z452" i="6"/>
  <c r="S452" i="6"/>
  <c r="L452" i="6"/>
  <c r="E452" i="6"/>
  <c r="Z451" i="6"/>
  <c r="S451" i="6"/>
  <c r="L451" i="6"/>
  <c r="E451" i="6"/>
  <c r="Z450" i="6"/>
  <c r="S450" i="6"/>
  <c r="L450" i="6"/>
  <c r="E450" i="6"/>
  <c r="Z449" i="6"/>
  <c r="S449" i="6"/>
  <c r="L449" i="6"/>
  <c r="E449" i="6"/>
  <c r="Z448" i="6"/>
  <c r="S448" i="6"/>
  <c r="L448" i="6"/>
  <c r="E448" i="6"/>
  <c r="Z447" i="6"/>
  <c r="S447" i="6"/>
  <c r="L447" i="6"/>
  <c r="E447" i="6"/>
  <c r="Z446" i="6"/>
  <c r="S446" i="6"/>
  <c r="L446" i="6"/>
  <c r="E446" i="6"/>
  <c r="Z445" i="6"/>
  <c r="S445" i="6"/>
  <c r="L445" i="6"/>
  <c r="E445" i="6"/>
  <c r="Z444" i="6"/>
  <c r="S444" i="6"/>
  <c r="L444" i="6"/>
  <c r="E444" i="6"/>
  <c r="Z443" i="6"/>
  <c r="S443" i="6"/>
  <c r="L443" i="6"/>
  <c r="E443" i="6"/>
  <c r="Z442" i="6"/>
  <c r="S442" i="6"/>
  <c r="L442" i="6"/>
  <c r="E442" i="6"/>
  <c r="Z441" i="6"/>
  <c r="S441" i="6"/>
  <c r="L441" i="6"/>
  <c r="E441" i="6"/>
  <c r="Z440" i="6"/>
  <c r="S440" i="6"/>
  <c r="L440" i="6"/>
  <c r="E440" i="6"/>
  <c r="Z439" i="6"/>
  <c r="S439" i="6"/>
  <c r="L439" i="6"/>
  <c r="E439" i="6"/>
  <c r="Z438" i="6"/>
  <c r="S438" i="6"/>
  <c r="L438" i="6"/>
  <c r="E438" i="6"/>
  <c r="Z437" i="6"/>
  <c r="S437" i="6"/>
  <c r="L437" i="6"/>
  <c r="E437" i="6"/>
  <c r="Z436" i="6"/>
  <c r="S436" i="6"/>
  <c r="L436" i="6"/>
  <c r="E436" i="6"/>
  <c r="Z435" i="6"/>
  <c r="S435" i="6"/>
  <c r="L435" i="6"/>
  <c r="E435" i="6"/>
  <c r="Z434" i="6"/>
  <c r="S434" i="6"/>
  <c r="L434" i="6"/>
  <c r="E434" i="6"/>
  <c r="Z433" i="6"/>
  <c r="S433" i="6"/>
  <c r="L433" i="6"/>
  <c r="E433" i="6"/>
  <c r="Z432" i="6"/>
  <c r="S432" i="6"/>
  <c r="L432" i="6"/>
  <c r="E432" i="6"/>
  <c r="Z431" i="6"/>
  <c r="S431" i="6"/>
  <c r="L431" i="6"/>
  <c r="E431" i="6"/>
  <c r="Z430" i="6"/>
  <c r="S430" i="6"/>
  <c r="L430" i="6"/>
  <c r="E430" i="6"/>
  <c r="Z429" i="6"/>
  <c r="S429" i="6"/>
  <c r="L429" i="6"/>
  <c r="E429" i="6"/>
  <c r="Z428" i="6"/>
  <c r="S428" i="6"/>
  <c r="L428" i="6"/>
  <c r="E428" i="6"/>
  <c r="Z427" i="6"/>
  <c r="S427" i="6"/>
  <c r="L427" i="6"/>
  <c r="E427" i="6"/>
  <c r="Z426" i="6"/>
  <c r="S426" i="6"/>
  <c r="L426" i="6"/>
  <c r="E426" i="6"/>
  <c r="Z425" i="6"/>
  <c r="S425" i="6"/>
  <c r="L425" i="6"/>
  <c r="E425" i="6"/>
  <c r="Z424" i="6"/>
  <c r="S424" i="6"/>
  <c r="L424" i="6"/>
  <c r="E424" i="6"/>
  <c r="Z423" i="6"/>
  <c r="S423" i="6"/>
  <c r="L423" i="6"/>
  <c r="E423" i="6"/>
  <c r="Z422" i="6"/>
  <c r="S422" i="6"/>
  <c r="L422" i="6"/>
  <c r="E422" i="6"/>
  <c r="Z421" i="6"/>
  <c r="S421" i="6"/>
  <c r="L421" i="6"/>
  <c r="E421" i="6"/>
  <c r="Z420" i="6"/>
  <c r="S420" i="6"/>
  <c r="L420" i="6"/>
  <c r="E420" i="6"/>
  <c r="Z419" i="6"/>
  <c r="S419" i="6"/>
  <c r="L419" i="6"/>
  <c r="E419" i="6"/>
  <c r="Z418" i="6"/>
  <c r="S418" i="6"/>
  <c r="L418" i="6"/>
  <c r="E418" i="6"/>
  <c r="Z417" i="6"/>
  <c r="S417" i="6"/>
  <c r="L417" i="6"/>
  <c r="E417" i="6"/>
  <c r="Z416" i="6"/>
  <c r="S416" i="6"/>
  <c r="L416" i="6"/>
  <c r="E416" i="6"/>
  <c r="Z415" i="6"/>
  <c r="S415" i="6"/>
  <c r="L415" i="6"/>
  <c r="E415" i="6"/>
  <c r="Z414" i="6"/>
  <c r="S414" i="6"/>
  <c r="L414" i="6"/>
  <c r="E414" i="6"/>
  <c r="Z413" i="6"/>
  <c r="S413" i="6"/>
  <c r="L413" i="6"/>
  <c r="E413" i="6"/>
  <c r="Z412" i="6"/>
  <c r="S412" i="6"/>
  <c r="L412" i="6"/>
  <c r="E412" i="6"/>
  <c r="Z411" i="6"/>
  <c r="S411" i="6"/>
  <c r="L411" i="6"/>
  <c r="E411" i="6"/>
  <c r="Z410" i="6"/>
  <c r="S410" i="6"/>
  <c r="L410" i="6"/>
  <c r="E410" i="6"/>
  <c r="Z409" i="6"/>
  <c r="S409" i="6"/>
  <c r="L409" i="6"/>
  <c r="E409" i="6"/>
  <c r="Z408" i="6"/>
  <c r="S408" i="6"/>
  <c r="L408" i="6"/>
  <c r="E408" i="6"/>
  <c r="Z407" i="6"/>
  <c r="S407" i="6"/>
  <c r="L407" i="6"/>
  <c r="E407" i="6"/>
  <c r="Z406" i="6"/>
  <c r="S406" i="6"/>
  <c r="L406" i="6"/>
  <c r="E406" i="6"/>
  <c r="Z405" i="6"/>
  <c r="S405" i="6"/>
  <c r="L405" i="6"/>
  <c r="E405" i="6"/>
  <c r="Z404" i="6"/>
  <c r="S404" i="6"/>
  <c r="L404" i="6"/>
  <c r="E404" i="6"/>
  <c r="Z403" i="6"/>
  <c r="S403" i="6"/>
  <c r="L403" i="6"/>
  <c r="E403" i="6"/>
  <c r="Z402" i="6"/>
  <c r="S402" i="6"/>
  <c r="L402" i="6"/>
  <c r="E402" i="6"/>
  <c r="Z401" i="6"/>
  <c r="S401" i="6"/>
  <c r="L401" i="6"/>
  <c r="E401" i="6"/>
  <c r="Z400" i="6"/>
  <c r="S400" i="6"/>
  <c r="L400" i="6"/>
  <c r="E400" i="6"/>
  <c r="Z399" i="6"/>
  <c r="S399" i="6"/>
  <c r="L399" i="6"/>
  <c r="E399" i="6"/>
  <c r="Z398" i="6"/>
  <c r="S398" i="6"/>
  <c r="L398" i="6"/>
  <c r="E398" i="6"/>
  <c r="Z397" i="6"/>
  <c r="S397" i="6"/>
  <c r="L397" i="6"/>
  <c r="E397" i="6"/>
  <c r="Z396" i="6"/>
  <c r="S396" i="6"/>
  <c r="L396" i="6"/>
  <c r="E396" i="6"/>
  <c r="Z395" i="6"/>
  <c r="S395" i="6"/>
  <c r="L395" i="6"/>
  <c r="E395" i="6"/>
  <c r="Z394" i="6"/>
  <c r="S394" i="6"/>
  <c r="L394" i="6"/>
  <c r="E394" i="6"/>
  <c r="Z393" i="6"/>
  <c r="S393" i="6"/>
  <c r="L393" i="6"/>
  <c r="E393" i="6"/>
  <c r="Z392" i="6"/>
  <c r="S392" i="6"/>
  <c r="L392" i="6"/>
  <c r="E392" i="6"/>
  <c r="Z391" i="6"/>
  <c r="S391" i="6"/>
  <c r="L391" i="6"/>
  <c r="E391" i="6"/>
  <c r="Z390" i="6"/>
  <c r="S390" i="6"/>
  <c r="L390" i="6"/>
  <c r="E390" i="6"/>
  <c r="Z389" i="6"/>
  <c r="S389" i="6"/>
  <c r="L389" i="6"/>
  <c r="E389" i="6"/>
  <c r="Z388" i="6"/>
  <c r="S388" i="6"/>
  <c r="L388" i="6"/>
  <c r="E388" i="6"/>
  <c r="Z387" i="6"/>
  <c r="S387" i="6"/>
  <c r="L387" i="6"/>
  <c r="E387" i="6"/>
  <c r="Z386" i="6"/>
  <c r="S386" i="6"/>
  <c r="L386" i="6"/>
  <c r="E386" i="6"/>
  <c r="Z385" i="6"/>
  <c r="S385" i="6"/>
  <c r="L385" i="6"/>
  <c r="E385" i="6"/>
  <c r="Z384" i="6"/>
  <c r="S384" i="6"/>
  <c r="L384" i="6"/>
  <c r="E384" i="6"/>
  <c r="Z383" i="6"/>
  <c r="S383" i="6"/>
  <c r="L383" i="6"/>
  <c r="E383" i="6"/>
  <c r="Z382" i="6"/>
  <c r="S382" i="6"/>
  <c r="L382" i="6"/>
  <c r="E382" i="6"/>
  <c r="Z381" i="6"/>
  <c r="S381" i="6"/>
  <c r="L381" i="6"/>
  <c r="E381" i="6"/>
  <c r="Z380" i="6"/>
  <c r="S380" i="6"/>
  <c r="L380" i="6"/>
  <c r="E380" i="6"/>
  <c r="Z379" i="6"/>
  <c r="S379" i="6"/>
  <c r="L379" i="6"/>
  <c r="E379" i="6"/>
  <c r="Z378" i="6"/>
  <c r="S378" i="6"/>
  <c r="L378" i="6"/>
  <c r="E378" i="6"/>
  <c r="Z377" i="6"/>
  <c r="S377" i="6"/>
  <c r="L377" i="6"/>
  <c r="E377" i="6"/>
  <c r="Z376" i="6"/>
  <c r="S376" i="6"/>
  <c r="L376" i="6"/>
  <c r="E376" i="6"/>
  <c r="Z375" i="6"/>
  <c r="S375" i="6"/>
  <c r="L375" i="6"/>
  <c r="E375" i="6"/>
  <c r="Z374" i="6"/>
  <c r="S374" i="6"/>
  <c r="L374" i="6"/>
  <c r="E374" i="6"/>
  <c r="Z373" i="6"/>
  <c r="S373" i="6"/>
  <c r="L373" i="6"/>
  <c r="E373" i="6"/>
  <c r="Z372" i="6"/>
  <c r="S372" i="6"/>
  <c r="L372" i="6"/>
  <c r="E372" i="6"/>
  <c r="Z371" i="6"/>
  <c r="S371" i="6"/>
  <c r="L371" i="6"/>
  <c r="E371" i="6"/>
  <c r="Z370" i="6"/>
  <c r="S370" i="6"/>
  <c r="L370" i="6"/>
  <c r="E370" i="6"/>
  <c r="Z369" i="6"/>
  <c r="S369" i="6"/>
  <c r="L369" i="6"/>
  <c r="E369" i="6"/>
  <c r="Z368" i="6"/>
  <c r="S368" i="6"/>
  <c r="L368" i="6"/>
  <c r="E368" i="6"/>
  <c r="Z367" i="6"/>
  <c r="S367" i="6"/>
  <c r="L367" i="6"/>
  <c r="E367" i="6"/>
  <c r="Z366" i="6"/>
  <c r="S366" i="6"/>
  <c r="L366" i="6"/>
  <c r="E366" i="6"/>
  <c r="Z365" i="6"/>
  <c r="S365" i="6"/>
  <c r="L365" i="6"/>
  <c r="E365" i="6"/>
  <c r="Z364" i="6"/>
  <c r="S364" i="6"/>
  <c r="L364" i="6"/>
  <c r="E364" i="6"/>
  <c r="Z363" i="6"/>
  <c r="S363" i="6"/>
  <c r="L363" i="6"/>
  <c r="E363" i="6"/>
  <c r="Z362" i="6"/>
  <c r="S362" i="6"/>
  <c r="L362" i="6"/>
  <c r="E362" i="6"/>
  <c r="Z361" i="6"/>
  <c r="S361" i="6"/>
  <c r="L361" i="6"/>
  <c r="E361" i="6"/>
  <c r="Z360" i="6"/>
  <c r="S360" i="6"/>
  <c r="L360" i="6"/>
  <c r="E360" i="6"/>
  <c r="Z359" i="6"/>
  <c r="S359" i="6"/>
  <c r="L359" i="6"/>
  <c r="E359" i="6"/>
  <c r="Z358" i="6"/>
  <c r="S358" i="6"/>
  <c r="L358" i="6"/>
  <c r="E358" i="6"/>
  <c r="Z357" i="6"/>
  <c r="S357" i="6"/>
  <c r="L357" i="6"/>
  <c r="E357" i="6"/>
  <c r="Z356" i="6"/>
  <c r="S356" i="6"/>
  <c r="L356" i="6"/>
  <c r="E356" i="6"/>
  <c r="Z355" i="6"/>
  <c r="S355" i="6"/>
  <c r="L355" i="6"/>
  <c r="E355" i="6"/>
  <c r="Z354" i="6"/>
  <c r="S354" i="6"/>
  <c r="L354" i="6"/>
  <c r="E354" i="6"/>
  <c r="Z353" i="6"/>
  <c r="S353" i="6"/>
  <c r="L353" i="6"/>
  <c r="E353" i="6"/>
  <c r="Z352" i="6"/>
  <c r="S352" i="6"/>
  <c r="L352" i="6"/>
  <c r="E352" i="6"/>
  <c r="Z351" i="6"/>
  <c r="S351" i="6"/>
  <c r="L351" i="6"/>
  <c r="E351" i="6"/>
  <c r="Z350" i="6"/>
  <c r="S350" i="6"/>
  <c r="L350" i="6"/>
  <c r="E350" i="6"/>
  <c r="Z349" i="6"/>
  <c r="S349" i="6"/>
  <c r="L349" i="6"/>
  <c r="E349" i="6"/>
  <c r="Z348" i="6"/>
  <c r="S348" i="6"/>
  <c r="L348" i="6"/>
  <c r="E348" i="6"/>
  <c r="Z347" i="6"/>
  <c r="S347" i="6"/>
  <c r="L347" i="6"/>
  <c r="E347" i="6"/>
  <c r="Z346" i="6"/>
  <c r="S346" i="6"/>
  <c r="L346" i="6"/>
  <c r="E346" i="6"/>
  <c r="Z345" i="6"/>
  <c r="S345" i="6"/>
  <c r="L345" i="6"/>
  <c r="E345" i="6"/>
  <c r="Z344" i="6"/>
  <c r="S344" i="6"/>
  <c r="L344" i="6"/>
  <c r="E344" i="6"/>
  <c r="Z343" i="6"/>
  <c r="S343" i="6"/>
  <c r="L343" i="6"/>
  <c r="E343" i="6"/>
  <c r="Z342" i="6"/>
  <c r="S342" i="6"/>
  <c r="L342" i="6"/>
  <c r="E342" i="6"/>
  <c r="Z341" i="6"/>
  <c r="S341" i="6"/>
  <c r="L341" i="6"/>
  <c r="E341" i="6"/>
  <c r="Z340" i="6"/>
  <c r="S340" i="6"/>
  <c r="L340" i="6"/>
  <c r="E340" i="6"/>
  <c r="Z339" i="6"/>
  <c r="S339" i="6"/>
  <c r="L339" i="6"/>
  <c r="E339" i="6"/>
  <c r="Z338" i="6"/>
  <c r="S338" i="6"/>
  <c r="L338" i="6"/>
  <c r="E338" i="6"/>
  <c r="Z337" i="6"/>
  <c r="S337" i="6"/>
  <c r="L337" i="6"/>
  <c r="E337" i="6"/>
  <c r="Z336" i="6"/>
  <c r="S336" i="6"/>
  <c r="L336" i="6"/>
  <c r="E336" i="6"/>
  <c r="Z335" i="6"/>
  <c r="S335" i="6"/>
  <c r="L335" i="6"/>
  <c r="E335" i="6"/>
  <c r="Z334" i="6"/>
  <c r="S334" i="6"/>
  <c r="L334" i="6"/>
  <c r="E334" i="6"/>
  <c r="Z333" i="6"/>
  <c r="S333" i="6"/>
  <c r="L333" i="6"/>
  <c r="E333" i="6"/>
  <c r="Z332" i="6"/>
  <c r="S332" i="6"/>
  <c r="L332" i="6"/>
  <c r="E332" i="6"/>
  <c r="Z331" i="6"/>
  <c r="S331" i="6"/>
  <c r="L331" i="6"/>
  <c r="E331" i="6"/>
  <c r="Z330" i="6"/>
  <c r="S330" i="6"/>
  <c r="L330" i="6"/>
  <c r="E330" i="6"/>
  <c r="Z329" i="6"/>
  <c r="S329" i="6"/>
  <c r="L329" i="6"/>
  <c r="E329" i="6"/>
  <c r="Z328" i="6"/>
  <c r="S328" i="6"/>
  <c r="L328" i="6"/>
  <c r="E328" i="6"/>
  <c r="Z327" i="6"/>
  <c r="S327" i="6"/>
  <c r="L327" i="6"/>
  <c r="E327" i="6"/>
  <c r="Z326" i="6"/>
  <c r="S326" i="6"/>
  <c r="L326" i="6"/>
  <c r="E326" i="6"/>
  <c r="Z325" i="6"/>
  <c r="S325" i="6"/>
  <c r="L325" i="6"/>
  <c r="E325" i="6"/>
  <c r="Z324" i="6"/>
  <c r="S324" i="6"/>
  <c r="L324" i="6"/>
  <c r="E324" i="6"/>
  <c r="Z323" i="6"/>
  <c r="S323" i="6"/>
  <c r="L323" i="6"/>
  <c r="E323" i="6"/>
  <c r="Z322" i="6"/>
  <c r="S322" i="6"/>
  <c r="L322" i="6"/>
  <c r="E322" i="6"/>
  <c r="Z321" i="6"/>
  <c r="S321" i="6"/>
  <c r="L321" i="6"/>
  <c r="E321" i="6"/>
  <c r="Z320" i="6"/>
  <c r="S320" i="6"/>
  <c r="L320" i="6"/>
  <c r="E320" i="6"/>
  <c r="Z319" i="6"/>
  <c r="S319" i="6"/>
  <c r="L319" i="6"/>
  <c r="E319" i="6"/>
  <c r="Z318" i="6"/>
  <c r="S318" i="6"/>
  <c r="L318" i="6"/>
  <c r="E318" i="6"/>
  <c r="Z317" i="6"/>
  <c r="S317" i="6"/>
  <c r="L317" i="6"/>
  <c r="E317" i="6"/>
  <c r="Z316" i="6"/>
  <c r="S316" i="6"/>
  <c r="L316" i="6"/>
  <c r="E316" i="6"/>
  <c r="Z315" i="6"/>
  <c r="S315" i="6"/>
  <c r="L315" i="6"/>
  <c r="E315" i="6"/>
  <c r="Z314" i="6"/>
  <c r="S314" i="6"/>
  <c r="L314" i="6"/>
  <c r="E314" i="6"/>
  <c r="Z313" i="6"/>
  <c r="S313" i="6"/>
  <c r="L313" i="6"/>
  <c r="E313" i="6"/>
  <c r="Z312" i="6"/>
  <c r="S312" i="6"/>
  <c r="L312" i="6"/>
  <c r="E312" i="6"/>
  <c r="Z311" i="6"/>
  <c r="S311" i="6"/>
  <c r="L311" i="6"/>
  <c r="E311" i="6"/>
  <c r="Z310" i="6"/>
  <c r="S310" i="6"/>
  <c r="L310" i="6"/>
  <c r="E310" i="6"/>
  <c r="Z309" i="6"/>
  <c r="S309" i="6"/>
  <c r="L309" i="6"/>
  <c r="E309" i="6"/>
  <c r="Z308" i="6"/>
  <c r="S308" i="6"/>
  <c r="L308" i="6"/>
  <c r="E308" i="6"/>
  <c r="Z307" i="6"/>
  <c r="S307" i="6"/>
  <c r="L307" i="6"/>
  <c r="E307" i="6"/>
  <c r="Z306" i="6"/>
  <c r="S306" i="6"/>
  <c r="L306" i="6"/>
  <c r="E306" i="6"/>
  <c r="Z305" i="6"/>
  <c r="S305" i="6"/>
  <c r="L305" i="6"/>
  <c r="E305" i="6"/>
  <c r="Z304" i="6"/>
  <c r="S304" i="6"/>
  <c r="L304" i="6"/>
  <c r="E304" i="6"/>
  <c r="Z303" i="6"/>
  <c r="S303" i="6"/>
  <c r="L303" i="6"/>
  <c r="E303" i="6"/>
  <c r="Z302" i="6"/>
  <c r="S302" i="6"/>
  <c r="L302" i="6"/>
  <c r="E302" i="6"/>
  <c r="Z301" i="6"/>
  <c r="S301" i="6"/>
  <c r="L301" i="6"/>
  <c r="E301" i="6"/>
  <c r="Z300" i="6"/>
  <c r="S300" i="6"/>
  <c r="L300" i="6"/>
  <c r="E300" i="6"/>
  <c r="Z299" i="6"/>
  <c r="S299" i="6"/>
  <c r="L299" i="6"/>
  <c r="E299" i="6"/>
  <c r="Z298" i="6"/>
  <c r="S298" i="6"/>
  <c r="L298" i="6"/>
  <c r="E298" i="6"/>
  <c r="Z297" i="6"/>
  <c r="S297" i="6"/>
  <c r="L297" i="6"/>
  <c r="E297" i="6"/>
  <c r="Z296" i="6"/>
  <c r="S296" i="6"/>
  <c r="L296" i="6"/>
  <c r="E296" i="6"/>
  <c r="Z295" i="6"/>
  <c r="S295" i="6"/>
  <c r="L295" i="6"/>
  <c r="E295" i="6"/>
  <c r="Z294" i="6"/>
  <c r="S294" i="6"/>
  <c r="L294" i="6"/>
  <c r="E294" i="6"/>
  <c r="Z293" i="6"/>
  <c r="S293" i="6"/>
  <c r="L293" i="6"/>
  <c r="E293" i="6"/>
  <c r="Z292" i="6"/>
  <c r="S292" i="6"/>
  <c r="L292" i="6"/>
  <c r="E292" i="6"/>
  <c r="Z291" i="6"/>
  <c r="S291" i="6"/>
  <c r="L291" i="6"/>
  <c r="E291" i="6"/>
  <c r="Z290" i="6"/>
  <c r="S290" i="6"/>
  <c r="L290" i="6"/>
  <c r="E290" i="6"/>
  <c r="Z289" i="6"/>
  <c r="S289" i="6"/>
  <c r="L289" i="6"/>
  <c r="E289" i="6"/>
  <c r="Z288" i="6"/>
  <c r="S288" i="6"/>
  <c r="L288" i="6"/>
  <c r="E288" i="6"/>
  <c r="Z287" i="6"/>
  <c r="S287" i="6"/>
  <c r="L287" i="6"/>
  <c r="E287" i="6"/>
  <c r="Z286" i="6"/>
  <c r="S286" i="6"/>
  <c r="L286" i="6"/>
  <c r="E286" i="6"/>
  <c r="Z285" i="6"/>
  <c r="S285" i="6"/>
  <c r="L285" i="6"/>
  <c r="E285" i="6"/>
  <c r="Z284" i="6"/>
  <c r="S284" i="6"/>
  <c r="L284" i="6"/>
  <c r="E284" i="6"/>
  <c r="Z283" i="6"/>
  <c r="S283" i="6"/>
  <c r="L283" i="6"/>
  <c r="E283" i="6"/>
  <c r="Z282" i="6"/>
  <c r="S282" i="6"/>
  <c r="L282" i="6"/>
  <c r="E282" i="6"/>
  <c r="Z281" i="6"/>
  <c r="S281" i="6"/>
  <c r="L281" i="6"/>
  <c r="E281" i="6"/>
  <c r="Z280" i="6"/>
  <c r="S280" i="6"/>
  <c r="L280" i="6"/>
  <c r="E280" i="6"/>
  <c r="Z279" i="6"/>
  <c r="S279" i="6"/>
  <c r="L279" i="6"/>
  <c r="E279" i="6"/>
  <c r="Z278" i="6"/>
  <c r="S278" i="6"/>
  <c r="L278" i="6"/>
  <c r="E278" i="6"/>
  <c r="Z277" i="6"/>
  <c r="S277" i="6"/>
  <c r="L277" i="6"/>
  <c r="E277" i="6"/>
  <c r="Z276" i="6"/>
  <c r="S276" i="6"/>
  <c r="L276" i="6"/>
  <c r="E276" i="6"/>
  <c r="Z275" i="6"/>
  <c r="S275" i="6"/>
  <c r="L275" i="6"/>
  <c r="E275" i="6"/>
  <c r="Z274" i="6"/>
  <c r="S274" i="6"/>
  <c r="L274" i="6"/>
  <c r="E274" i="6"/>
  <c r="Z273" i="6"/>
  <c r="S273" i="6"/>
  <c r="L273" i="6"/>
  <c r="E273" i="6"/>
  <c r="Z272" i="6"/>
  <c r="S272" i="6"/>
  <c r="L272" i="6"/>
  <c r="E272" i="6"/>
  <c r="Z271" i="6"/>
  <c r="S271" i="6"/>
  <c r="L271" i="6"/>
  <c r="E271" i="6"/>
  <c r="Z270" i="6"/>
  <c r="S270" i="6"/>
  <c r="L270" i="6"/>
  <c r="E270" i="6"/>
  <c r="Z269" i="6"/>
  <c r="S269" i="6"/>
  <c r="L269" i="6"/>
  <c r="E269" i="6"/>
  <c r="Z268" i="6"/>
  <c r="S268" i="6"/>
  <c r="L268" i="6"/>
  <c r="E268" i="6"/>
  <c r="Z267" i="6"/>
  <c r="S267" i="6"/>
  <c r="L267" i="6"/>
  <c r="E267" i="6"/>
  <c r="Z266" i="6"/>
  <c r="S266" i="6"/>
  <c r="L266" i="6"/>
  <c r="E266" i="6"/>
  <c r="Z265" i="6"/>
  <c r="S265" i="6"/>
  <c r="L265" i="6"/>
  <c r="E265" i="6"/>
  <c r="Z264" i="6"/>
  <c r="S264" i="6"/>
  <c r="L264" i="6"/>
  <c r="E264" i="6"/>
  <c r="Z263" i="6"/>
  <c r="S263" i="6"/>
  <c r="L263" i="6"/>
  <c r="E263" i="6"/>
  <c r="Z262" i="6"/>
  <c r="S262" i="6"/>
  <c r="L262" i="6"/>
  <c r="E262" i="6"/>
  <c r="Z261" i="6"/>
  <c r="S261" i="6"/>
  <c r="L261" i="6"/>
  <c r="E261" i="6"/>
  <c r="Z260" i="6"/>
  <c r="S260" i="6"/>
  <c r="L260" i="6"/>
  <c r="E260" i="6"/>
  <c r="Z259" i="6"/>
  <c r="S259" i="6"/>
  <c r="L259" i="6"/>
  <c r="E259" i="6"/>
  <c r="Z258" i="6"/>
  <c r="S258" i="6"/>
  <c r="L258" i="6"/>
  <c r="E258" i="6"/>
  <c r="Z257" i="6"/>
  <c r="S257" i="6"/>
  <c r="L257" i="6"/>
  <c r="E257" i="6"/>
  <c r="Z256" i="6"/>
  <c r="S256" i="6"/>
  <c r="L256" i="6"/>
  <c r="E256" i="6"/>
  <c r="Z255" i="6"/>
  <c r="S255" i="6"/>
  <c r="L255" i="6"/>
  <c r="E255" i="6"/>
  <c r="Z254" i="6"/>
  <c r="S254" i="6"/>
  <c r="L254" i="6"/>
  <c r="E254" i="6"/>
  <c r="Z253" i="6"/>
  <c r="S253" i="6"/>
  <c r="L253" i="6"/>
  <c r="E253" i="6"/>
  <c r="Z252" i="6"/>
  <c r="S252" i="6"/>
  <c r="L252" i="6"/>
  <c r="E252" i="6"/>
  <c r="Z251" i="6"/>
  <c r="S251" i="6"/>
  <c r="L251" i="6"/>
  <c r="E251" i="6"/>
  <c r="Z250" i="6"/>
  <c r="S250" i="6"/>
  <c r="L250" i="6"/>
  <c r="E250" i="6"/>
  <c r="Z249" i="6"/>
  <c r="S249" i="6"/>
  <c r="L249" i="6"/>
  <c r="E249" i="6"/>
  <c r="Z248" i="6"/>
  <c r="S248" i="6"/>
  <c r="L248" i="6"/>
  <c r="E248" i="6"/>
  <c r="Z247" i="6"/>
  <c r="S247" i="6"/>
  <c r="L247" i="6"/>
  <c r="E247" i="6"/>
  <c r="Z246" i="6"/>
  <c r="S246" i="6"/>
  <c r="L246" i="6"/>
  <c r="E246" i="6"/>
  <c r="Z245" i="6"/>
  <c r="S245" i="6"/>
  <c r="L245" i="6"/>
  <c r="E245" i="6"/>
  <c r="Z244" i="6"/>
  <c r="S244" i="6"/>
  <c r="L244" i="6"/>
  <c r="E244" i="6"/>
  <c r="Z243" i="6"/>
  <c r="S243" i="6"/>
  <c r="L243" i="6"/>
  <c r="E243" i="6"/>
  <c r="Z242" i="6"/>
  <c r="S242" i="6"/>
  <c r="L242" i="6"/>
  <c r="E242" i="6"/>
  <c r="Z241" i="6"/>
  <c r="S241" i="6"/>
  <c r="L241" i="6"/>
  <c r="E241" i="6"/>
  <c r="Z240" i="6"/>
  <c r="S240" i="6"/>
  <c r="L240" i="6"/>
  <c r="E240" i="6"/>
  <c r="Z239" i="6"/>
  <c r="S239" i="6"/>
  <c r="L239" i="6"/>
  <c r="E239" i="6"/>
  <c r="Z238" i="6"/>
  <c r="S238" i="6"/>
  <c r="L238" i="6"/>
  <c r="E238" i="6"/>
  <c r="Z237" i="6"/>
  <c r="S237" i="6"/>
  <c r="L237" i="6"/>
  <c r="E237" i="6"/>
  <c r="Z236" i="6"/>
  <c r="S236" i="6"/>
  <c r="L236" i="6"/>
  <c r="E236" i="6"/>
  <c r="Z235" i="6"/>
  <c r="S235" i="6"/>
  <c r="L235" i="6"/>
  <c r="E235" i="6"/>
  <c r="Z234" i="6"/>
  <c r="S234" i="6"/>
  <c r="L234" i="6"/>
  <c r="E234" i="6"/>
  <c r="Z233" i="6"/>
  <c r="S233" i="6"/>
  <c r="L233" i="6"/>
  <c r="E233" i="6"/>
  <c r="Z232" i="6"/>
  <c r="S232" i="6"/>
  <c r="L232" i="6"/>
  <c r="E232" i="6"/>
  <c r="Z231" i="6"/>
  <c r="S231" i="6"/>
  <c r="L231" i="6"/>
  <c r="E231" i="6"/>
  <c r="Z230" i="6"/>
  <c r="S230" i="6"/>
  <c r="L230" i="6"/>
  <c r="E230" i="6"/>
  <c r="Z229" i="6"/>
  <c r="S229" i="6"/>
  <c r="L229" i="6"/>
  <c r="E229" i="6"/>
  <c r="Z228" i="6"/>
  <c r="S228" i="6"/>
  <c r="L228" i="6"/>
  <c r="E228" i="6"/>
  <c r="Z227" i="6"/>
  <c r="S227" i="6"/>
  <c r="L227" i="6"/>
  <c r="E227" i="6"/>
  <c r="Z226" i="6"/>
  <c r="S226" i="6"/>
  <c r="L226" i="6"/>
  <c r="E226" i="6"/>
  <c r="Z225" i="6"/>
  <c r="S225" i="6"/>
  <c r="L225" i="6"/>
  <c r="E225" i="6"/>
  <c r="Z224" i="6"/>
  <c r="S224" i="6"/>
  <c r="L224" i="6"/>
  <c r="E224" i="6"/>
  <c r="Z223" i="6"/>
  <c r="S223" i="6"/>
  <c r="L223" i="6"/>
  <c r="E223" i="6"/>
  <c r="Z222" i="6"/>
  <c r="S222" i="6"/>
  <c r="L222" i="6"/>
  <c r="E222" i="6"/>
  <c r="Z221" i="6"/>
  <c r="S221" i="6"/>
  <c r="L221" i="6"/>
  <c r="E221" i="6"/>
  <c r="Z220" i="6"/>
  <c r="S220" i="6"/>
  <c r="L220" i="6"/>
  <c r="E220" i="6"/>
  <c r="Z219" i="6"/>
  <c r="S219" i="6"/>
  <c r="L219" i="6"/>
  <c r="E219" i="6"/>
  <c r="Z218" i="6"/>
  <c r="S218" i="6"/>
  <c r="L218" i="6"/>
  <c r="E218" i="6"/>
  <c r="Z217" i="6"/>
  <c r="S217" i="6"/>
  <c r="L217" i="6"/>
  <c r="E217" i="6"/>
  <c r="Z216" i="6"/>
  <c r="S216" i="6"/>
  <c r="L216" i="6"/>
  <c r="E216" i="6"/>
  <c r="Z215" i="6"/>
  <c r="S215" i="6"/>
  <c r="L215" i="6"/>
  <c r="E215" i="6"/>
  <c r="Z214" i="6"/>
  <c r="S214" i="6"/>
  <c r="L214" i="6"/>
  <c r="E214" i="6"/>
  <c r="Z213" i="6"/>
  <c r="S213" i="6"/>
  <c r="L213" i="6"/>
  <c r="E213" i="6"/>
  <c r="Z212" i="6"/>
  <c r="S212" i="6"/>
  <c r="L212" i="6"/>
  <c r="E212" i="6"/>
  <c r="Z211" i="6"/>
  <c r="S211" i="6"/>
  <c r="L211" i="6"/>
  <c r="E211" i="6"/>
  <c r="Z210" i="6"/>
  <c r="S210" i="6"/>
  <c r="L210" i="6"/>
  <c r="E210" i="6"/>
  <c r="Z209" i="6"/>
  <c r="S209" i="6"/>
  <c r="L209" i="6"/>
  <c r="E209" i="6"/>
  <c r="Z208" i="6"/>
  <c r="S208" i="6"/>
  <c r="L208" i="6"/>
  <c r="E208" i="6"/>
  <c r="Z207" i="6"/>
  <c r="S207" i="6"/>
  <c r="L207" i="6"/>
  <c r="E207" i="6"/>
  <c r="Z206" i="6"/>
  <c r="S206" i="6"/>
  <c r="L206" i="6"/>
  <c r="E206" i="6"/>
  <c r="Z205" i="6"/>
  <c r="S205" i="6"/>
  <c r="L205" i="6"/>
  <c r="E205" i="6"/>
  <c r="Z204" i="6"/>
  <c r="S204" i="6"/>
  <c r="L204" i="6"/>
  <c r="E204" i="6"/>
  <c r="Z203" i="6"/>
  <c r="S203" i="6"/>
  <c r="L203" i="6"/>
  <c r="E203" i="6"/>
  <c r="Z202" i="6"/>
  <c r="S202" i="6"/>
  <c r="L202" i="6"/>
  <c r="E202" i="6"/>
  <c r="Z201" i="6"/>
  <c r="S201" i="6"/>
  <c r="L201" i="6"/>
  <c r="E201" i="6"/>
  <c r="Z200" i="6"/>
  <c r="S200" i="6"/>
  <c r="L200" i="6"/>
  <c r="E200" i="6"/>
  <c r="Z199" i="6"/>
  <c r="S199" i="6"/>
  <c r="L199" i="6"/>
  <c r="E199" i="6"/>
  <c r="Z198" i="6"/>
  <c r="S198" i="6"/>
  <c r="L198" i="6"/>
  <c r="E198" i="6"/>
  <c r="Z197" i="6"/>
  <c r="S197" i="6"/>
  <c r="L197" i="6"/>
  <c r="E197" i="6"/>
  <c r="Z196" i="6"/>
  <c r="S196" i="6"/>
  <c r="L196" i="6"/>
  <c r="E196" i="6"/>
  <c r="Z195" i="6"/>
  <c r="S195" i="6"/>
  <c r="L195" i="6"/>
  <c r="E195" i="6"/>
  <c r="Z194" i="6"/>
  <c r="S194" i="6"/>
  <c r="L194" i="6"/>
  <c r="E194" i="6"/>
  <c r="Z193" i="6"/>
  <c r="S193" i="6"/>
  <c r="L193" i="6"/>
  <c r="E193" i="6"/>
  <c r="Z192" i="6"/>
  <c r="S192" i="6"/>
  <c r="L192" i="6"/>
  <c r="E192" i="6"/>
  <c r="Z191" i="6"/>
  <c r="S191" i="6"/>
  <c r="L191" i="6"/>
  <c r="E191" i="6"/>
  <c r="Z190" i="6"/>
  <c r="S190" i="6"/>
  <c r="L190" i="6"/>
  <c r="E190" i="6"/>
  <c r="Z189" i="6"/>
  <c r="S189" i="6"/>
  <c r="L189" i="6"/>
  <c r="E189" i="6"/>
  <c r="Z188" i="6"/>
  <c r="S188" i="6"/>
  <c r="L188" i="6"/>
  <c r="E188" i="6"/>
  <c r="Z187" i="6"/>
  <c r="S187" i="6"/>
  <c r="L187" i="6"/>
  <c r="E187" i="6"/>
  <c r="Z186" i="6"/>
  <c r="S186" i="6"/>
  <c r="L186" i="6"/>
  <c r="E186" i="6"/>
  <c r="Z185" i="6"/>
  <c r="S185" i="6"/>
  <c r="L185" i="6"/>
  <c r="E185" i="6"/>
  <c r="Z184" i="6"/>
  <c r="S184" i="6"/>
  <c r="L184" i="6"/>
  <c r="E184" i="6"/>
  <c r="Z183" i="6"/>
  <c r="S183" i="6"/>
  <c r="L183" i="6"/>
  <c r="E183" i="6"/>
  <c r="Z182" i="6"/>
  <c r="S182" i="6"/>
  <c r="L182" i="6"/>
  <c r="E182" i="6"/>
  <c r="Z181" i="6"/>
  <c r="S181" i="6"/>
  <c r="L181" i="6"/>
  <c r="E181" i="6"/>
  <c r="Z180" i="6"/>
  <c r="S180" i="6"/>
  <c r="L180" i="6"/>
  <c r="E180" i="6"/>
  <c r="Z179" i="6"/>
  <c r="S179" i="6"/>
  <c r="L179" i="6"/>
  <c r="E179" i="6"/>
  <c r="Z178" i="6"/>
  <c r="S178" i="6"/>
  <c r="L178" i="6"/>
  <c r="E178" i="6"/>
  <c r="Z177" i="6"/>
  <c r="S177" i="6"/>
  <c r="L177" i="6"/>
  <c r="E177" i="6"/>
  <c r="Z176" i="6"/>
  <c r="S176" i="6"/>
  <c r="L176" i="6"/>
  <c r="E176" i="6"/>
  <c r="Z175" i="6"/>
  <c r="S175" i="6"/>
  <c r="L175" i="6"/>
  <c r="E175" i="6"/>
  <c r="Z174" i="6"/>
  <c r="S174" i="6"/>
  <c r="L174" i="6"/>
  <c r="E174" i="6"/>
  <c r="Z173" i="6"/>
  <c r="S173" i="6"/>
  <c r="L173" i="6"/>
  <c r="E173" i="6"/>
  <c r="Z172" i="6"/>
  <c r="S172" i="6"/>
  <c r="L172" i="6"/>
  <c r="E172" i="6"/>
  <c r="Z171" i="6"/>
  <c r="S171" i="6"/>
  <c r="L171" i="6"/>
  <c r="E171" i="6"/>
  <c r="Z170" i="6"/>
  <c r="S170" i="6"/>
  <c r="L170" i="6"/>
  <c r="E170" i="6"/>
  <c r="Z169" i="6"/>
  <c r="S169" i="6"/>
  <c r="L169" i="6"/>
  <c r="E169" i="6"/>
  <c r="Z168" i="6"/>
  <c r="S168" i="6"/>
  <c r="L168" i="6"/>
  <c r="E168" i="6"/>
  <c r="Z167" i="6"/>
  <c r="S167" i="6"/>
  <c r="L167" i="6"/>
  <c r="E167" i="6"/>
  <c r="Z166" i="6"/>
  <c r="S166" i="6"/>
  <c r="L166" i="6"/>
  <c r="E166" i="6"/>
  <c r="Z165" i="6"/>
  <c r="S165" i="6"/>
  <c r="L165" i="6"/>
  <c r="E165" i="6"/>
  <c r="Z164" i="6"/>
  <c r="S164" i="6"/>
  <c r="L164" i="6"/>
  <c r="E164" i="6"/>
  <c r="Z163" i="6"/>
  <c r="S163" i="6"/>
  <c r="L163" i="6"/>
  <c r="E163" i="6"/>
  <c r="Z162" i="6"/>
  <c r="S162" i="6"/>
  <c r="L162" i="6"/>
  <c r="E162" i="6"/>
  <c r="Z161" i="6"/>
  <c r="S161" i="6"/>
  <c r="L161" i="6"/>
  <c r="E161" i="6"/>
  <c r="Z160" i="6"/>
  <c r="S160" i="6"/>
  <c r="L160" i="6"/>
  <c r="E160" i="6"/>
  <c r="Z159" i="6"/>
  <c r="S159" i="6"/>
  <c r="L159" i="6"/>
  <c r="E159" i="6"/>
  <c r="Z158" i="6"/>
  <c r="S158" i="6"/>
  <c r="L158" i="6"/>
  <c r="E158" i="6"/>
  <c r="Z157" i="6"/>
  <c r="S157" i="6"/>
  <c r="L157" i="6"/>
  <c r="E157" i="6"/>
  <c r="Z156" i="6"/>
  <c r="S156" i="6"/>
  <c r="L156" i="6"/>
  <c r="E156" i="6"/>
  <c r="Z155" i="6"/>
  <c r="S155" i="6"/>
  <c r="L155" i="6"/>
  <c r="E155" i="6"/>
  <c r="Z154" i="6"/>
  <c r="S154" i="6"/>
  <c r="L154" i="6"/>
  <c r="E154" i="6"/>
  <c r="Z153" i="6"/>
  <c r="S153" i="6"/>
  <c r="L153" i="6"/>
  <c r="E153" i="6"/>
  <c r="Z152" i="6"/>
  <c r="S152" i="6"/>
  <c r="L152" i="6"/>
  <c r="E152" i="6"/>
  <c r="Z151" i="6"/>
  <c r="S151" i="6"/>
  <c r="L151" i="6"/>
  <c r="E151" i="6"/>
  <c r="Z150" i="6"/>
  <c r="S150" i="6"/>
  <c r="L150" i="6"/>
  <c r="E150" i="6"/>
  <c r="Z149" i="6"/>
  <c r="S149" i="6"/>
  <c r="L149" i="6"/>
  <c r="E149" i="6"/>
  <c r="Z148" i="6"/>
  <c r="S148" i="6"/>
  <c r="L148" i="6"/>
  <c r="E148" i="6"/>
  <c r="Z147" i="6"/>
  <c r="S147" i="6"/>
  <c r="L147" i="6"/>
  <c r="E147" i="6"/>
  <c r="Z146" i="6"/>
  <c r="S146" i="6"/>
  <c r="L146" i="6"/>
  <c r="E146" i="6"/>
  <c r="Z145" i="6"/>
  <c r="S145" i="6"/>
  <c r="L145" i="6"/>
  <c r="E145" i="6"/>
  <c r="Z144" i="6"/>
  <c r="S144" i="6"/>
  <c r="L144" i="6"/>
  <c r="E144" i="6"/>
  <c r="Z143" i="6"/>
  <c r="S143" i="6"/>
  <c r="L143" i="6"/>
  <c r="E143" i="6"/>
  <c r="Z142" i="6"/>
  <c r="S142" i="6"/>
  <c r="L142" i="6"/>
  <c r="E142" i="6"/>
  <c r="Z141" i="6"/>
  <c r="S141" i="6"/>
  <c r="L141" i="6"/>
  <c r="E141" i="6"/>
  <c r="Z140" i="6"/>
  <c r="S140" i="6"/>
  <c r="L140" i="6"/>
  <c r="E140" i="6"/>
  <c r="Z139" i="6"/>
  <c r="S139" i="6"/>
  <c r="L139" i="6"/>
  <c r="E139" i="6"/>
  <c r="Z138" i="6"/>
  <c r="S138" i="6"/>
  <c r="L138" i="6"/>
  <c r="E138" i="6"/>
  <c r="Z137" i="6"/>
  <c r="S137" i="6"/>
  <c r="L137" i="6"/>
  <c r="E137" i="6"/>
  <c r="Z136" i="6"/>
  <c r="S136" i="6"/>
  <c r="L136" i="6"/>
  <c r="E136" i="6"/>
  <c r="Z135" i="6"/>
  <c r="S135" i="6"/>
  <c r="L135" i="6"/>
  <c r="E135" i="6"/>
  <c r="Z134" i="6"/>
  <c r="S134" i="6"/>
  <c r="L134" i="6"/>
  <c r="E134" i="6"/>
  <c r="Z133" i="6"/>
  <c r="S133" i="6"/>
  <c r="L133" i="6"/>
  <c r="E133" i="6"/>
  <c r="Z132" i="6"/>
  <c r="S132" i="6"/>
  <c r="L132" i="6"/>
  <c r="E132" i="6"/>
  <c r="Z131" i="6"/>
  <c r="S131" i="6"/>
  <c r="L131" i="6"/>
  <c r="E131" i="6"/>
  <c r="Z130" i="6"/>
  <c r="S130" i="6"/>
  <c r="L130" i="6"/>
  <c r="E130" i="6"/>
  <c r="Z129" i="6"/>
  <c r="S129" i="6"/>
  <c r="L129" i="6"/>
  <c r="E129" i="6"/>
  <c r="Z128" i="6"/>
  <c r="S128" i="6"/>
  <c r="L128" i="6"/>
  <c r="E128" i="6"/>
  <c r="Z127" i="6"/>
  <c r="S127" i="6"/>
  <c r="L127" i="6"/>
  <c r="E127" i="6"/>
  <c r="Z126" i="6"/>
  <c r="S126" i="6"/>
  <c r="L126" i="6"/>
  <c r="E126" i="6"/>
  <c r="Z125" i="6"/>
  <c r="S125" i="6"/>
  <c r="L125" i="6"/>
  <c r="E125" i="6"/>
  <c r="Z124" i="6"/>
  <c r="S124" i="6"/>
  <c r="L124" i="6"/>
  <c r="E124" i="6"/>
  <c r="Z123" i="6"/>
  <c r="S123" i="6"/>
  <c r="L123" i="6"/>
  <c r="E123" i="6"/>
  <c r="Z122" i="6"/>
  <c r="S122" i="6"/>
  <c r="L122" i="6"/>
  <c r="E122" i="6"/>
  <c r="Z121" i="6"/>
  <c r="S121" i="6"/>
  <c r="L121" i="6"/>
  <c r="E121" i="6"/>
  <c r="Z120" i="6"/>
  <c r="S120" i="6"/>
  <c r="L120" i="6"/>
  <c r="E120" i="6"/>
  <c r="Z119" i="6"/>
  <c r="S119" i="6"/>
  <c r="L119" i="6"/>
  <c r="E119" i="6"/>
  <c r="Z118" i="6"/>
  <c r="S118" i="6"/>
  <c r="L118" i="6"/>
  <c r="E118" i="6"/>
  <c r="Z117" i="6"/>
  <c r="S117" i="6"/>
  <c r="L117" i="6"/>
  <c r="E117" i="6"/>
  <c r="Z116" i="6"/>
  <c r="S116" i="6"/>
  <c r="L116" i="6"/>
  <c r="E116" i="6"/>
  <c r="Z115" i="6"/>
  <c r="S115" i="6"/>
  <c r="L115" i="6"/>
  <c r="E115" i="6"/>
  <c r="Z114" i="6"/>
  <c r="S114" i="6"/>
  <c r="L114" i="6"/>
  <c r="E114" i="6"/>
  <c r="Z113" i="6"/>
  <c r="S113" i="6"/>
  <c r="L113" i="6"/>
  <c r="E113" i="6"/>
  <c r="Z112" i="6"/>
  <c r="S112" i="6"/>
  <c r="L112" i="6"/>
  <c r="E112" i="6"/>
  <c r="Z111" i="6"/>
  <c r="S111" i="6"/>
  <c r="L111" i="6"/>
  <c r="E111" i="6"/>
  <c r="Z110" i="6"/>
  <c r="S110" i="6"/>
  <c r="L110" i="6"/>
  <c r="E110" i="6"/>
  <c r="Z109" i="6"/>
  <c r="S109" i="6"/>
  <c r="L109" i="6"/>
  <c r="E109" i="6"/>
  <c r="Z108" i="6"/>
  <c r="S108" i="6"/>
  <c r="L108" i="6"/>
  <c r="E108" i="6"/>
  <c r="Z107" i="6"/>
  <c r="S107" i="6"/>
  <c r="L107" i="6"/>
  <c r="E107" i="6"/>
  <c r="Z106" i="6"/>
  <c r="S106" i="6"/>
  <c r="L106" i="6"/>
  <c r="E106" i="6"/>
  <c r="Z105" i="6"/>
  <c r="S105" i="6"/>
  <c r="L105" i="6"/>
  <c r="E105" i="6"/>
  <c r="Z104" i="6"/>
  <c r="S104" i="6"/>
  <c r="L104" i="6"/>
  <c r="E104" i="6"/>
  <c r="Z103" i="6"/>
  <c r="S103" i="6"/>
  <c r="L103" i="6"/>
  <c r="E103" i="6"/>
  <c r="Z102" i="6"/>
  <c r="S102" i="6"/>
  <c r="L102" i="6"/>
  <c r="E102" i="6"/>
  <c r="Z101" i="6"/>
  <c r="S101" i="6"/>
  <c r="L101" i="6"/>
  <c r="E101" i="6"/>
  <c r="Z100" i="6"/>
  <c r="S100" i="6"/>
  <c r="L100" i="6"/>
  <c r="E100" i="6"/>
  <c r="Z99" i="6"/>
  <c r="S99" i="6"/>
  <c r="L99" i="6"/>
  <c r="E99" i="6"/>
  <c r="Z98" i="6"/>
  <c r="S98" i="6"/>
  <c r="L98" i="6"/>
  <c r="E98" i="6"/>
  <c r="Z97" i="6"/>
  <c r="S97" i="6"/>
  <c r="L97" i="6"/>
  <c r="E97" i="6"/>
  <c r="Z96" i="6"/>
  <c r="S96" i="6"/>
  <c r="L96" i="6"/>
  <c r="E96" i="6"/>
  <c r="Z95" i="6"/>
  <c r="S95" i="6"/>
  <c r="L95" i="6"/>
  <c r="E95" i="6"/>
  <c r="Z94" i="6"/>
  <c r="S94" i="6"/>
  <c r="L94" i="6"/>
  <c r="E94" i="6"/>
  <c r="Z93" i="6"/>
  <c r="S93" i="6"/>
  <c r="L93" i="6"/>
  <c r="E93" i="6"/>
  <c r="Z92" i="6"/>
  <c r="S92" i="6"/>
  <c r="L92" i="6"/>
  <c r="E92" i="6"/>
  <c r="Z91" i="6"/>
  <c r="S91" i="6"/>
  <c r="L91" i="6"/>
  <c r="E91" i="6"/>
  <c r="Z90" i="6"/>
  <c r="S90" i="6"/>
  <c r="L90" i="6"/>
  <c r="E90" i="6"/>
  <c r="Z89" i="6"/>
  <c r="S89" i="6"/>
  <c r="L89" i="6"/>
  <c r="E89" i="6"/>
  <c r="Z88" i="6"/>
  <c r="S88" i="6"/>
  <c r="L88" i="6"/>
  <c r="E88" i="6"/>
  <c r="Z87" i="6"/>
  <c r="S87" i="6"/>
  <c r="L87" i="6"/>
  <c r="E87" i="6"/>
  <c r="Z86" i="6"/>
  <c r="S86" i="6"/>
  <c r="L86" i="6"/>
  <c r="E86" i="6"/>
  <c r="Z85" i="6"/>
  <c r="S85" i="6"/>
  <c r="L85" i="6"/>
  <c r="E85" i="6"/>
  <c r="Z84" i="6"/>
  <c r="S84" i="6"/>
  <c r="L84" i="6"/>
  <c r="E84" i="6"/>
  <c r="Z83" i="6"/>
  <c r="S83" i="6"/>
  <c r="L83" i="6"/>
  <c r="E83" i="6"/>
  <c r="Z82" i="6"/>
  <c r="S82" i="6"/>
  <c r="L82" i="6"/>
  <c r="E82" i="6"/>
  <c r="Z81" i="6"/>
  <c r="S81" i="6"/>
  <c r="L81" i="6"/>
  <c r="E81" i="6"/>
  <c r="Z80" i="6"/>
  <c r="S80" i="6"/>
  <c r="L80" i="6"/>
  <c r="E80" i="6"/>
  <c r="Z79" i="6"/>
  <c r="S79" i="6"/>
  <c r="L79" i="6"/>
  <c r="E79" i="6"/>
  <c r="Z78" i="6"/>
  <c r="S78" i="6"/>
  <c r="L78" i="6"/>
  <c r="E78" i="6"/>
  <c r="Z77" i="6"/>
  <c r="S77" i="6"/>
  <c r="L77" i="6"/>
  <c r="E77" i="6"/>
  <c r="Z76" i="6"/>
  <c r="S76" i="6"/>
  <c r="L76" i="6"/>
  <c r="E76" i="6"/>
  <c r="Z75" i="6"/>
  <c r="S75" i="6"/>
  <c r="L75" i="6"/>
  <c r="E75" i="6"/>
  <c r="Z74" i="6"/>
  <c r="S74" i="6"/>
  <c r="L74" i="6"/>
  <c r="E74" i="6"/>
  <c r="Z73" i="6"/>
  <c r="S73" i="6"/>
  <c r="L73" i="6"/>
  <c r="E73" i="6"/>
  <c r="Z72" i="6"/>
  <c r="S72" i="6"/>
  <c r="L72" i="6"/>
  <c r="E72" i="6"/>
  <c r="Z71" i="6"/>
  <c r="S71" i="6"/>
  <c r="L71" i="6"/>
  <c r="E71" i="6"/>
  <c r="Z70" i="6"/>
  <c r="S70" i="6"/>
  <c r="L70" i="6"/>
  <c r="E70" i="6"/>
  <c r="Z69" i="6"/>
  <c r="S69" i="6"/>
  <c r="L69" i="6"/>
  <c r="E69" i="6"/>
  <c r="Z68" i="6"/>
  <c r="S68" i="6"/>
  <c r="L68" i="6"/>
  <c r="E68" i="6"/>
  <c r="Z67" i="6"/>
  <c r="S67" i="6"/>
  <c r="L67" i="6"/>
  <c r="E67" i="6"/>
  <c r="Z66" i="6"/>
  <c r="S66" i="6"/>
  <c r="L66" i="6"/>
  <c r="E66" i="6"/>
  <c r="Z65" i="6"/>
  <c r="S65" i="6"/>
  <c r="L65" i="6"/>
  <c r="E65" i="6"/>
  <c r="Z64" i="6"/>
  <c r="S64" i="6"/>
  <c r="L64" i="6"/>
  <c r="E64" i="6"/>
  <c r="Z63" i="6"/>
  <c r="S63" i="6"/>
  <c r="L63" i="6"/>
  <c r="E63" i="6"/>
  <c r="Z62" i="6"/>
  <c r="S62" i="6"/>
  <c r="L62" i="6"/>
  <c r="E62" i="6"/>
  <c r="Z61" i="6"/>
  <c r="S61" i="6"/>
  <c r="L61" i="6"/>
  <c r="E61" i="6"/>
  <c r="Z60" i="6"/>
  <c r="S60" i="6"/>
  <c r="L60" i="6"/>
  <c r="E60" i="6"/>
  <c r="Z59" i="6"/>
  <c r="S59" i="6"/>
  <c r="L59" i="6"/>
  <c r="E59" i="6"/>
  <c r="Z58" i="6"/>
  <c r="S58" i="6"/>
  <c r="L58" i="6"/>
  <c r="E58" i="6"/>
  <c r="Z57" i="6"/>
  <c r="S57" i="6"/>
  <c r="L57" i="6"/>
  <c r="E57" i="6"/>
  <c r="Z56" i="6"/>
  <c r="S56" i="6"/>
  <c r="L56" i="6"/>
  <c r="E56" i="6"/>
  <c r="Z55" i="6"/>
  <c r="S55" i="6"/>
  <c r="L55" i="6"/>
  <c r="E55" i="6"/>
  <c r="Z54" i="6"/>
  <c r="S54" i="6"/>
  <c r="L54" i="6"/>
  <c r="E54" i="6"/>
  <c r="Z53" i="6"/>
  <c r="S53" i="6"/>
  <c r="L53" i="6"/>
  <c r="E53" i="6"/>
  <c r="Z52" i="6"/>
  <c r="S52" i="6"/>
  <c r="L52" i="6"/>
  <c r="E52" i="6"/>
  <c r="Z51" i="6"/>
  <c r="S51" i="6"/>
  <c r="L51" i="6"/>
  <c r="E51" i="6"/>
  <c r="Z50" i="6"/>
  <c r="S50" i="6"/>
  <c r="L50" i="6"/>
  <c r="E50" i="6"/>
  <c r="Z49" i="6"/>
  <c r="S49" i="6"/>
  <c r="L49" i="6"/>
  <c r="E49" i="6"/>
  <c r="Z48" i="6"/>
  <c r="S48" i="6"/>
  <c r="L48" i="6"/>
  <c r="E48" i="6"/>
  <c r="Z47" i="6"/>
  <c r="S47" i="6"/>
  <c r="L47" i="6"/>
  <c r="E47" i="6"/>
  <c r="Z46" i="6"/>
  <c r="S46" i="6"/>
  <c r="L46" i="6"/>
  <c r="E46" i="6"/>
  <c r="Z45" i="6"/>
  <c r="S45" i="6"/>
  <c r="L45" i="6"/>
  <c r="E45" i="6"/>
  <c r="Z44" i="6"/>
  <c r="S44" i="6"/>
  <c r="L44" i="6"/>
  <c r="E44" i="6"/>
  <c r="Z43" i="6"/>
  <c r="S43" i="6"/>
  <c r="L43" i="6"/>
  <c r="E43" i="6"/>
  <c r="Z42" i="6"/>
  <c r="S42" i="6"/>
  <c r="L42" i="6"/>
  <c r="E42" i="6"/>
  <c r="Z41" i="6"/>
  <c r="S41" i="6"/>
  <c r="L41" i="6"/>
  <c r="E41" i="6"/>
  <c r="Z40" i="6"/>
  <c r="S40" i="6"/>
  <c r="L40" i="6"/>
  <c r="E40" i="6"/>
  <c r="Z39" i="6"/>
  <c r="S39" i="6"/>
  <c r="L39" i="6"/>
  <c r="E39" i="6"/>
  <c r="Z38" i="6"/>
  <c r="S38" i="6"/>
  <c r="L38" i="6"/>
  <c r="E38" i="6"/>
  <c r="Z37" i="6"/>
  <c r="S37" i="6"/>
  <c r="L37" i="6"/>
  <c r="E37" i="6"/>
  <c r="Z36" i="6"/>
  <c r="S36" i="6"/>
  <c r="L36" i="6"/>
  <c r="E36" i="6"/>
  <c r="Z35" i="6"/>
  <c r="S35" i="6"/>
  <c r="L35" i="6"/>
  <c r="E35" i="6"/>
  <c r="Z34" i="6"/>
  <c r="S34" i="6"/>
  <c r="L34" i="6"/>
  <c r="E34" i="6"/>
  <c r="Z33" i="6"/>
  <c r="S33" i="6"/>
  <c r="L33" i="6"/>
  <c r="E33" i="6"/>
  <c r="Z32" i="6"/>
  <c r="S32" i="6"/>
  <c r="L32" i="6"/>
  <c r="E32" i="6"/>
  <c r="Z31" i="6"/>
  <c r="S31" i="6"/>
  <c r="L31" i="6"/>
  <c r="E31" i="6"/>
  <c r="Z30" i="6"/>
  <c r="S30" i="6"/>
  <c r="L30" i="6"/>
  <c r="E30" i="6"/>
  <c r="Z29" i="6"/>
  <c r="S29" i="6"/>
  <c r="L29" i="6"/>
  <c r="E29" i="6"/>
  <c r="Z28" i="6"/>
  <c r="S28" i="6"/>
  <c r="L28" i="6"/>
  <c r="E28" i="6"/>
  <c r="Z27" i="6"/>
  <c r="S27" i="6"/>
  <c r="L27" i="6"/>
  <c r="E27" i="6"/>
  <c r="Z26" i="6"/>
  <c r="S26" i="6"/>
  <c r="L26" i="6"/>
  <c r="E26" i="6"/>
  <c r="Z25" i="6"/>
  <c r="S25" i="6"/>
  <c r="L25" i="6"/>
  <c r="E25" i="6"/>
  <c r="Z24" i="6"/>
  <c r="S24" i="6"/>
  <c r="L24" i="6"/>
  <c r="E24" i="6"/>
  <c r="Z23" i="6"/>
  <c r="S23" i="6"/>
  <c r="L23" i="6"/>
  <c r="E23" i="6"/>
  <c r="Z22" i="6"/>
  <c r="S22" i="6"/>
  <c r="L22" i="6"/>
  <c r="E22" i="6"/>
  <c r="Z21" i="6"/>
  <c r="S21" i="6"/>
  <c r="L21" i="6"/>
  <c r="E21" i="6"/>
  <c r="Z20" i="6"/>
  <c r="S20" i="6"/>
  <c r="L20" i="6"/>
  <c r="E20" i="6"/>
  <c r="Z19" i="6"/>
  <c r="S19" i="6"/>
  <c r="L19" i="6"/>
  <c r="E19" i="6"/>
  <c r="Z18" i="6"/>
  <c r="S18" i="6"/>
  <c r="L18" i="6"/>
  <c r="E18" i="6"/>
  <c r="Z17" i="6"/>
  <c r="S17" i="6"/>
  <c r="L17" i="6"/>
  <c r="E17" i="6"/>
  <c r="Z16" i="6"/>
  <c r="S16" i="6"/>
  <c r="L16" i="6"/>
  <c r="E16" i="6"/>
  <c r="Z15" i="6"/>
  <c r="S15" i="6"/>
  <c r="L15" i="6"/>
  <c r="E15" i="6"/>
  <c r="Z14" i="6"/>
  <c r="S14" i="6"/>
  <c r="L14" i="6"/>
  <c r="E14" i="6"/>
  <c r="Z13" i="6"/>
  <c r="S13" i="6"/>
  <c r="L13" i="6"/>
  <c r="E13" i="6"/>
  <c r="Z12" i="6"/>
  <c r="S12" i="6"/>
  <c r="L12" i="6"/>
  <c r="E12" i="6"/>
  <c r="Z11" i="6"/>
  <c r="S11" i="6"/>
  <c r="L11" i="6"/>
  <c r="E11" i="6"/>
  <c r="Z10" i="6"/>
  <c r="S10" i="6"/>
  <c r="L10" i="6"/>
  <c r="E10" i="6"/>
  <c r="Z9" i="6"/>
  <c r="S9" i="6"/>
  <c r="L9" i="6"/>
  <c r="E9" i="6"/>
  <c r="Z8" i="6"/>
  <c r="S8" i="6"/>
  <c r="L8" i="6"/>
  <c r="E8" i="6"/>
  <c r="Z7" i="6"/>
  <c r="S7" i="6"/>
  <c r="L7" i="6"/>
  <c r="E7" i="6"/>
  <c r="Z6" i="6"/>
  <c r="S6" i="6"/>
  <c r="L6" i="6"/>
  <c r="E6" i="6"/>
  <c r="Z5" i="6"/>
  <c r="S5" i="6"/>
  <c r="L5" i="6"/>
  <c r="E5" i="6"/>
  <c r="Z4" i="6"/>
  <c r="S4" i="6"/>
  <c r="L4" i="6"/>
  <c r="E4" i="6"/>
  <c r="Z3" i="6"/>
  <c r="S3" i="6"/>
  <c r="L3" i="6"/>
  <c r="E3" i="6"/>
  <c r="T3" i="6" l="1"/>
  <c r="U3" i="6" s="1"/>
  <c r="AA3" i="6"/>
  <c r="M3" i="6"/>
  <c r="T4" i="6" l="1"/>
  <c r="N3" i="6"/>
  <c r="M4" i="6"/>
  <c r="G3" i="6"/>
  <c r="T5" i="6"/>
  <c r="U4" i="6"/>
  <c r="AA4" i="6"/>
  <c r="AB3" i="6"/>
  <c r="AB4" i="6" l="1"/>
  <c r="AA5" i="6"/>
  <c r="U5" i="6"/>
  <c r="T6" i="6"/>
  <c r="G4" i="6"/>
  <c r="F5" i="6"/>
  <c r="M5" i="6"/>
  <c r="N4" i="6"/>
  <c r="M6" i="6" l="1"/>
  <c r="N5" i="6"/>
  <c r="AA6" i="6"/>
  <c r="AB5" i="6"/>
  <c r="G5" i="6"/>
  <c r="F6" i="6"/>
  <c r="U6" i="6"/>
  <c r="T7" i="6"/>
  <c r="F7" i="6" l="1"/>
  <c r="G6" i="6"/>
  <c r="T8" i="6"/>
  <c r="U7" i="6"/>
  <c r="AA7" i="6"/>
  <c r="AB6" i="6"/>
  <c r="N6" i="6"/>
  <c r="M7" i="6"/>
  <c r="M8" i="6" l="1"/>
  <c r="N7" i="6"/>
  <c r="AB7" i="6"/>
  <c r="AA8" i="6"/>
  <c r="U8" i="6"/>
  <c r="T9" i="6"/>
  <c r="G7" i="6"/>
  <c r="F8" i="6"/>
  <c r="G8" i="6" l="1"/>
  <c r="F9" i="6"/>
  <c r="U9" i="6"/>
  <c r="T10" i="6"/>
  <c r="AA9" i="6"/>
  <c r="AB8" i="6"/>
  <c r="M9" i="6"/>
  <c r="N8" i="6"/>
  <c r="N9" i="6" l="1"/>
  <c r="M10" i="6"/>
  <c r="AA10" i="6"/>
  <c r="AB9" i="6"/>
  <c r="T11" i="6"/>
  <c r="U10" i="6"/>
  <c r="F10" i="6"/>
  <c r="G9" i="6"/>
  <c r="G10" i="6" l="1"/>
  <c r="F11" i="6"/>
  <c r="U11" i="6"/>
  <c r="T12" i="6"/>
  <c r="AB10" i="6"/>
  <c r="AA11" i="6"/>
  <c r="M11" i="6"/>
  <c r="N10" i="6"/>
  <c r="AA12" i="6" l="1"/>
  <c r="AB11" i="6"/>
  <c r="M12" i="6"/>
  <c r="N11" i="6"/>
  <c r="U12" i="6"/>
  <c r="T13" i="6"/>
  <c r="G11" i="6"/>
  <c r="F12" i="6"/>
  <c r="F13" i="6" l="1"/>
  <c r="G12" i="6"/>
  <c r="U13" i="6"/>
  <c r="T14" i="6"/>
  <c r="N12" i="6"/>
  <c r="M13" i="6"/>
  <c r="AA13" i="6"/>
  <c r="AB12" i="6"/>
  <c r="AA14" i="6" l="1"/>
  <c r="AB13" i="6"/>
  <c r="M14" i="6"/>
  <c r="N13" i="6"/>
  <c r="U14" i="6"/>
  <c r="T15" i="6"/>
  <c r="G13" i="6"/>
  <c r="F14" i="6"/>
  <c r="M15" i="6" l="1"/>
  <c r="N14" i="6"/>
  <c r="G14" i="6"/>
  <c r="F15" i="6"/>
  <c r="U15" i="6"/>
  <c r="T16" i="6"/>
  <c r="AA15" i="6"/>
  <c r="AB14" i="6"/>
  <c r="AA16" i="6" l="1"/>
  <c r="AB15" i="6"/>
  <c r="U16" i="6"/>
  <c r="T17" i="6"/>
  <c r="F16" i="6"/>
  <c r="G15" i="6"/>
  <c r="N15" i="6"/>
  <c r="M16" i="6"/>
  <c r="M17" i="6" l="1"/>
  <c r="N16" i="6"/>
  <c r="G16" i="6"/>
  <c r="F17" i="6"/>
  <c r="U17" i="6"/>
  <c r="T18" i="6"/>
  <c r="AB16" i="6"/>
  <c r="AA17" i="6"/>
  <c r="AA18" i="6" l="1"/>
  <c r="AB17" i="6"/>
  <c r="U18" i="6"/>
  <c r="T19" i="6"/>
  <c r="G17" i="6"/>
  <c r="F18" i="6"/>
  <c r="M18" i="6"/>
  <c r="N17" i="6"/>
  <c r="N18" i="6" l="1"/>
  <c r="M19" i="6"/>
  <c r="T20" i="6"/>
  <c r="U19" i="6"/>
  <c r="F19" i="6"/>
  <c r="G18" i="6"/>
  <c r="AA19" i="6"/>
  <c r="AB18" i="6"/>
  <c r="AA20" i="6" l="1"/>
  <c r="AB19" i="6"/>
  <c r="U20" i="6"/>
  <c r="T21" i="6"/>
  <c r="G19" i="6"/>
  <c r="F20" i="6"/>
  <c r="M20" i="6"/>
  <c r="N19" i="6"/>
  <c r="M21" i="6" l="1"/>
  <c r="N20" i="6"/>
  <c r="G20" i="6"/>
  <c r="F21" i="6"/>
  <c r="U21" i="6"/>
  <c r="T22" i="6"/>
  <c r="AA21" i="6"/>
  <c r="AB20" i="6"/>
  <c r="T23" i="6" l="1"/>
  <c r="U22" i="6"/>
  <c r="AA22" i="6"/>
  <c r="AB21" i="6"/>
  <c r="F22" i="6"/>
  <c r="G21" i="6"/>
  <c r="N21" i="6"/>
  <c r="M22" i="6"/>
  <c r="G22" i="6" l="1"/>
  <c r="F23" i="6"/>
  <c r="M23" i="6"/>
  <c r="N22" i="6"/>
  <c r="AA23" i="6"/>
  <c r="AB22" i="6"/>
  <c r="U23" i="6"/>
  <c r="T24" i="6"/>
  <c r="M24" i="6" l="1"/>
  <c r="N23" i="6"/>
  <c r="U24" i="6"/>
  <c r="T25" i="6"/>
  <c r="AA24" i="6"/>
  <c r="AB23" i="6"/>
  <c r="G23" i="6"/>
  <c r="F24" i="6"/>
  <c r="AA25" i="6" l="1"/>
  <c r="AB24" i="6"/>
  <c r="F25" i="6"/>
  <c r="G24" i="6"/>
  <c r="U25" i="6"/>
  <c r="T26" i="6"/>
  <c r="N24" i="6"/>
  <c r="M25" i="6"/>
  <c r="G25" i="6" l="1"/>
  <c r="F26" i="6"/>
  <c r="M26" i="6"/>
  <c r="N25" i="6"/>
  <c r="U26" i="6"/>
  <c r="T27" i="6"/>
  <c r="AB25" i="6"/>
  <c r="AA26" i="6"/>
  <c r="AA27" i="6" l="1"/>
  <c r="AB26" i="6"/>
  <c r="M27" i="6"/>
  <c r="N26" i="6"/>
  <c r="U27" i="6"/>
  <c r="T28" i="6"/>
  <c r="G26" i="6"/>
  <c r="F27" i="6"/>
  <c r="N27" i="6" l="1"/>
  <c r="M28" i="6"/>
  <c r="F28" i="6"/>
  <c r="G27" i="6"/>
  <c r="T29" i="6"/>
  <c r="U28" i="6"/>
  <c r="AA28" i="6"/>
  <c r="AB27" i="6"/>
  <c r="G28" i="6" l="1"/>
  <c r="F29" i="6"/>
  <c r="AA29" i="6"/>
  <c r="AB28" i="6"/>
  <c r="U29" i="6"/>
  <c r="T30" i="6"/>
  <c r="M29" i="6"/>
  <c r="N28" i="6"/>
  <c r="AA30" i="6" l="1"/>
  <c r="AB29" i="6"/>
  <c r="M30" i="6"/>
  <c r="N29" i="6"/>
  <c r="U30" i="6"/>
  <c r="T31" i="6"/>
  <c r="G29" i="6"/>
  <c r="F30" i="6"/>
  <c r="T32" i="6" l="1"/>
  <c r="U31" i="6"/>
  <c r="F31" i="6"/>
  <c r="G30" i="6"/>
  <c r="N30" i="6"/>
  <c r="M31" i="6"/>
  <c r="AA31" i="6"/>
  <c r="AB30" i="6"/>
  <c r="G31" i="6" l="1"/>
  <c r="F32" i="6"/>
  <c r="AA32" i="6"/>
  <c r="AB31" i="6"/>
  <c r="M32" i="6"/>
  <c r="N31" i="6"/>
  <c r="U32" i="6"/>
  <c r="T33" i="6"/>
  <c r="U33" i="6" l="1"/>
  <c r="T34" i="6"/>
  <c r="AA33" i="6"/>
  <c r="AB32" i="6"/>
  <c r="M33" i="6"/>
  <c r="N32" i="6"/>
  <c r="G32" i="6"/>
  <c r="F33" i="6"/>
  <c r="F34" i="6" l="1"/>
  <c r="G33" i="6"/>
  <c r="AA34" i="6"/>
  <c r="AB33" i="6"/>
  <c r="N33" i="6"/>
  <c r="M34" i="6"/>
  <c r="U34" i="6"/>
  <c r="T35" i="6"/>
  <c r="U35" i="6" l="1"/>
  <c r="T36" i="6"/>
  <c r="M35" i="6"/>
  <c r="N34" i="6"/>
  <c r="AB34" i="6"/>
  <c r="AA35" i="6"/>
  <c r="G34" i="6"/>
  <c r="F35" i="6"/>
  <c r="G35" i="6" l="1"/>
  <c r="F36" i="6"/>
  <c r="M36" i="6"/>
  <c r="N35" i="6"/>
  <c r="AA36" i="6"/>
  <c r="AB35" i="6"/>
  <c r="U36" i="6"/>
  <c r="T37" i="6"/>
  <c r="T38" i="6" l="1"/>
  <c r="U37" i="6"/>
  <c r="N36" i="6"/>
  <c r="M37" i="6"/>
  <c r="AA37" i="6"/>
  <c r="AB36" i="6"/>
  <c r="F37" i="6"/>
  <c r="G36" i="6"/>
  <c r="AA38" i="6" l="1"/>
  <c r="AB37" i="6"/>
  <c r="G37" i="6"/>
  <c r="F38" i="6"/>
  <c r="M38" i="6"/>
  <c r="N37" i="6"/>
  <c r="U38" i="6"/>
  <c r="T39" i="6"/>
  <c r="U39" i="6" l="1"/>
  <c r="T40" i="6"/>
  <c r="M39" i="6"/>
  <c r="N38" i="6"/>
  <c r="G38" i="6"/>
  <c r="F39" i="6"/>
  <c r="AA39" i="6"/>
  <c r="AB38" i="6"/>
  <c r="N39" i="6" l="1"/>
  <c r="M40" i="6"/>
  <c r="AA40" i="6"/>
  <c r="AB39" i="6"/>
  <c r="F40" i="6"/>
  <c r="G39" i="6"/>
  <c r="T41" i="6"/>
  <c r="U40" i="6"/>
  <c r="AA41" i="6" l="1"/>
  <c r="AB40" i="6"/>
  <c r="U41" i="6"/>
  <c r="T42" i="6"/>
  <c r="G40" i="6"/>
  <c r="F41" i="6"/>
  <c r="M41" i="6"/>
  <c r="N40" i="6"/>
  <c r="M42" i="6" l="1"/>
  <c r="N41" i="6"/>
  <c r="G41" i="6"/>
  <c r="F42" i="6"/>
  <c r="U42" i="6"/>
  <c r="T43" i="6"/>
  <c r="AA42" i="6"/>
  <c r="AB41" i="6"/>
  <c r="AA43" i="6" l="1"/>
  <c r="AB42" i="6"/>
  <c r="U43" i="6"/>
  <c r="T44" i="6"/>
  <c r="F43" i="6"/>
  <c r="G42" i="6"/>
  <c r="N42" i="6"/>
  <c r="M43" i="6"/>
  <c r="M44" i="6" l="1"/>
  <c r="N43" i="6"/>
  <c r="G43" i="6"/>
  <c r="F44" i="6"/>
  <c r="U44" i="6"/>
  <c r="T45" i="6"/>
  <c r="AB43" i="6"/>
  <c r="AA44" i="6"/>
  <c r="U45" i="6" l="1"/>
  <c r="T46" i="6"/>
  <c r="AA45" i="6"/>
  <c r="AB44" i="6"/>
  <c r="G44" i="6"/>
  <c r="F45" i="6"/>
  <c r="M45" i="6"/>
  <c r="N44" i="6"/>
  <c r="N45" i="6" l="1"/>
  <c r="M46" i="6"/>
  <c r="AA46" i="6"/>
  <c r="AB45" i="6"/>
  <c r="F46" i="6"/>
  <c r="G45" i="6"/>
  <c r="U46" i="6"/>
  <c r="T47" i="6"/>
  <c r="AA47" i="6" l="1"/>
  <c r="AB46" i="6"/>
  <c r="U47" i="6"/>
  <c r="T48" i="6"/>
  <c r="G46" i="6"/>
  <c r="F47" i="6"/>
  <c r="M47" i="6"/>
  <c r="N46" i="6"/>
  <c r="M48" i="6" l="1"/>
  <c r="N47" i="6"/>
  <c r="G47" i="6"/>
  <c r="F48" i="6"/>
  <c r="U48" i="6"/>
  <c r="T49" i="6"/>
  <c r="AA48" i="6"/>
  <c r="AB47" i="6"/>
  <c r="AA49" i="6" l="1"/>
  <c r="AB48" i="6"/>
  <c r="T50" i="6"/>
  <c r="U49" i="6"/>
  <c r="F49" i="6"/>
  <c r="G48" i="6"/>
  <c r="N48" i="6"/>
  <c r="M49" i="6"/>
  <c r="M50" i="6" l="1"/>
  <c r="N49" i="6"/>
  <c r="G49" i="6"/>
  <c r="F50" i="6"/>
  <c r="U50" i="6"/>
  <c r="T51" i="6"/>
  <c r="AA50" i="6"/>
  <c r="AB49" i="6"/>
  <c r="U51" i="6" l="1"/>
  <c r="T52" i="6"/>
  <c r="AA51" i="6"/>
  <c r="AB50" i="6"/>
  <c r="G50" i="6"/>
  <c r="F51" i="6"/>
  <c r="M51" i="6"/>
  <c r="N50" i="6"/>
  <c r="N51" i="6" l="1"/>
  <c r="M52" i="6"/>
  <c r="AA52" i="6"/>
  <c r="AB51" i="6"/>
  <c r="F52" i="6"/>
  <c r="G51" i="6"/>
  <c r="U52" i="6"/>
  <c r="T53" i="6"/>
  <c r="AB52" i="6" l="1"/>
  <c r="AA53" i="6"/>
  <c r="U53" i="6"/>
  <c r="T54" i="6"/>
  <c r="G52" i="6"/>
  <c r="F53" i="6"/>
  <c r="M53" i="6"/>
  <c r="N52" i="6"/>
  <c r="M54" i="6" l="1"/>
  <c r="N53" i="6"/>
  <c r="AA54" i="6"/>
  <c r="AB53" i="6"/>
  <c r="G53" i="6"/>
  <c r="F54" i="6"/>
  <c r="U54" i="6"/>
  <c r="T55" i="6"/>
  <c r="T56" i="6" l="1"/>
  <c r="U55" i="6"/>
  <c r="F55" i="6"/>
  <c r="G54" i="6"/>
  <c r="AA55" i="6"/>
  <c r="AB54" i="6"/>
  <c r="N54" i="6"/>
  <c r="M55" i="6"/>
  <c r="AA56" i="6" l="1"/>
  <c r="AB55" i="6"/>
  <c r="M56" i="6"/>
  <c r="N55" i="6"/>
  <c r="G55" i="6"/>
  <c r="F56" i="6"/>
  <c r="U56" i="6"/>
  <c r="T57" i="6"/>
  <c r="U57" i="6" l="1"/>
  <c r="T58" i="6"/>
  <c r="G56" i="6"/>
  <c r="F57" i="6"/>
  <c r="M57" i="6"/>
  <c r="N56" i="6"/>
  <c r="AA57" i="6"/>
  <c r="AB56" i="6"/>
  <c r="N57" i="6" l="1"/>
  <c r="M58" i="6"/>
  <c r="AA58" i="6"/>
  <c r="AB57" i="6"/>
  <c r="F58" i="6"/>
  <c r="G57" i="6"/>
  <c r="U58" i="6"/>
  <c r="T59" i="6"/>
  <c r="AA59" i="6" l="1"/>
  <c r="AB58" i="6"/>
  <c r="T60" i="6"/>
  <c r="U59" i="6"/>
  <c r="G58" i="6"/>
  <c r="F59" i="6"/>
  <c r="M59" i="6"/>
  <c r="N58" i="6"/>
  <c r="M60" i="6" l="1"/>
  <c r="N59" i="6"/>
  <c r="F60" i="6"/>
  <c r="G59" i="6"/>
  <c r="T61" i="6"/>
  <c r="U60" i="6"/>
  <c r="AB59" i="6"/>
  <c r="AA60" i="6"/>
  <c r="F61" i="6" l="1"/>
  <c r="G60" i="6"/>
  <c r="AA61" i="6"/>
  <c r="AB60" i="6"/>
  <c r="U61" i="6"/>
  <c r="T62" i="6"/>
  <c r="M61" i="6"/>
  <c r="N60" i="6"/>
  <c r="AA62" i="6" l="1"/>
  <c r="AB61" i="6"/>
  <c r="N61" i="6"/>
  <c r="M62" i="6"/>
  <c r="U62" i="6"/>
  <c r="T63" i="6"/>
  <c r="F62" i="6"/>
  <c r="G61" i="6"/>
  <c r="T64" i="6" l="1"/>
  <c r="U63" i="6"/>
  <c r="F63" i="6"/>
  <c r="G62" i="6"/>
  <c r="M63" i="6"/>
  <c r="N62" i="6"/>
  <c r="AA63" i="6"/>
  <c r="AB62" i="6"/>
  <c r="M64" i="6" l="1"/>
  <c r="N63" i="6"/>
  <c r="AA64" i="6"/>
  <c r="AB63" i="6"/>
  <c r="G63" i="6"/>
  <c r="F64" i="6"/>
  <c r="U64" i="6"/>
  <c r="T65" i="6"/>
  <c r="T66" i="6" l="1"/>
  <c r="U65" i="6"/>
  <c r="G64" i="6"/>
  <c r="F65" i="6"/>
  <c r="AA65" i="6"/>
  <c r="AB64" i="6"/>
  <c r="M65" i="6"/>
  <c r="N64" i="6"/>
  <c r="N65" i="6" l="1"/>
  <c r="M66" i="6"/>
  <c r="AA66" i="6"/>
  <c r="AB65" i="6"/>
  <c r="F66" i="6"/>
  <c r="G65" i="6"/>
  <c r="T67" i="6"/>
  <c r="U66" i="6"/>
  <c r="U67" i="6" l="1"/>
  <c r="T68" i="6"/>
  <c r="AA67" i="6"/>
  <c r="AB66" i="6"/>
  <c r="G66" i="6"/>
  <c r="F67" i="6"/>
  <c r="N66" i="6"/>
  <c r="M67" i="6"/>
  <c r="M68" i="6" l="1"/>
  <c r="N67" i="6"/>
  <c r="AA68" i="6"/>
  <c r="AB67" i="6"/>
  <c r="G67" i="6"/>
  <c r="F68" i="6"/>
  <c r="T69" i="6"/>
  <c r="U68" i="6"/>
  <c r="F69" i="6" l="1"/>
  <c r="G68" i="6"/>
  <c r="T70" i="6"/>
  <c r="U69" i="6"/>
  <c r="AB68" i="6"/>
  <c r="AA69" i="6"/>
  <c r="M69" i="6"/>
  <c r="N68" i="6"/>
  <c r="M70" i="6" l="1"/>
  <c r="N69" i="6"/>
  <c r="AA70" i="6"/>
  <c r="AB69" i="6"/>
  <c r="U70" i="6"/>
  <c r="T71" i="6"/>
  <c r="F70" i="6"/>
  <c r="G69" i="6"/>
  <c r="F71" i="6" l="1"/>
  <c r="G70" i="6"/>
  <c r="U71" i="6"/>
  <c r="T72" i="6"/>
  <c r="AA71" i="6"/>
  <c r="AB70" i="6"/>
  <c r="N70" i="6"/>
  <c r="M71" i="6"/>
  <c r="M72" i="6" l="1"/>
  <c r="N71" i="6"/>
  <c r="AA72" i="6"/>
  <c r="AB71" i="6"/>
  <c r="T73" i="6"/>
  <c r="U72" i="6"/>
  <c r="F72" i="6"/>
  <c r="G71" i="6"/>
  <c r="AA73" i="6" l="1"/>
  <c r="AB72" i="6"/>
  <c r="G72" i="6"/>
  <c r="F73" i="6"/>
  <c r="U73" i="6"/>
  <c r="T74" i="6"/>
  <c r="M73" i="6"/>
  <c r="N72" i="6"/>
  <c r="M74" i="6" l="1"/>
  <c r="N73" i="6"/>
  <c r="T75" i="6"/>
  <c r="U74" i="6"/>
  <c r="G73" i="6"/>
  <c r="F74" i="6"/>
  <c r="AA74" i="6"/>
  <c r="AB73" i="6"/>
  <c r="AA75" i="6" l="1"/>
  <c r="AB74" i="6"/>
  <c r="F75" i="6"/>
  <c r="G74" i="6"/>
  <c r="T76" i="6"/>
  <c r="U75" i="6"/>
  <c r="N74" i="6"/>
  <c r="M75" i="6"/>
  <c r="U76" i="6" l="1"/>
  <c r="T77" i="6"/>
  <c r="N75" i="6"/>
  <c r="M76" i="6"/>
  <c r="G75" i="6"/>
  <c r="F76" i="6"/>
  <c r="AA76" i="6"/>
  <c r="AB75" i="6"/>
  <c r="AA77" i="6" l="1"/>
  <c r="AB76" i="6"/>
  <c r="G76" i="6"/>
  <c r="F77" i="6"/>
  <c r="M77" i="6"/>
  <c r="N76" i="6"/>
  <c r="T78" i="6"/>
  <c r="U77" i="6"/>
  <c r="T79" i="6" l="1"/>
  <c r="U78" i="6"/>
  <c r="M78" i="6"/>
  <c r="N77" i="6"/>
  <c r="F78" i="6"/>
  <c r="G77" i="6"/>
  <c r="AB77" i="6"/>
  <c r="AA78" i="6"/>
  <c r="AA79" i="6" l="1"/>
  <c r="AB78" i="6"/>
  <c r="F79" i="6"/>
  <c r="G78" i="6"/>
  <c r="M79" i="6"/>
  <c r="N78" i="6"/>
  <c r="U79" i="6"/>
  <c r="T80" i="6"/>
  <c r="U80" i="6" l="1"/>
  <c r="T81" i="6"/>
  <c r="N79" i="6"/>
  <c r="M80" i="6"/>
  <c r="F80" i="6"/>
  <c r="G79" i="6"/>
  <c r="AA80" i="6"/>
  <c r="AB79" i="6"/>
  <c r="AA81" i="6" l="1"/>
  <c r="AB80" i="6"/>
  <c r="F81" i="6"/>
  <c r="G80" i="6"/>
  <c r="M81" i="6"/>
  <c r="N80" i="6"/>
  <c r="T82" i="6"/>
  <c r="U81" i="6"/>
  <c r="M82" i="6" l="1"/>
  <c r="N81" i="6"/>
  <c r="U82" i="6"/>
  <c r="T83" i="6"/>
  <c r="G81" i="6"/>
  <c r="F82" i="6"/>
  <c r="AA82" i="6"/>
  <c r="AB81" i="6"/>
  <c r="G82" i="6" l="1"/>
  <c r="F83" i="6"/>
  <c r="AA83" i="6"/>
  <c r="AB82" i="6"/>
  <c r="T84" i="6"/>
  <c r="U83" i="6"/>
  <c r="M83" i="6"/>
  <c r="N82" i="6"/>
  <c r="N83" i="6" l="1"/>
  <c r="M84" i="6"/>
  <c r="AA84" i="6"/>
  <c r="AB83" i="6"/>
  <c r="T85" i="6"/>
  <c r="U84" i="6"/>
  <c r="F84" i="6"/>
  <c r="G83" i="6"/>
  <c r="AB84" i="6" l="1"/>
  <c r="AA85" i="6"/>
  <c r="G84" i="6"/>
  <c r="F85" i="6"/>
  <c r="U85" i="6"/>
  <c r="T86" i="6"/>
  <c r="N84" i="6"/>
  <c r="M85" i="6"/>
  <c r="M86" i="6" l="1"/>
  <c r="N85" i="6"/>
  <c r="T87" i="6"/>
  <c r="U86" i="6"/>
  <c r="F86" i="6"/>
  <c r="G85" i="6"/>
  <c r="AA86" i="6"/>
  <c r="AB85" i="6"/>
  <c r="U87" i="6" l="1"/>
  <c r="T88" i="6"/>
  <c r="AB86" i="6"/>
  <c r="AA87" i="6"/>
  <c r="F87" i="6"/>
  <c r="G86" i="6"/>
  <c r="M87" i="6"/>
  <c r="N86" i="6"/>
  <c r="M88" i="6" l="1"/>
  <c r="N87" i="6"/>
  <c r="G87" i="6"/>
  <c r="F88" i="6"/>
  <c r="AA88" i="6"/>
  <c r="AB87" i="6"/>
  <c r="U88" i="6"/>
  <c r="T89" i="6"/>
  <c r="U89" i="6" l="1"/>
  <c r="T90" i="6"/>
  <c r="AA89" i="6"/>
  <c r="AB88" i="6"/>
  <c r="F89" i="6"/>
  <c r="G88" i="6"/>
  <c r="N88" i="6"/>
  <c r="M89" i="6"/>
  <c r="M90" i="6" l="1"/>
  <c r="N89" i="6"/>
  <c r="F90" i="6"/>
  <c r="G89" i="6"/>
  <c r="AA90" i="6"/>
  <c r="AB89" i="6"/>
  <c r="T91" i="6"/>
  <c r="U90" i="6"/>
  <c r="U91" i="6" l="1"/>
  <c r="T92" i="6"/>
  <c r="AA91" i="6"/>
  <c r="AB90" i="6"/>
  <c r="G90" i="6"/>
  <c r="F91" i="6"/>
  <c r="M91" i="6"/>
  <c r="N90" i="6"/>
  <c r="AB91" i="6" l="1"/>
  <c r="AA92" i="6"/>
  <c r="M92" i="6"/>
  <c r="N91" i="6"/>
  <c r="G91" i="6"/>
  <c r="F92" i="6"/>
  <c r="U92" i="6"/>
  <c r="T93" i="6"/>
  <c r="U93" i="6" l="1"/>
  <c r="T94" i="6"/>
  <c r="F93" i="6"/>
  <c r="G92" i="6"/>
  <c r="N92" i="6"/>
  <c r="M93" i="6"/>
  <c r="AA93" i="6"/>
  <c r="AB92" i="6"/>
  <c r="AA94" i="6" l="1"/>
  <c r="AB93" i="6"/>
  <c r="M94" i="6"/>
  <c r="N93" i="6"/>
  <c r="G93" i="6"/>
  <c r="F94" i="6"/>
  <c r="U94" i="6"/>
  <c r="T95" i="6"/>
  <c r="G94" i="6" l="1"/>
  <c r="F95" i="6"/>
  <c r="U95" i="6"/>
  <c r="T96" i="6"/>
  <c r="M95" i="6"/>
  <c r="N94" i="6"/>
  <c r="AA95" i="6"/>
  <c r="AB94" i="6"/>
  <c r="AA96" i="6" l="1"/>
  <c r="AB95" i="6"/>
  <c r="N95" i="6"/>
  <c r="M96" i="6"/>
  <c r="U96" i="6"/>
  <c r="T97" i="6"/>
  <c r="G95" i="6"/>
  <c r="F96" i="6"/>
  <c r="F97" i="6" l="1"/>
  <c r="G96" i="6"/>
  <c r="T98" i="6"/>
  <c r="U97" i="6"/>
  <c r="M97" i="6"/>
  <c r="N96" i="6"/>
  <c r="AA97" i="6"/>
  <c r="AB96" i="6"/>
  <c r="AB97" i="6" l="1"/>
  <c r="AA98" i="6"/>
  <c r="M98" i="6"/>
  <c r="N97" i="6"/>
  <c r="U98" i="6"/>
  <c r="T99" i="6"/>
  <c r="G97" i="6"/>
  <c r="F98" i="6"/>
  <c r="F99" i="6" l="1"/>
  <c r="G98" i="6"/>
  <c r="T100" i="6"/>
  <c r="U99" i="6"/>
  <c r="M99" i="6"/>
  <c r="N98" i="6"/>
  <c r="AA99" i="6"/>
  <c r="AB98" i="6"/>
  <c r="U100" i="6" l="1"/>
  <c r="T101" i="6"/>
  <c r="AB99" i="6"/>
  <c r="AA100" i="6"/>
  <c r="M100" i="6"/>
  <c r="N99" i="6"/>
  <c r="F100" i="6"/>
  <c r="G99" i="6"/>
  <c r="M101" i="6" l="1"/>
  <c r="N100" i="6"/>
  <c r="G100" i="6"/>
  <c r="F101" i="6"/>
  <c r="AB100" i="6"/>
  <c r="AA101" i="6"/>
  <c r="U101" i="6"/>
  <c r="T102" i="6"/>
  <c r="U102" i="6" l="1"/>
  <c r="T103" i="6"/>
  <c r="AA102" i="6"/>
  <c r="AB101" i="6"/>
  <c r="G101" i="6"/>
  <c r="F102" i="6"/>
  <c r="M102" i="6"/>
  <c r="N101" i="6"/>
  <c r="M103" i="6" l="1"/>
  <c r="N102" i="6"/>
  <c r="AA103" i="6"/>
  <c r="AB102" i="6"/>
  <c r="F103" i="6"/>
  <c r="G102" i="6"/>
  <c r="U103" i="6"/>
  <c r="T104" i="6"/>
  <c r="G103" i="6" l="1"/>
  <c r="F104" i="6"/>
  <c r="U104" i="6"/>
  <c r="T105" i="6"/>
  <c r="AA104" i="6"/>
  <c r="AB103" i="6"/>
  <c r="M104" i="6"/>
  <c r="N103" i="6"/>
  <c r="F105" i="6" l="1"/>
  <c r="G104" i="6"/>
  <c r="M105" i="6"/>
  <c r="N104" i="6"/>
  <c r="AA105" i="6"/>
  <c r="AB104" i="6"/>
  <c r="T106" i="6"/>
  <c r="U105" i="6"/>
  <c r="M106" i="6" l="1"/>
  <c r="N105" i="6"/>
  <c r="T107" i="6"/>
  <c r="U106" i="6"/>
  <c r="AA106" i="6"/>
  <c r="AB105" i="6"/>
  <c r="F106" i="6"/>
  <c r="G105" i="6"/>
  <c r="U107" i="6" l="1"/>
  <c r="T108" i="6"/>
  <c r="G106" i="6"/>
  <c r="F107" i="6"/>
  <c r="AA107" i="6"/>
  <c r="AB106" i="6"/>
  <c r="M107" i="6"/>
  <c r="N106" i="6"/>
  <c r="M108" i="6" l="1"/>
  <c r="N107" i="6"/>
  <c r="AA108" i="6"/>
  <c r="AB107" i="6"/>
  <c r="F108" i="6"/>
  <c r="G107" i="6"/>
  <c r="T109" i="6"/>
  <c r="U108" i="6"/>
  <c r="T110" i="6" l="1"/>
  <c r="U109" i="6"/>
  <c r="F109" i="6"/>
  <c r="G108" i="6"/>
  <c r="AB108" i="6"/>
  <c r="AA109" i="6"/>
  <c r="M109" i="6"/>
  <c r="N108" i="6"/>
  <c r="G109" i="6" l="1"/>
  <c r="F110" i="6"/>
  <c r="M110" i="6"/>
  <c r="N109" i="6"/>
  <c r="AB109" i="6"/>
  <c r="AA110" i="6"/>
  <c r="U110" i="6"/>
  <c r="T111" i="6"/>
  <c r="U111" i="6" l="1"/>
  <c r="T112" i="6"/>
  <c r="AA111" i="6"/>
  <c r="AB110" i="6"/>
  <c r="M111" i="6"/>
  <c r="N110" i="6"/>
  <c r="F111" i="6"/>
  <c r="G110" i="6"/>
  <c r="G111" i="6" l="1"/>
  <c r="F112" i="6"/>
  <c r="M112" i="6"/>
  <c r="N111" i="6"/>
  <c r="AA112" i="6"/>
  <c r="AB111" i="6"/>
  <c r="U112" i="6"/>
  <c r="T113" i="6"/>
  <c r="U113" i="6" l="1"/>
  <c r="T114" i="6"/>
  <c r="M113" i="6"/>
  <c r="N112" i="6"/>
  <c r="AA113" i="6"/>
  <c r="AB112" i="6"/>
  <c r="G112" i="6"/>
  <c r="F113" i="6"/>
  <c r="F114" i="6" l="1"/>
  <c r="G113" i="6"/>
  <c r="AA114" i="6"/>
  <c r="AB113" i="6"/>
  <c r="M114" i="6"/>
  <c r="N113" i="6"/>
  <c r="T115" i="6"/>
  <c r="U114" i="6"/>
  <c r="T116" i="6" l="1"/>
  <c r="U115" i="6"/>
  <c r="N114" i="6"/>
  <c r="M115" i="6"/>
  <c r="AA115" i="6"/>
  <c r="AB114" i="6"/>
  <c r="F115" i="6"/>
  <c r="G114" i="6"/>
  <c r="AA116" i="6" l="1"/>
  <c r="AB115" i="6"/>
  <c r="G115" i="6"/>
  <c r="F116" i="6"/>
  <c r="M116" i="6"/>
  <c r="N115" i="6"/>
  <c r="U116" i="6"/>
  <c r="T117" i="6"/>
  <c r="M117" i="6" l="1"/>
  <c r="N116" i="6"/>
  <c r="T118" i="6"/>
  <c r="U117" i="6"/>
  <c r="F117" i="6"/>
  <c r="G116" i="6"/>
  <c r="AA117" i="6"/>
  <c r="AB116" i="6"/>
  <c r="F118" i="6" l="1"/>
  <c r="G117" i="6"/>
  <c r="AB117" i="6"/>
  <c r="AA118" i="6"/>
  <c r="U118" i="6"/>
  <c r="T119" i="6"/>
  <c r="M118" i="6"/>
  <c r="N117" i="6"/>
  <c r="AB118" i="6" l="1"/>
  <c r="AA119" i="6"/>
  <c r="M119" i="6"/>
  <c r="N118" i="6"/>
  <c r="U119" i="6"/>
  <c r="T120" i="6"/>
  <c r="G118" i="6"/>
  <c r="F119" i="6"/>
  <c r="U120" i="6" l="1"/>
  <c r="T121" i="6"/>
  <c r="AA120" i="6"/>
  <c r="AB119" i="6"/>
  <c r="F120" i="6"/>
  <c r="G119" i="6"/>
  <c r="M120" i="6"/>
  <c r="N119" i="6"/>
  <c r="F121" i="6" l="1"/>
  <c r="G120" i="6"/>
  <c r="U121" i="6"/>
  <c r="T122" i="6"/>
  <c r="M121" i="6"/>
  <c r="N120" i="6"/>
  <c r="AA121" i="6"/>
  <c r="AB120" i="6"/>
  <c r="M122" i="6" l="1"/>
  <c r="N121" i="6"/>
  <c r="AA122" i="6"/>
  <c r="AB121" i="6"/>
  <c r="U122" i="6"/>
  <c r="T123" i="6"/>
  <c r="G121" i="6"/>
  <c r="F122" i="6"/>
  <c r="AA123" i="6" l="1"/>
  <c r="AB122" i="6"/>
  <c r="F123" i="6"/>
  <c r="G122" i="6"/>
  <c r="U123" i="6"/>
  <c r="T124" i="6"/>
  <c r="M123" i="6"/>
  <c r="N122" i="6"/>
  <c r="T125" i="6" l="1"/>
  <c r="U124" i="6"/>
  <c r="M124" i="6"/>
  <c r="N123" i="6"/>
  <c r="F124" i="6"/>
  <c r="G123" i="6"/>
  <c r="AA124" i="6"/>
  <c r="AB123" i="6"/>
  <c r="M125" i="6" l="1"/>
  <c r="N124" i="6"/>
  <c r="AA125" i="6"/>
  <c r="AB124" i="6"/>
  <c r="G124" i="6"/>
  <c r="F125" i="6"/>
  <c r="U125" i="6"/>
  <c r="T126" i="6"/>
  <c r="T127" i="6" l="1"/>
  <c r="U126" i="6"/>
  <c r="F126" i="6"/>
  <c r="G125" i="6"/>
  <c r="AA126" i="6"/>
  <c r="AB125" i="6"/>
  <c r="N125" i="6"/>
  <c r="M126" i="6"/>
  <c r="M127" i="6" l="1"/>
  <c r="N126" i="6"/>
  <c r="F127" i="6"/>
  <c r="G126" i="6"/>
  <c r="AB126" i="6"/>
  <c r="AA127" i="6"/>
  <c r="T128" i="6"/>
  <c r="U127" i="6"/>
  <c r="AB127" i="6" l="1"/>
  <c r="AA128" i="6"/>
  <c r="U128" i="6"/>
  <c r="T129" i="6"/>
  <c r="G127" i="6"/>
  <c r="F128" i="6"/>
  <c r="M128" i="6"/>
  <c r="N127" i="6"/>
  <c r="F129" i="6" l="1"/>
  <c r="G128" i="6"/>
  <c r="M129" i="6"/>
  <c r="N128" i="6"/>
  <c r="U129" i="6"/>
  <c r="T130" i="6"/>
  <c r="AA129" i="6"/>
  <c r="AB128" i="6"/>
  <c r="AA130" i="6" l="1"/>
  <c r="AB129" i="6"/>
  <c r="U130" i="6"/>
  <c r="T131" i="6"/>
  <c r="M130" i="6"/>
  <c r="N129" i="6"/>
  <c r="F130" i="6"/>
  <c r="G129" i="6"/>
  <c r="M131" i="6" l="1"/>
  <c r="N130" i="6"/>
  <c r="G130" i="6"/>
  <c r="F131" i="6"/>
  <c r="U131" i="6"/>
  <c r="T132" i="6"/>
  <c r="AA131" i="6"/>
  <c r="AB130" i="6"/>
  <c r="T133" i="6" l="1"/>
  <c r="U132" i="6"/>
  <c r="AA132" i="6"/>
  <c r="AB131" i="6"/>
  <c r="F132" i="6"/>
  <c r="G131" i="6"/>
  <c r="M132" i="6"/>
  <c r="N131" i="6"/>
  <c r="G132" i="6" l="1"/>
  <c r="F133" i="6"/>
  <c r="N132" i="6"/>
  <c r="M133" i="6"/>
  <c r="AB132" i="6"/>
  <c r="AA133" i="6"/>
  <c r="U133" i="6"/>
  <c r="T134" i="6"/>
  <c r="AA134" i="6" l="1"/>
  <c r="AB133" i="6"/>
  <c r="G133" i="6"/>
  <c r="F134" i="6"/>
  <c r="U134" i="6"/>
  <c r="T135" i="6"/>
  <c r="M134" i="6"/>
  <c r="N133" i="6"/>
  <c r="N134" i="6" l="1"/>
  <c r="M135" i="6"/>
  <c r="F135" i="6"/>
  <c r="G134" i="6"/>
  <c r="T136" i="6"/>
  <c r="U135" i="6"/>
  <c r="AA135" i="6"/>
  <c r="AB134" i="6"/>
  <c r="U136" i="6" l="1"/>
  <c r="T137" i="6"/>
  <c r="N135" i="6"/>
  <c r="M136" i="6"/>
  <c r="AB135" i="6"/>
  <c r="AA136" i="6"/>
  <c r="G135" i="6"/>
  <c r="F136" i="6"/>
  <c r="AA137" i="6" l="1"/>
  <c r="AB136" i="6"/>
  <c r="U137" i="6"/>
  <c r="T138" i="6"/>
  <c r="G136" i="6"/>
  <c r="F137" i="6"/>
  <c r="M137" i="6"/>
  <c r="N136" i="6"/>
  <c r="N137" i="6" l="1"/>
  <c r="M138" i="6"/>
  <c r="G137" i="6"/>
  <c r="F138" i="6"/>
  <c r="U138" i="6"/>
  <c r="T139" i="6"/>
  <c r="AA138" i="6"/>
  <c r="AB137" i="6"/>
  <c r="U139" i="6" l="1"/>
  <c r="T140" i="6"/>
  <c r="N138" i="6"/>
  <c r="M139" i="6"/>
  <c r="AB138" i="6"/>
  <c r="AA139" i="6"/>
  <c r="G138" i="6"/>
  <c r="F139" i="6"/>
  <c r="G139" i="6" l="1"/>
  <c r="F140" i="6"/>
  <c r="M140" i="6"/>
  <c r="N139" i="6"/>
  <c r="AA140" i="6"/>
  <c r="AB139" i="6"/>
  <c r="U140" i="6"/>
  <c r="T141" i="6"/>
  <c r="U141" i="6" l="1"/>
  <c r="T142" i="6"/>
  <c r="N140" i="6"/>
  <c r="M141" i="6"/>
  <c r="AA141" i="6"/>
  <c r="AB140" i="6"/>
  <c r="F141" i="6"/>
  <c r="G140" i="6"/>
  <c r="AB141" i="6" l="1"/>
  <c r="AA142" i="6"/>
  <c r="U142" i="6"/>
  <c r="T143" i="6"/>
  <c r="G141" i="6"/>
  <c r="F142" i="6"/>
  <c r="M142" i="6"/>
  <c r="N141" i="6"/>
  <c r="G142" i="6" l="1"/>
  <c r="F143" i="6"/>
  <c r="M143" i="6"/>
  <c r="N142" i="6"/>
  <c r="U143" i="6"/>
  <c r="T144" i="6"/>
  <c r="AA143" i="6"/>
  <c r="AB142" i="6"/>
  <c r="AA144" i="6" l="1"/>
  <c r="AB143" i="6"/>
  <c r="N143" i="6"/>
  <c r="M144" i="6"/>
  <c r="T145" i="6"/>
  <c r="U144" i="6"/>
  <c r="F144" i="6"/>
  <c r="G143" i="6"/>
  <c r="G144" i="6" l="1"/>
  <c r="F145" i="6"/>
  <c r="U145" i="6"/>
  <c r="T146" i="6"/>
  <c r="M145" i="6"/>
  <c r="N144" i="6"/>
  <c r="AB144" i="6"/>
  <c r="AA145" i="6"/>
  <c r="AA146" i="6" l="1"/>
  <c r="AB145" i="6"/>
  <c r="M146" i="6"/>
  <c r="N145" i="6"/>
  <c r="U146" i="6"/>
  <c r="T147" i="6"/>
  <c r="G145" i="6"/>
  <c r="F146" i="6"/>
  <c r="G146" i="6" l="1"/>
  <c r="F147" i="6"/>
  <c r="AA147" i="6"/>
  <c r="AB146" i="6"/>
  <c r="T148" i="6"/>
  <c r="U147" i="6"/>
  <c r="N146" i="6"/>
  <c r="M147" i="6"/>
  <c r="G147" i="6" l="1"/>
  <c r="F148" i="6"/>
  <c r="M148" i="6"/>
  <c r="N147" i="6"/>
  <c r="U148" i="6"/>
  <c r="T149" i="6"/>
  <c r="AA148" i="6"/>
  <c r="AB147" i="6"/>
  <c r="AA149" i="6" l="1"/>
  <c r="AB148" i="6"/>
  <c r="U149" i="6"/>
  <c r="T150" i="6"/>
  <c r="M149" i="6"/>
  <c r="N148" i="6"/>
  <c r="G148" i="6"/>
  <c r="F149" i="6"/>
  <c r="F150" i="6" l="1"/>
  <c r="G149" i="6"/>
  <c r="N149" i="6"/>
  <c r="M150" i="6"/>
  <c r="U150" i="6"/>
  <c r="T151" i="6"/>
  <c r="AA150" i="6"/>
  <c r="AB149" i="6"/>
  <c r="AB150" i="6" l="1"/>
  <c r="AA151" i="6"/>
  <c r="M151" i="6"/>
  <c r="N150" i="6"/>
  <c r="U151" i="6"/>
  <c r="T152" i="6"/>
  <c r="G150" i="6"/>
  <c r="F151" i="6"/>
  <c r="M152" i="6" l="1"/>
  <c r="N151" i="6"/>
  <c r="G151" i="6"/>
  <c r="F152" i="6"/>
  <c r="U152" i="6"/>
  <c r="T153" i="6"/>
  <c r="AA152" i="6"/>
  <c r="AB151" i="6"/>
  <c r="F153" i="6" l="1"/>
  <c r="G152" i="6"/>
  <c r="AA153" i="6"/>
  <c r="AB152" i="6"/>
  <c r="T154" i="6"/>
  <c r="U153" i="6"/>
  <c r="N152" i="6"/>
  <c r="M153" i="6"/>
  <c r="U154" i="6" l="1"/>
  <c r="T155" i="6"/>
  <c r="M154" i="6"/>
  <c r="N153" i="6"/>
  <c r="AB153" i="6"/>
  <c r="AA154" i="6"/>
  <c r="G153" i="6"/>
  <c r="F154" i="6"/>
  <c r="G154" i="6" l="1"/>
  <c r="F155" i="6"/>
  <c r="AA155" i="6"/>
  <c r="AB154" i="6"/>
  <c r="U155" i="6"/>
  <c r="T156" i="6"/>
  <c r="M155" i="6"/>
  <c r="N154" i="6"/>
  <c r="N155" i="6" l="1"/>
  <c r="M156" i="6"/>
  <c r="AA156" i="6"/>
  <c r="AB155" i="6"/>
  <c r="T157" i="6"/>
  <c r="U156" i="6"/>
  <c r="G155" i="6"/>
  <c r="F156" i="6"/>
  <c r="M157" i="6" l="1"/>
  <c r="N156" i="6"/>
  <c r="G156" i="6"/>
  <c r="F157" i="6"/>
  <c r="U157" i="6"/>
  <c r="T158" i="6"/>
  <c r="AA157" i="6"/>
  <c r="AB156" i="6"/>
  <c r="AA158" i="6" l="1"/>
  <c r="AB157" i="6"/>
  <c r="U158" i="6"/>
  <c r="T159" i="6"/>
  <c r="G157" i="6"/>
  <c r="F158" i="6"/>
  <c r="M158" i="6"/>
  <c r="N157" i="6"/>
  <c r="N158" i="6" l="1"/>
  <c r="M159" i="6"/>
  <c r="U159" i="6"/>
  <c r="T160" i="6"/>
  <c r="F159" i="6"/>
  <c r="G158" i="6"/>
  <c r="AA159" i="6"/>
  <c r="AB158" i="6"/>
  <c r="AB159" i="6" l="1"/>
  <c r="AA160" i="6"/>
  <c r="G159" i="6"/>
  <c r="F160" i="6"/>
  <c r="M160" i="6"/>
  <c r="N159" i="6"/>
  <c r="U160" i="6"/>
  <c r="T161" i="6"/>
  <c r="AA161" i="6" l="1"/>
  <c r="AB160" i="6"/>
  <c r="U161" i="6"/>
  <c r="T162" i="6"/>
  <c r="M161" i="6"/>
  <c r="N160" i="6"/>
  <c r="G160" i="6"/>
  <c r="F161" i="6"/>
  <c r="T163" i="6" l="1"/>
  <c r="U162" i="6"/>
  <c r="F162" i="6"/>
  <c r="G161" i="6"/>
  <c r="N161" i="6"/>
  <c r="M162" i="6"/>
  <c r="AA162" i="6"/>
  <c r="AB161" i="6"/>
  <c r="M163" i="6" l="1"/>
  <c r="N162" i="6"/>
  <c r="AB162" i="6"/>
  <c r="AA163" i="6"/>
  <c r="G162" i="6"/>
  <c r="F163" i="6"/>
  <c r="U163" i="6"/>
  <c r="T164" i="6"/>
  <c r="U164" i="6" l="1"/>
  <c r="T165" i="6"/>
  <c r="G163" i="6"/>
  <c r="F164" i="6"/>
  <c r="AA164" i="6"/>
  <c r="AB163" i="6"/>
  <c r="M164" i="6"/>
  <c r="N163" i="6"/>
  <c r="AA165" i="6" l="1"/>
  <c r="AB164" i="6"/>
  <c r="N164" i="6"/>
  <c r="M165" i="6"/>
  <c r="G164" i="6"/>
  <c r="F165" i="6"/>
  <c r="T166" i="6"/>
  <c r="U165" i="6"/>
  <c r="G165" i="6" l="1"/>
  <c r="F166" i="6"/>
  <c r="U166" i="6"/>
  <c r="T167" i="6"/>
  <c r="M166" i="6"/>
  <c r="N165" i="6"/>
  <c r="AA166" i="6"/>
  <c r="AB165" i="6"/>
  <c r="M167" i="6" l="1"/>
  <c r="N166" i="6"/>
  <c r="AA167" i="6"/>
  <c r="AB166" i="6"/>
  <c r="U167" i="6"/>
  <c r="T168" i="6"/>
  <c r="G166" i="6"/>
  <c r="F167" i="6"/>
  <c r="AA168" i="6" l="1"/>
  <c r="AB167" i="6"/>
  <c r="F168" i="6"/>
  <c r="G167" i="6"/>
  <c r="U168" i="6"/>
  <c r="T169" i="6"/>
  <c r="N167" i="6"/>
  <c r="M168" i="6"/>
  <c r="U169" i="6" l="1"/>
  <c r="T170" i="6"/>
  <c r="M169" i="6"/>
  <c r="N168" i="6"/>
  <c r="G168" i="6"/>
  <c r="F169" i="6"/>
  <c r="AA169" i="6"/>
  <c r="AB168" i="6"/>
  <c r="M170" i="6" l="1"/>
  <c r="N169" i="6"/>
  <c r="AA170" i="6"/>
  <c r="AB169" i="6"/>
  <c r="G169" i="6"/>
  <c r="F170" i="6"/>
  <c r="U170" i="6"/>
  <c r="T171" i="6"/>
  <c r="F171" i="6" l="1"/>
  <c r="G170" i="6"/>
  <c r="T172" i="6"/>
  <c r="U171" i="6"/>
  <c r="AA171" i="6"/>
  <c r="AB170" i="6"/>
  <c r="N170" i="6"/>
  <c r="M171" i="6"/>
  <c r="M172" i="6" l="1"/>
  <c r="N171" i="6"/>
  <c r="AA172" i="6"/>
  <c r="AB171" i="6"/>
  <c r="T173" i="6"/>
  <c r="U172" i="6"/>
  <c r="F172" i="6"/>
  <c r="G171" i="6"/>
  <c r="F173" i="6" l="1"/>
  <c r="G172" i="6"/>
  <c r="T174" i="6"/>
  <c r="U173" i="6"/>
  <c r="AB172" i="6"/>
  <c r="AA173" i="6"/>
  <c r="N172" i="6"/>
  <c r="M173" i="6"/>
  <c r="M174" i="6" l="1"/>
  <c r="N173" i="6"/>
  <c r="T175" i="6"/>
  <c r="U174" i="6"/>
  <c r="AA174" i="6"/>
  <c r="AB173" i="6"/>
  <c r="F174" i="6"/>
  <c r="G173" i="6"/>
  <c r="G174" i="6" l="1"/>
  <c r="F175" i="6"/>
  <c r="AA175" i="6"/>
  <c r="AB174" i="6"/>
  <c r="T176" i="6"/>
  <c r="U175" i="6"/>
  <c r="N174" i="6"/>
  <c r="M175" i="6"/>
  <c r="M176" i="6" l="1"/>
  <c r="N175" i="6"/>
  <c r="AB175" i="6"/>
  <c r="AA176" i="6"/>
  <c r="T177" i="6"/>
  <c r="U176" i="6"/>
  <c r="G175" i="6"/>
  <c r="F176" i="6"/>
  <c r="T178" i="6" l="1"/>
  <c r="U177" i="6"/>
  <c r="F177" i="6"/>
  <c r="G176" i="6"/>
  <c r="AB176" i="6"/>
  <c r="AA177" i="6"/>
  <c r="M177" i="6"/>
  <c r="N176" i="6"/>
  <c r="N177" i="6" l="1"/>
  <c r="M178" i="6"/>
  <c r="AA178" i="6"/>
  <c r="AB177" i="6"/>
  <c r="F178" i="6"/>
  <c r="G177" i="6"/>
  <c r="U178" i="6"/>
  <c r="T179" i="6"/>
  <c r="U179" i="6" l="1"/>
  <c r="T180" i="6"/>
  <c r="AB178" i="6"/>
  <c r="AA179" i="6"/>
  <c r="F179" i="6"/>
  <c r="G178" i="6"/>
  <c r="M179" i="6"/>
  <c r="N178" i="6"/>
  <c r="F180" i="6" l="1"/>
  <c r="G179" i="6"/>
  <c r="M180" i="6"/>
  <c r="N179" i="6"/>
  <c r="AA180" i="6"/>
  <c r="AB179" i="6"/>
  <c r="T181" i="6"/>
  <c r="U180" i="6"/>
  <c r="AA181" i="6" l="1"/>
  <c r="AB180" i="6"/>
  <c r="T182" i="6"/>
  <c r="U181" i="6"/>
  <c r="N180" i="6"/>
  <c r="M181" i="6"/>
  <c r="F181" i="6"/>
  <c r="G180" i="6"/>
  <c r="N181" i="6" l="1"/>
  <c r="M182" i="6"/>
  <c r="F182" i="6"/>
  <c r="G181" i="6"/>
  <c r="T183" i="6"/>
  <c r="U182" i="6"/>
  <c r="AB181" i="6"/>
  <c r="AA182" i="6"/>
  <c r="N182" i="6" l="1"/>
  <c r="M183" i="6"/>
  <c r="AA183" i="6"/>
  <c r="AB182" i="6"/>
  <c r="T184" i="6"/>
  <c r="U183" i="6"/>
  <c r="F183" i="6"/>
  <c r="G182" i="6"/>
  <c r="G183" i="6" l="1"/>
  <c r="F184" i="6"/>
  <c r="T185" i="6"/>
  <c r="U184" i="6"/>
  <c r="N183" i="6"/>
  <c r="M184" i="6"/>
  <c r="AA184" i="6"/>
  <c r="AB183" i="6"/>
  <c r="AB184" i="6" l="1"/>
  <c r="AA185" i="6"/>
  <c r="F185" i="6"/>
  <c r="G184" i="6"/>
  <c r="M185" i="6"/>
  <c r="N184" i="6"/>
  <c r="T186" i="6"/>
  <c r="U185" i="6"/>
  <c r="T187" i="6" l="1"/>
  <c r="U186" i="6"/>
  <c r="F186" i="6"/>
  <c r="G185" i="6"/>
  <c r="M186" i="6"/>
  <c r="N185" i="6"/>
  <c r="AB185" i="6"/>
  <c r="AA186" i="6"/>
  <c r="AA187" i="6" l="1"/>
  <c r="AB186" i="6"/>
  <c r="N186" i="6"/>
  <c r="M187" i="6"/>
  <c r="F187" i="6"/>
  <c r="G186" i="6"/>
  <c r="U187" i="6"/>
  <c r="T188" i="6"/>
  <c r="T189" i="6" l="1"/>
  <c r="U188" i="6"/>
  <c r="F188" i="6"/>
  <c r="G187" i="6"/>
  <c r="M188" i="6"/>
  <c r="N187" i="6"/>
  <c r="AB187" i="6"/>
  <c r="AA188" i="6"/>
  <c r="F189" i="6" l="1"/>
  <c r="G188" i="6"/>
  <c r="AA189" i="6"/>
  <c r="AB188" i="6"/>
  <c r="M189" i="6"/>
  <c r="N188" i="6"/>
  <c r="T190" i="6"/>
  <c r="U189" i="6"/>
  <c r="N189" i="6" l="1"/>
  <c r="M190" i="6"/>
  <c r="T191" i="6"/>
  <c r="U190" i="6"/>
  <c r="AA190" i="6"/>
  <c r="AB189" i="6"/>
  <c r="F190" i="6"/>
  <c r="G189" i="6"/>
  <c r="T192" i="6" l="1"/>
  <c r="U191" i="6"/>
  <c r="F191" i="6"/>
  <c r="G190" i="6"/>
  <c r="AB190" i="6"/>
  <c r="AA191" i="6"/>
  <c r="N190" i="6"/>
  <c r="M191" i="6"/>
  <c r="N191" i="6" l="1"/>
  <c r="M192" i="6"/>
  <c r="AA192" i="6"/>
  <c r="AB191" i="6"/>
  <c r="F192" i="6"/>
  <c r="G191" i="6"/>
  <c r="T193" i="6"/>
  <c r="U192" i="6"/>
  <c r="T194" i="6" l="1"/>
  <c r="U193" i="6"/>
  <c r="AA193" i="6"/>
  <c r="AB192" i="6"/>
  <c r="G192" i="6"/>
  <c r="F193" i="6"/>
  <c r="N192" i="6"/>
  <c r="M193" i="6"/>
  <c r="M194" i="6" l="1"/>
  <c r="N193" i="6"/>
  <c r="G193" i="6"/>
  <c r="F194" i="6"/>
  <c r="AB193" i="6"/>
  <c r="AA194" i="6"/>
  <c r="T195" i="6"/>
  <c r="U194" i="6"/>
  <c r="T196" i="6" l="1"/>
  <c r="U195" i="6"/>
  <c r="AB194" i="6"/>
  <c r="AA195" i="6"/>
  <c r="F195" i="6"/>
  <c r="G194" i="6"/>
  <c r="M195" i="6"/>
  <c r="N194" i="6"/>
  <c r="F196" i="6" l="1"/>
  <c r="G195" i="6"/>
  <c r="N195" i="6"/>
  <c r="M196" i="6"/>
  <c r="AB195" i="6"/>
  <c r="AA196" i="6"/>
  <c r="U196" i="6"/>
  <c r="T197" i="6"/>
  <c r="AB196" i="6" l="1"/>
  <c r="AA197" i="6"/>
  <c r="T198" i="6"/>
  <c r="U197" i="6"/>
  <c r="M197" i="6"/>
  <c r="N196" i="6"/>
  <c r="F197" i="6"/>
  <c r="G196" i="6"/>
  <c r="T199" i="6" l="1"/>
  <c r="U198" i="6"/>
  <c r="F198" i="6"/>
  <c r="G197" i="6"/>
  <c r="M198" i="6"/>
  <c r="N197" i="6"/>
  <c r="AA198" i="6"/>
  <c r="AB197" i="6"/>
  <c r="F199" i="6" l="1"/>
  <c r="G198" i="6"/>
  <c r="AA199" i="6"/>
  <c r="AB198" i="6"/>
  <c r="N198" i="6"/>
  <c r="M199" i="6"/>
  <c r="T200" i="6"/>
  <c r="U199" i="6"/>
  <c r="T201" i="6" l="1"/>
  <c r="U200" i="6"/>
  <c r="N199" i="6"/>
  <c r="M200" i="6"/>
  <c r="AB199" i="6"/>
  <c r="AA200" i="6"/>
  <c r="F200" i="6"/>
  <c r="G199" i="6"/>
  <c r="AA201" i="6" l="1"/>
  <c r="AB200" i="6"/>
  <c r="M201" i="6"/>
  <c r="N200" i="6"/>
  <c r="F201" i="6"/>
  <c r="G200" i="6"/>
  <c r="T202" i="6"/>
  <c r="U201" i="6"/>
  <c r="T203" i="6" l="1"/>
  <c r="U202" i="6"/>
  <c r="G201" i="6"/>
  <c r="F202" i="6"/>
  <c r="N201" i="6"/>
  <c r="M202" i="6"/>
  <c r="AA202" i="6"/>
  <c r="AB201" i="6"/>
  <c r="M203" i="6" l="1"/>
  <c r="N202" i="6"/>
  <c r="G202" i="6"/>
  <c r="F203" i="6"/>
  <c r="AB202" i="6"/>
  <c r="AA203" i="6"/>
  <c r="T204" i="6"/>
  <c r="U203" i="6"/>
  <c r="AB203" i="6" l="1"/>
  <c r="AA204" i="6"/>
  <c r="T205" i="6"/>
  <c r="U204" i="6"/>
  <c r="F204" i="6"/>
  <c r="G203" i="6"/>
  <c r="M204" i="6"/>
  <c r="N203" i="6"/>
  <c r="F205" i="6" l="1"/>
  <c r="G204" i="6"/>
  <c r="N204" i="6"/>
  <c r="M205" i="6"/>
  <c r="AA205" i="6"/>
  <c r="AB204" i="6"/>
  <c r="U205" i="6"/>
  <c r="T206" i="6"/>
  <c r="AB205" i="6" l="1"/>
  <c r="AA206" i="6"/>
  <c r="T207" i="6"/>
  <c r="U206" i="6"/>
  <c r="M206" i="6"/>
  <c r="N205" i="6"/>
  <c r="F206" i="6"/>
  <c r="G205" i="6"/>
  <c r="M207" i="6" l="1"/>
  <c r="N206" i="6"/>
  <c r="T208" i="6"/>
  <c r="U207" i="6"/>
  <c r="F207" i="6"/>
  <c r="G206" i="6"/>
  <c r="AA207" i="6"/>
  <c r="AB206" i="6"/>
  <c r="AA208" i="6" l="1"/>
  <c r="AB207" i="6"/>
  <c r="G207" i="6"/>
  <c r="F208" i="6"/>
  <c r="T209" i="6"/>
  <c r="U208" i="6"/>
  <c r="N207" i="6"/>
  <c r="M208" i="6"/>
  <c r="T210" i="6" l="1"/>
  <c r="U209" i="6"/>
  <c r="F209" i="6"/>
  <c r="G208" i="6"/>
  <c r="M209" i="6"/>
  <c r="N208" i="6"/>
  <c r="AB208" i="6"/>
  <c r="AA209" i="6"/>
  <c r="AA210" i="6" l="1"/>
  <c r="AB209" i="6"/>
  <c r="N209" i="6"/>
  <c r="M210" i="6"/>
  <c r="F210" i="6"/>
  <c r="G209" i="6"/>
  <c r="T211" i="6"/>
  <c r="U210" i="6"/>
  <c r="U211" i="6" l="1"/>
  <c r="T212" i="6"/>
  <c r="G210" i="6"/>
  <c r="F211" i="6"/>
  <c r="N210" i="6"/>
  <c r="M211" i="6"/>
  <c r="AB210" i="6"/>
  <c r="AA211" i="6"/>
  <c r="F212" i="6" l="1"/>
  <c r="G211" i="6"/>
  <c r="AB211" i="6"/>
  <c r="AA212" i="6"/>
  <c r="M212" i="6"/>
  <c r="N211" i="6"/>
  <c r="T213" i="6"/>
  <c r="U212" i="6"/>
  <c r="T214" i="6" l="1"/>
  <c r="U213" i="6"/>
  <c r="N212" i="6"/>
  <c r="M213" i="6"/>
  <c r="AB212" i="6"/>
  <c r="AA213" i="6"/>
  <c r="F213" i="6"/>
  <c r="G212" i="6"/>
  <c r="G213" i="6" l="1"/>
  <c r="F214" i="6"/>
  <c r="AA214" i="6"/>
  <c r="AB213" i="6"/>
  <c r="N213" i="6"/>
  <c r="M214" i="6"/>
  <c r="U214" i="6"/>
  <c r="T215" i="6"/>
  <c r="AB214" i="6" l="1"/>
  <c r="AA215" i="6"/>
  <c r="T216" i="6"/>
  <c r="U215" i="6"/>
  <c r="N214" i="6"/>
  <c r="M215" i="6"/>
  <c r="F215" i="6"/>
  <c r="G214" i="6"/>
  <c r="F216" i="6" l="1"/>
  <c r="G215" i="6"/>
  <c r="N215" i="6"/>
  <c r="M216" i="6"/>
  <c r="T217" i="6"/>
  <c r="U216" i="6"/>
  <c r="AB215" i="6"/>
  <c r="AA216" i="6"/>
  <c r="T218" i="6" l="1"/>
  <c r="U217" i="6"/>
  <c r="AB216" i="6"/>
  <c r="AA217" i="6"/>
  <c r="N216" i="6"/>
  <c r="M217" i="6"/>
  <c r="G216" i="6"/>
  <c r="F217" i="6"/>
  <c r="M218" i="6" l="1"/>
  <c r="N217" i="6"/>
  <c r="F218" i="6"/>
  <c r="G217" i="6"/>
  <c r="AA218" i="6"/>
  <c r="AB217" i="6"/>
  <c r="U218" i="6"/>
  <c r="T219" i="6"/>
  <c r="AA219" i="6" l="1"/>
  <c r="AB218" i="6"/>
  <c r="U219" i="6"/>
  <c r="T220" i="6"/>
  <c r="G218" i="6"/>
  <c r="F219" i="6"/>
  <c r="M219" i="6"/>
  <c r="N218" i="6"/>
  <c r="M220" i="6" l="1"/>
  <c r="N219" i="6"/>
  <c r="G219" i="6"/>
  <c r="F220" i="6"/>
  <c r="T221" i="6"/>
  <c r="U220" i="6"/>
  <c r="AB219" i="6"/>
  <c r="AA220" i="6"/>
  <c r="U221" i="6" l="1"/>
  <c r="T222" i="6"/>
  <c r="AB220" i="6"/>
  <c r="AA221" i="6"/>
  <c r="F221" i="6"/>
  <c r="G220" i="6"/>
  <c r="M221" i="6"/>
  <c r="N220" i="6"/>
  <c r="F222" i="6" l="1"/>
  <c r="G221" i="6"/>
  <c r="T223" i="6"/>
  <c r="U222" i="6"/>
  <c r="M222" i="6"/>
  <c r="N221" i="6"/>
  <c r="AB221" i="6"/>
  <c r="AA222" i="6"/>
  <c r="M223" i="6" l="1"/>
  <c r="N222" i="6"/>
  <c r="AB222" i="6"/>
  <c r="AA223" i="6"/>
  <c r="U223" i="6"/>
  <c r="T224" i="6"/>
  <c r="G222" i="6"/>
  <c r="F223" i="6"/>
  <c r="F224" i="6" l="1"/>
  <c r="G223" i="6"/>
  <c r="U224" i="6"/>
  <c r="T225" i="6"/>
  <c r="AA224" i="6"/>
  <c r="AB223" i="6"/>
  <c r="M224" i="6"/>
  <c r="N223" i="6"/>
  <c r="T226" i="6" l="1"/>
  <c r="U225" i="6"/>
  <c r="M225" i="6"/>
  <c r="N224" i="6"/>
  <c r="AB224" i="6"/>
  <c r="AA225" i="6"/>
  <c r="F225" i="6"/>
  <c r="G224" i="6"/>
  <c r="F226" i="6" l="1"/>
  <c r="G225" i="6"/>
  <c r="AB225" i="6"/>
  <c r="AA226" i="6"/>
  <c r="M226" i="6"/>
  <c r="N225" i="6"/>
  <c r="T227" i="6"/>
  <c r="U226" i="6"/>
  <c r="U227" i="6" l="1"/>
  <c r="T228" i="6"/>
  <c r="M227" i="6"/>
  <c r="N226" i="6"/>
  <c r="AA227" i="6"/>
  <c r="AB226" i="6"/>
  <c r="F227" i="6"/>
  <c r="G226" i="6"/>
  <c r="AA228" i="6" l="1"/>
  <c r="AB227" i="6"/>
  <c r="G227" i="6"/>
  <c r="F228" i="6"/>
  <c r="U228" i="6"/>
  <c r="T229" i="6"/>
  <c r="M228" i="6"/>
  <c r="N227" i="6"/>
  <c r="M229" i="6" l="1"/>
  <c r="N228" i="6"/>
  <c r="T230" i="6"/>
  <c r="U229" i="6"/>
  <c r="G228" i="6"/>
  <c r="F229" i="6"/>
  <c r="AB228" i="6"/>
  <c r="AA229" i="6"/>
  <c r="F230" i="6" l="1"/>
  <c r="G229" i="6"/>
  <c r="AB229" i="6"/>
  <c r="AA230" i="6"/>
  <c r="T231" i="6"/>
  <c r="U230" i="6"/>
  <c r="M230" i="6"/>
  <c r="N229" i="6"/>
  <c r="M231" i="6" l="1"/>
  <c r="N230" i="6"/>
  <c r="T232" i="6"/>
  <c r="U231" i="6"/>
  <c r="AB230" i="6"/>
  <c r="AA231" i="6"/>
  <c r="G230" i="6"/>
  <c r="F231" i="6"/>
  <c r="AB231" i="6" l="1"/>
  <c r="AA232" i="6"/>
  <c r="G231" i="6"/>
  <c r="F232" i="6"/>
  <c r="U232" i="6"/>
  <c r="T233" i="6"/>
  <c r="M232" i="6"/>
  <c r="N231" i="6"/>
  <c r="M233" i="6" l="1"/>
  <c r="N232" i="6"/>
  <c r="U233" i="6"/>
  <c r="T234" i="6"/>
  <c r="F233" i="6"/>
  <c r="G232" i="6"/>
  <c r="AB232" i="6"/>
  <c r="AA233" i="6"/>
  <c r="AB233" i="6" l="1"/>
  <c r="AA234" i="6"/>
  <c r="F234" i="6"/>
  <c r="G233" i="6"/>
  <c r="T235" i="6"/>
  <c r="U234" i="6"/>
  <c r="M234" i="6"/>
  <c r="N233" i="6"/>
  <c r="U235" i="6" l="1"/>
  <c r="T236" i="6"/>
  <c r="M235" i="6"/>
  <c r="N234" i="6"/>
  <c r="AB234" i="6"/>
  <c r="AA235" i="6"/>
  <c r="F235" i="6"/>
  <c r="G234" i="6"/>
  <c r="AA236" i="6" l="1"/>
  <c r="AB235" i="6"/>
  <c r="U236" i="6"/>
  <c r="T237" i="6"/>
  <c r="F236" i="6"/>
  <c r="G235" i="6"/>
  <c r="M236" i="6"/>
  <c r="N235" i="6"/>
  <c r="M237" i="6" l="1"/>
  <c r="N236" i="6"/>
  <c r="U237" i="6"/>
  <c r="T238" i="6"/>
  <c r="G236" i="6"/>
  <c r="F237" i="6"/>
  <c r="AA237" i="6"/>
  <c r="AB236" i="6"/>
  <c r="AB237" i="6" l="1"/>
  <c r="AA238" i="6"/>
  <c r="G237" i="6"/>
  <c r="F238" i="6"/>
  <c r="U238" i="6"/>
  <c r="T239" i="6"/>
  <c r="M238" i="6"/>
  <c r="N237" i="6"/>
  <c r="M239" i="6" l="1"/>
  <c r="N238" i="6"/>
  <c r="AB238" i="6"/>
  <c r="AA239" i="6"/>
  <c r="U239" i="6"/>
  <c r="T240" i="6"/>
  <c r="F239" i="6"/>
  <c r="G238" i="6"/>
  <c r="U240" i="6" l="1"/>
  <c r="T241" i="6"/>
  <c r="G239" i="6"/>
  <c r="F240" i="6"/>
  <c r="AB239" i="6"/>
  <c r="AA240" i="6"/>
  <c r="M240" i="6"/>
  <c r="N239" i="6"/>
  <c r="N240" i="6" l="1"/>
  <c r="M241" i="6"/>
  <c r="AB240" i="6"/>
  <c r="AA241" i="6"/>
  <c r="G240" i="6"/>
  <c r="F241" i="6"/>
  <c r="T242" i="6"/>
  <c r="U241" i="6"/>
  <c r="F242" i="6" l="1"/>
  <c r="G241" i="6"/>
  <c r="U242" i="6"/>
  <c r="T243" i="6"/>
  <c r="M242" i="6"/>
  <c r="N241" i="6"/>
  <c r="AB241" i="6"/>
  <c r="AA242" i="6"/>
  <c r="M243" i="6" l="1"/>
  <c r="N242" i="6"/>
  <c r="AA243" i="6"/>
  <c r="AB242" i="6"/>
  <c r="U243" i="6"/>
  <c r="T244" i="6"/>
  <c r="G242" i="6"/>
  <c r="F243" i="6"/>
  <c r="T245" i="6" l="1"/>
  <c r="U244" i="6"/>
  <c r="G243" i="6"/>
  <c r="F244" i="6"/>
  <c r="AB243" i="6"/>
  <c r="AA244" i="6"/>
  <c r="N243" i="6"/>
  <c r="M244" i="6"/>
  <c r="M245" i="6" l="1"/>
  <c r="N244" i="6"/>
  <c r="AB244" i="6"/>
  <c r="AA245" i="6"/>
  <c r="F245" i="6"/>
  <c r="G244" i="6"/>
  <c r="U245" i="6"/>
  <c r="T246" i="6"/>
  <c r="AA246" i="6" l="1"/>
  <c r="AB245" i="6"/>
  <c r="U246" i="6"/>
  <c r="T247" i="6"/>
  <c r="G245" i="6"/>
  <c r="F246" i="6"/>
  <c r="M246" i="6"/>
  <c r="N245" i="6"/>
  <c r="M247" i="6" l="1"/>
  <c r="N246" i="6"/>
  <c r="G246" i="6"/>
  <c r="F247" i="6"/>
  <c r="U247" i="6"/>
  <c r="T248" i="6"/>
  <c r="AB246" i="6"/>
  <c r="AA247" i="6"/>
  <c r="U248" i="6" l="1"/>
  <c r="T249" i="6"/>
  <c r="AB247" i="6"/>
  <c r="AA248" i="6"/>
  <c r="F248" i="6"/>
  <c r="G247" i="6"/>
  <c r="M248" i="6"/>
  <c r="N247" i="6"/>
  <c r="M249" i="6" l="1"/>
  <c r="N248" i="6"/>
  <c r="G248" i="6"/>
  <c r="F249" i="6"/>
  <c r="AA249" i="6"/>
  <c r="AB248" i="6"/>
  <c r="U249" i="6"/>
  <c r="T250" i="6"/>
  <c r="U250" i="6" l="1"/>
  <c r="T251" i="6"/>
  <c r="AB249" i="6"/>
  <c r="AA250" i="6"/>
  <c r="G249" i="6"/>
  <c r="F250" i="6"/>
  <c r="M250" i="6"/>
  <c r="N249" i="6"/>
  <c r="M251" i="6" l="1"/>
  <c r="N250" i="6"/>
  <c r="F251" i="6"/>
  <c r="G250" i="6"/>
  <c r="AB250" i="6"/>
  <c r="AA251" i="6"/>
  <c r="U251" i="6"/>
  <c r="T252" i="6"/>
  <c r="U252" i="6" l="1"/>
  <c r="T253" i="6"/>
  <c r="G251" i="6"/>
  <c r="F252" i="6"/>
  <c r="AA252" i="6"/>
  <c r="AB251" i="6"/>
  <c r="M252" i="6"/>
  <c r="N251" i="6"/>
  <c r="M253" i="6" l="1"/>
  <c r="N252" i="6"/>
  <c r="AB252" i="6"/>
  <c r="AA253" i="6"/>
  <c r="G252" i="6"/>
  <c r="F253" i="6"/>
  <c r="U253" i="6"/>
  <c r="T254" i="6"/>
  <c r="U254" i="6" l="1"/>
  <c r="T255" i="6"/>
  <c r="F254" i="6"/>
  <c r="G253" i="6"/>
  <c r="AB253" i="6"/>
  <c r="AA254" i="6"/>
  <c r="M254" i="6"/>
  <c r="N253" i="6"/>
  <c r="M255" i="6" l="1"/>
  <c r="N254" i="6"/>
  <c r="F255" i="6"/>
  <c r="G254" i="6"/>
  <c r="AA255" i="6"/>
  <c r="AB254" i="6"/>
  <c r="U255" i="6"/>
  <c r="T256" i="6"/>
  <c r="AB255" i="6" l="1"/>
  <c r="AA256" i="6"/>
  <c r="T257" i="6"/>
  <c r="U256" i="6"/>
  <c r="G255" i="6"/>
  <c r="F256" i="6"/>
  <c r="M256" i="6"/>
  <c r="N255" i="6"/>
  <c r="U257" i="6" l="1"/>
  <c r="T258" i="6"/>
  <c r="M257" i="6"/>
  <c r="N256" i="6"/>
  <c r="F257" i="6"/>
  <c r="G256" i="6"/>
  <c r="AB256" i="6"/>
  <c r="AA257" i="6"/>
  <c r="M258" i="6" l="1"/>
  <c r="N257" i="6"/>
  <c r="AB257" i="6"/>
  <c r="AA258" i="6"/>
  <c r="G257" i="6"/>
  <c r="F258" i="6"/>
  <c r="U258" i="6"/>
  <c r="T259" i="6"/>
  <c r="T260" i="6" l="1"/>
  <c r="U259" i="6"/>
  <c r="G258" i="6"/>
  <c r="F259" i="6"/>
  <c r="AB258" i="6"/>
  <c r="AA259" i="6"/>
  <c r="M259" i="6"/>
  <c r="N258" i="6"/>
  <c r="AB259" i="6" l="1"/>
  <c r="AA260" i="6"/>
  <c r="F260" i="6"/>
  <c r="G259" i="6"/>
  <c r="M260" i="6"/>
  <c r="N259" i="6"/>
  <c r="U260" i="6"/>
  <c r="T261" i="6"/>
  <c r="U261" i="6" l="1"/>
  <c r="T262" i="6"/>
  <c r="G260" i="6"/>
  <c r="F261" i="6"/>
  <c r="M261" i="6"/>
  <c r="N260" i="6"/>
  <c r="AA261" i="6"/>
  <c r="AB260" i="6"/>
  <c r="N261" i="6" l="1"/>
  <c r="M262" i="6"/>
  <c r="T263" i="6"/>
  <c r="U262" i="6"/>
  <c r="AB261" i="6"/>
  <c r="AA262" i="6"/>
  <c r="G261" i="6"/>
  <c r="F262" i="6"/>
  <c r="F263" i="6" l="1"/>
  <c r="G262" i="6"/>
  <c r="U263" i="6"/>
  <c r="T264" i="6"/>
  <c r="AB262" i="6"/>
  <c r="AA263" i="6"/>
  <c r="M263" i="6"/>
  <c r="N262" i="6"/>
  <c r="AA264" i="6" l="1"/>
  <c r="AB263" i="6"/>
  <c r="M264" i="6"/>
  <c r="N263" i="6"/>
  <c r="U264" i="6"/>
  <c r="T265" i="6"/>
  <c r="G263" i="6"/>
  <c r="F264" i="6"/>
  <c r="U265" i="6" l="1"/>
  <c r="T266" i="6"/>
  <c r="G264" i="6"/>
  <c r="F265" i="6"/>
  <c r="M265" i="6"/>
  <c r="N264" i="6"/>
  <c r="AB264" i="6"/>
  <c r="AA265" i="6"/>
  <c r="M266" i="6" l="1"/>
  <c r="N265" i="6"/>
  <c r="U266" i="6"/>
  <c r="T267" i="6"/>
  <c r="AB265" i="6"/>
  <c r="AA266" i="6"/>
  <c r="F266" i="6"/>
  <c r="G265" i="6"/>
  <c r="AB266" i="6" l="1"/>
  <c r="AA267" i="6"/>
  <c r="G266" i="6"/>
  <c r="F267" i="6"/>
  <c r="U267" i="6"/>
  <c r="T268" i="6"/>
  <c r="M267" i="6"/>
  <c r="N266" i="6"/>
  <c r="N267" i="6" l="1"/>
  <c r="M268" i="6"/>
  <c r="U268" i="6"/>
  <c r="T269" i="6"/>
  <c r="G267" i="6"/>
  <c r="F268" i="6"/>
  <c r="AB267" i="6"/>
  <c r="AA268" i="6"/>
  <c r="F269" i="6" l="1"/>
  <c r="G268" i="6"/>
  <c r="AB268" i="6"/>
  <c r="AA269" i="6"/>
  <c r="M269" i="6"/>
  <c r="N268" i="6"/>
  <c r="U269" i="6"/>
  <c r="T270" i="6"/>
  <c r="U270" i="6" l="1"/>
  <c r="T271" i="6"/>
  <c r="M270" i="6"/>
  <c r="N269" i="6"/>
  <c r="AA270" i="6"/>
  <c r="AB269" i="6"/>
  <c r="G269" i="6"/>
  <c r="F270" i="6"/>
  <c r="G270" i="6" l="1"/>
  <c r="F271" i="6"/>
  <c r="M271" i="6"/>
  <c r="N270" i="6"/>
  <c r="AB270" i="6"/>
  <c r="AA271" i="6"/>
  <c r="T272" i="6"/>
  <c r="U271" i="6"/>
  <c r="M272" i="6" l="1"/>
  <c r="N271" i="6"/>
  <c r="T273" i="6"/>
  <c r="U272" i="6"/>
  <c r="AB271" i="6"/>
  <c r="AA272" i="6"/>
  <c r="F272" i="6"/>
  <c r="G271" i="6"/>
  <c r="G272" i="6" l="1"/>
  <c r="F273" i="6"/>
  <c r="AA273" i="6"/>
  <c r="AB272" i="6"/>
  <c r="U273" i="6"/>
  <c r="T274" i="6"/>
  <c r="N272" i="6"/>
  <c r="M273" i="6"/>
  <c r="M274" i="6" l="1"/>
  <c r="N273" i="6"/>
  <c r="AB273" i="6"/>
  <c r="AA274" i="6"/>
  <c r="T275" i="6"/>
  <c r="U274" i="6"/>
  <c r="F274" i="6"/>
  <c r="G273" i="6"/>
  <c r="F275" i="6" l="1"/>
  <c r="G274" i="6"/>
  <c r="T276" i="6"/>
  <c r="U275" i="6"/>
  <c r="AB274" i="6"/>
  <c r="AA275" i="6"/>
  <c r="N274" i="6"/>
  <c r="M275" i="6"/>
  <c r="AB275" i="6" l="1"/>
  <c r="AA276" i="6"/>
  <c r="M276" i="6"/>
  <c r="N275" i="6"/>
  <c r="T277" i="6"/>
  <c r="U276" i="6"/>
  <c r="F276" i="6"/>
  <c r="G275" i="6"/>
  <c r="F277" i="6" l="1"/>
  <c r="G276" i="6"/>
  <c r="N276" i="6"/>
  <c r="M277" i="6"/>
  <c r="T278" i="6"/>
  <c r="U277" i="6"/>
  <c r="AB276" i="6"/>
  <c r="AA277" i="6"/>
  <c r="T279" i="6" l="1"/>
  <c r="U278" i="6"/>
  <c r="AB277" i="6"/>
  <c r="AA278" i="6"/>
  <c r="M278" i="6"/>
  <c r="N277" i="6"/>
  <c r="F278" i="6"/>
  <c r="G277" i="6"/>
  <c r="N278" i="6" l="1"/>
  <c r="M279" i="6"/>
  <c r="F279" i="6"/>
  <c r="G278" i="6"/>
  <c r="AB278" i="6"/>
  <c r="AA279" i="6"/>
  <c r="U279" i="6"/>
  <c r="T280" i="6"/>
  <c r="T281" i="6" l="1"/>
  <c r="U280" i="6"/>
  <c r="F280" i="6"/>
  <c r="G279" i="6"/>
  <c r="AA280" i="6"/>
  <c r="AB279" i="6"/>
  <c r="M280" i="6"/>
  <c r="N279" i="6"/>
  <c r="M281" i="6" l="1"/>
  <c r="N280" i="6"/>
  <c r="AB280" i="6"/>
  <c r="AA281" i="6"/>
  <c r="G280" i="6"/>
  <c r="F281" i="6"/>
  <c r="U281" i="6"/>
  <c r="T282" i="6"/>
  <c r="G281" i="6" l="1"/>
  <c r="F282" i="6"/>
  <c r="U282" i="6"/>
  <c r="T283" i="6"/>
  <c r="AB281" i="6"/>
  <c r="AA282" i="6"/>
  <c r="M282" i="6"/>
  <c r="N281" i="6"/>
  <c r="M283" i="6" l="1"/>
  <c r="N282" i="6"/>
  <c r="AA283" i="6"/>
  <c r="AB282" i="6"/>
  <c r="T284" i="6"/>
  <c r="U283" i="6"/>
  <c r="F283" i="6"/>
  <c r="G282" i="6"/>
  <c r="G283" i="6" l="1"/>
  <c r="F284" i="6"/>
  <c r="T285" i="6"/>
  <c r="U284" i="6"/>
  <c r="AA284" i="6"/>
  <c r="AB283" i="6"/>
  <c r="M284" i="6"/>
  <c r="N283" i="6"/>
  <c r="U285" i="6" l="1"/>
  <c r="T286" i="6"/>
  <c r="M285" i="6"/>
  <c r="N284" i="6"/>
  <c r="AB284" i="6"/>
  <c r="AA285" i="6"/>
  <c r="G284" i="6"/>
  <c r="F285" i="6"/>
  <c r="M286" i="6" l="1"/>
  <c r="N285" i="6"/>
  <c r="F286" i="6"/>
  <c r="G285" i="6"/>
  <c r="AA286" i="6"/>
  <c r="AB285" i="6"/>
  <c r="T287" i="6"/>
  <c r="U286" i="6"/>
  <c r="T288" i="6" l="1"/>
  <c r="U287" i="6"/>
  <c r="AA287" i="6"/>
  <c r="AB286" i="6"/>
  <c r="G286" i="6"/>
  <c r="F287" i="6"/>
  <c r="M287" i="6"/>
  <c r="N286" i="6"/>
  <c r="M288" i="6" l="1"/>
  <c r="N287" i="6"/>
  <c r="G287" i="6"/>
  <c r="F288" i="6"/>
  <c r="AB287" i="6"/>
  <c r="AA288" i="6"/>
  <c r="U288" i="6"/>
  <c r="T289" i="6"/>
  <c r="T290" i="6" l="1"/>
  <c r="U289" i="6"/>
  <c r="AA289" i="6"/>
  <c r="AB288" i="6"/>
  <c r="F289" i="6"/>
  <c r="G288" i="6"/>
  <c r="M289" i="6"/>
  <c r="N288" i="6"/>
  <c r="G289" i="6" l="1"/>
  <c r="F290" i="6"/>
  <c r="M290" i="6"/>
  <c r="N289" i="6"/>
  <c r="AB289" i="6"/>
  <c r="AA290" i="6"/>
  <c r="T291" i="6"/>
  <c r="U290" i="6"/>
  <c r="U291" i="6" l="1"/>
  <c r="T292" i="6"/>
  <c r="M291" i="6"/>
  <c r="N290" i="6"/>
  <c r="AB290" i="6"/>
  <c r="AA291" i="6"/>
  <c r="G290" i="6"/>
  <c r="F291" i="6"/>
  <c r="F292" i="6" l="1"/>
  <c r="G291" i="6"/>
  <c r="M292" i="6"/>
  <c r="N291" i="6"/>
  <c r="AA292" i="6"/>
  <c r="AB291" i="6"/>
  <c r="T293" i="6"/>
  <c r="U292" i="6"/>
  <c r="M293" i="6" l="1"/>
  <c r="N292" i="6"/>
  <c r="U293" i="6"/>
  <c r="T294" i="6"/>
  <c r="AB292" i="6"/>
  <c r="AA293" i="6"/>
  <c r="G292" i="6"/>
  <c r="F293" i="6"/>
  <c r="G293" i="6" l="1"/>
  <c r="F294" i="6"/>
  <c r="AB293" i="6"/>
  <c r="AA294" i="6"/>
  <c r="U294" i="6"/>
  <c r="T295" i="6"/>
  <c r="N293" i="6"/>
  <c r="M294" i="6"/>
  <c r="N294" i="6" l="1"/>
  <c r="M295" i="6"/>
  <c r="T296" i="6"/>
  <c r="U295" i="6"/>
  <c r="AA295" i="6"/>
  <c r="AB294" i="6"/>
  <c r="G294" i="6"/>
  <c r="F295" i="6"/>
  <c r="G295" i="6" l="1"/>
  <c r="F296" i="6"/>
  <c r="T297" i="6"/>
  <c r="U296" i="6"/>
  <c r="AB295" i="6"/>
  <c r="AA296" i="6"/>
  <c r="M296" i="6"/>
  <c r="N295" i="6"/>
  <c r="N296" i="6" l="1"/>
  <c r="M297" i="6"/>
  <c r="U297" i="6"/>
  <c r="T298" i="6"/>
  <c r="AB296" i="6"/>
  <c r="AA297" i="6"/>
  <c r="F297" i="6"/>
  <c r="G296" i="6"/>
  <c r="AA298" i="6" l="1"/>
  <c r="AB297" i="6"/>
  <c r="F298" i="6"/>
  <c r="G297" i="6"/>
  <c r="U298" i="6"/>
  <c r="T299" i="6"/>
  <c r="N297" i="6"/>
  <c r="M298" i="6"/>
  <c r="G298" i="6" l="1"/>
  <c r="F299" i="6"/>
  <c r="M299" i="6"/>
  <c r="N298" i="6"/>
  <c r="T300" i="6"/>
  <c r="U299" i="6"/>
  <c r="AB298" i="6"/>
  <c r="AA299" i="6"/>
  <c r="M300" i="6" l="1"/>
  <c r="N299" i="6"/>
  <c r="AB299" i="6"/>
  <c r="AA300" i="6"/>
  <c r="U300" i="6"/>
  <c r="T301" i="6"/>
  <c r="F300" i="6"/>
  <c r="G299" i="6"/>
  <c r="U301" i="6" l="1"/>
  <c r="T302" i="6"/>
  <c r="G300" i="6"/>
  <c r="F301" i="6"/>
  <c r="AA301" i="6"/>
  <c r="AB300" i="6"/>
  <c r="N300" i="6"/>
  <c r="M301" i="6"/>
  <c r="AB301" i="6" l="1"/>
  <c r="AA302" i="6"/>
  <c r="M302" i="6"/>
  <c r="N301" i="6"/>
  <c r="G301" i="6"/>
  <c r="F302" i="6"/>
  <c r="U302" i="6"/>
  <c r="T303" i="6"/>
  <c r="U303" i="6" l="1"/>
  <c r="T304" i="6"/>
  <c r="G302" i="6"/>
  <c r="F303" i="6"/>
  <c r="M303" i="6"/>
  <c r="N302" i="6"/>
  <c r="AB302" i="6"/>
  <c r="AA303" i="6"/>
  <c r="AA304" i="6" l="1"/>
  <c r="AB303" i="6"/>
  <c r="M304" i="6"/>
  <c r="N303" i="6"/>
  <c r="T305" i="6"/>
  <c r="U304" i="6"/>
  <c r="F304" i="6"/>
  <c r="G303" i="6"/>
  <c r="G304" i="6" l="1"/>
  <c r="F305" i="6"/>
  <c r="U305" i="6"/>
  <c r="T306" i="6"/>
  <c r="M305" i="6"/>
  <c r="N304" i="6"/>
  <c r="AB304" i="6"/>
  <c r="AA305" i="6"/>
  <c r="AB305" i="6" l="1"/>
  <c r="AA306" i="6"/>
  <c r="M306" i="6"/>
  <c r="N305" i="6"/>
  <c r="U306" i="6"/>
  <c r="T307" i="6"/>
  <c r="F306" i="6"/>
  <c r="G305" i="6"/>
  <c r="F307" i="6" l="1"/>
  <c r="G306" i="6"/>
  <c r="N306" i="6"/>
  <c r="M307" i="6"/>
  <c r="U307" i="6"/>
  <c r="T308" i="6"/>
  <c r="AA307" i="6"/>
  <c r="AB306" i="6"/>
  <c r="AB307" i="6" l="1"/>
  <c r="AA308" i="6"/>
  <c r="U308" i="6"/>
  <c r="T309" i="6"/>
  <c r="M308" i="6"/>
  <c r="N307" i="6"/>
  <c r="G307" i="6"/>
  <c r="F308" i="6"/>
  <c r="G308" i="6" l="1"/>
  <c r="F309" i="6"/>
  <c r="M309" i="6"/>
  <c r="N308" i="6"/>
  <c r="U309" i="6"/>
  <c r="T310" i="6"/>
  <c r="AB308" i="6"/>
  <c r="AA309" i="6"/>
  <c r="AA310" i="6" l="1"/>
  <c r="AB309" i="6"/>
  <c r="N309" i="6"/>
  <c r="M310" i="6"/>
  <c r="T311" i="6"/>
  <c r="U310" i="6"/>
  <c r="F310" i="6"/>
  <c r="G309" i="6"/>
  <c r="G310" i="6" l="1"/>
  <c r="F311" i="6"/>
  <c r="U311" i="6"/>
  <c r="T312" i="6"/>
  <c r="M311" i="6"/>
  <c r="N310" i="6"/>
  <c r="AB310" i="6"/>
  <c r="AA311" i="6"/>
  <c r="AB311" i="6" l="1"/>
  <c r="AA312" i="6"/>
  <c r="M312" i="6"/>
  <c r="N311" i="6"/>
  <c r="U312" i="6"/>
  <c r="T313" i="6"/>
  <c r="F312" i="6"/>
  <c r="G311" i="6"/>
  <c r="F313" i="6" l="1"/>
  <c r="G312" i="6"/>
  <c r="T314" i="6"/>
  <c r="U313" i="6"/>
  <c r="AA313" i="6"/>
  <c r="AB312" i="6"/>
  <c r="N312" i="6"/>
  <c r="M313" i="6"/>
  <c r="M314" i="6" l="1"/>
  <c r="N313" i="6"/>
  <c r="AB313" i="6"/>
  <c r="AA314" i="6"/>
  <c r="U314" i="6"/>
  <c r="T315" i="6"/>
  <c r="G313" i="6"/>
  <c r="F314" i="6"/>
  <c r="U315" i="6" l="1"/>
  <c r="T316" i="6"/>
  <c r="G314" i="6"/>
  <c r="F315" i="6"/>
  <c r="AB314" i="6"/>
  <c r="AA315" i="6"/>
  <c r="M315" i="6"/>
  <c r="N314" i="6"/>
  <c r="AA316" i="6" l="1"/>
  <c r="AB315" i="6"/>
  <c r="M316" i="6"/>
  <c r="N315" i="6"/>
  <c r="F316" i="6"/>
  <c r="G315" i="6"/>
  <c r="T317" i="6"/>
  <c r="U316" i="6"/>
  <c r="G316" i="6" l="1"/>
  <c r="F317" i="6"/>
  <c r="T318" i="6"/>
  <c r="U317" i="6"/>
  <c r="M317" i="6"/>
  <c r="N316" i="6"/>
  <c r="AB316" i="6"/>
  <c r="AA317" i="6"/>
  <c r="AA318" i="6" l="1"/>
  <c r="AB317" i="6"/>
  <c r="T319" i="6"/>
  <c r="U318" i="6"/>
  <c r="M318" i="6"/>
  <c r="N317" i="6"/>
  <c r="F318" i="6"/>
  <c r="G317" i="6"/>
  <c r="M319" i="6" l="1"/>
  <c r="N318" i="6"/>
  <c r="G318" i="6"/>
  <c r="F319" i="6"/>
  <c r="T320" i="6"/>
  <c r="U319" i="6"/>
  <c r="AA319" i="6"/>
  <c r="AB318" i="6"/>
  <c r="U320" i="6" l="1"/>
  <c r="T321" i="6"/>
  <c r="AB319" i="6"/>
  <c r="AA320" i="6"/>
  <c r="G319" i="6"/>
  <c r="F320" i="6"/>
  <c r="N319" i="6"/>
  <c r="M320" i="6"/>
  <c r="M321" i="6" l="1"/>
  <c r="N320" i="6"/>
  <c r="F321" i="6"/>
  <c r="G320" i="6"/>
  <c r="AA321" i="6"/>
  <c r="AB320" i="6"/>
  <c r="T322" i="6"/>
  <c r="U321" i="6"/>
  <c r="AA322" i="6" l="1"/>
  <c r="AB321" i="6"/>
  <c r="T323" i="6"/>
  <c r="U322" i="6"/>
  <c r="F322" i="6"/>
  <c r="G321" i="6"/>
  <c r="N321" i="6"/>
  <c r="M322" i="6"/>
  <c r="G322" i="6" l="1"/>
  <c r="F323" i="6"/>
  <c r="N322" i="6"/>
  <c r="M323" i="6"/>
  <c r="U323" i="6"/>
  <c r="T324" i="6"/>
  <c r="AB322" i="6"/>
  <c r="AA323" i="6"/>
  <c r="AA324" i="6" l="1"/>
  <c r="AB323" i="6"/>
  <c r="T325" i="6"/>
  <c r="U324" i="6"/>
  <c r="M324" i="6"/>
  <c r="N323" i="6"/>
  <c r="G323" i="6"/>
  <c r="F324" i="6"/>
  <c r="F325" i="6" l="1"/>
  <c r="G324" i="6"/>
  <c r="N324" i="6"/>
  <c r="M325" i="6"/>
  <c r="T326" i="6"/>
  <c r="U325" i="6"/>
  <c r="AA325" i="6"/>
  <c r="AB324" i="6"/>
  <c r="AA326" i="6" l="1"/>
  <c r="AB325" i="6"/>
  <c r="U326" i="6"/>
  <c r="T327" i="6"/>
  <c r="N325" i="6"/>
  <c r="M326" i="6"/>
  <c r="G325" i="6"/>
  <c r="F326" i="6"/>
  <c r="G326" i="6" l="1"/>
  <c r="F327" i="6"/>
  <c r="M327" i="6"/>
  <c r="N326" i="6"/>
  <c r="T328" i="6"/>
  <c r="U327" i="6"/>
  <c r="AA327" i="6"/>
  <c r="AB326" i="6"/>
  <c r="AA328" i="6" l="1"/>
  <c r="AB327" i="6"/>
  <c r="N327" i="6"/>
  <c r="M328" i="6"/>
  <c r="T329" i="6"/>
  <c r="U328" i="6"/>
  <c r="F328" i="6"/>
  <c r="G327" i="6"/>
  <c r="G328" i="6" l="1"/>
  <c r="F329" i="6"/>
  <c r="U329" i="6"/>
  <c r="T330" i="6"/>
  <c r="N328" i="6"/>
  <c r="M329" i="6"/>
  <c r="AA329" i="6"/>
  <c r="AB328" i="6"/>
  <c r="M330" i="6" l="1"/>
  <c r="N329" i="6"/>
  <c r="AA330" i="6"/>
  <c r="AB329" i="6"/>
  <c r="T331" i="6"/>
  <c r="U330" i="6"/>
  <c r="G329" i="6"/>
  <c r="F330" i="6"/>
  <c r="F331" i="6" l="1"/>
  <c r="G330" i="6"/>
  <c r="AA331" i="6"/>
  <c r="AB330" i="6"/>
  <c r="U331" i="6"/>
  <c r="T332" i="6"/>
  <c r="N330" i="6"/>
  <c r="M331" i="6"/>
  <c r="AA332" i="6" l="1"/>
  <c r="AB331" i="6"/>
  <c r="M332" i="6"/>
  <c r="N331" i="6"/>
  <c r="U332" i="6"/>
  <c r="T333" i="6"/>
  <c r="G331" i="6"/>
  <c r="F332" i="6"/>
  <c r="G332" i="6" l="1"/>
  <c r="F333" i="6"/>
  <c r="T334" i="6"/>
  <c r="U333" i="6"/>
  <c r="M333" i="6"/>
  <c r="N332" i="6"/>
  <c r="AA333" i="6"/>
  <c r="AB332" i="6"/>
  <c r="AA334" i="6" l="1"/>
  <c r="AB333" i="6"/>
  <c r="U334" i="6"/>
  <c r="T335" i="6"/>
  <c r="N333" i="6"/>
  <c r="M334" i="6"/>
  <c r="F334" i="6"/>
  <c r="G333" i="6"/>
  <c r="N334" i="6" l="1"/>
  <c r="M335" i="6"/>
  <c r="G334" i="6"/>
  <c r="F335" i="6"/>
  <c r="U335" i="6"/>
  <c r="T336" i="6"/>
  <c r="AA335" i="6"/>
  <c r="AB334" i="6"/>
  <c r="T337" i="6" l="1"/>
  <c r="U336" i="6"/>
  <c r="AA336" i="6"/>
  <c r="AB335" i="6"/>
  <c r="G335" i="6"/>
  <c r="F336" i="6"/>
  <c r="M336" i="6"/>
  <c r="N335" i="6"/>
  <c r="F337" i="6" l="1"/>
  <c r="G336" i="6"/>
  <c r="AA337" i="6"/>
  <c r="AB336" i="6"/>
  <c r="N336" i="6"/>
  <c r="M337" i="6"/>
  <c r="U337" i="6"/>
  <c r="T338" i="6"/>
  <c r="U338" i="6" l="1"/>
  <c r="T339" i="6"/>
  <c r="M338" i="6"/>
  <c r="N337" i="6"/>
  <c r="AA338" i="6"/>
  <c r="AB337" i="6"/>
  <c r="G337" i="6"/>
  <c r="F338" i="6"/>
  <c r="G338" i="6" l="1"/>
  <c r="F339" i="6"/>
  <c r="AA339" i="6"/>
  <c r="AB338" i="6"/>
  <c r="M339" i="6"/>
  <c r="N338" i="6"/>
  <c r="T340" i="6"/>
  <c r="U339" i="6"/>
  <c r="AA340" i="6" l="1"/>
  <c r="AB339" i="6"/>
  <c r="U340" i="6"/>
  <c r="T341" i="6"/>
  <c r="N339" i="6"/>
  <c r="M340" i="6"/>
  <c r="F340" i="6"/>
  <c r="G339" i="6"/>
  <c r="G340" i="6" l="1"/>
  <c r="F341" i="6"/>
  <c r="N340" i="6"/>
  <c r="M341" i="6"/>
  <c r="U341" i="6"/>
  <c r="T342" i="6"/>
  <c r="AB340" i="6"/>
  <c r="AA341" i="6"/>
  <c r="AA342" i="6" l="1"/>
  <c r="AB341" i="6"/>
  <c r="T343" i="6"/>
  <c r="U342" i="6"/>
  <c r="M342" i="6"/>
  <c r="N341" i="6"/>
  <c r="G341" i="6"/>
  <c r="F342" i="6"/>
  <c r="N342" i="6" l="1"/>
  <c r="M343" i="6"/>
  <c r="F343" i="6"/>
  <c r="G342" i="6"/>
  <c r="U343" i="6"/>
  <c r="T344" i="6"/>
  <c r="AA343" i="6"/>
  <c r="AB342" i="6"/>
  <c r="G343" i="6" l="1"/>
  <c r="F344" i="6"/>
  <c r="AB343" i="6"/>
  <c r="AA344" i="6"/>
  <c r="U344" i="6"/>
  <c r="T345" i="6"/>
  <c r="N343" i="6"/>
  <c r="M344" i="6"/>
  <c r="M345" i="6" l="1"/>
  <c r="N344" i="6"/>
  <c r="T346" i="6"/>
  <c r="U345" i="6"/>
  <c r="AA345" i="6"/>
  <c r="AB344" i="6"/>
  <c r="G344" i="6"/>
  <c r="F345" i="6"/>
  <c r="F346" i="6" l="1"/>
  <c r="G345" i="6"/>
  <c r="AA346" i="6"/>
  <c r="AB345" i="6"/>
  <c r="T347" i="6"/>
  <c r="U346" i="6"/>
  <c r="N345" i="6"/>
  <c r="M346" i="6"/>
  <c r="U347" i="6" l="1"/>
  <c r="T348" i="6"/>
  <c r="N346" i="6"/>
  <c r="M347" i="6"/>
  <c r="AA347" i="6"/>
  <c r="AB346" i="6"/>
  <c r="G346" i="6"/>
  <c r="F347" i="6"/>
  <c r="AA348" i="6" l="1"/>
  <c r="AB347" i="6"/>
  <c r="G347" i="6"/>
  <c r="F348" i="6"/>
  <c r="M348" i="6"/>
  <c r="N347" i="6"/>
  <c r="T349" i="6"/>
  <c r="U348" i="6"/>
  <c r="U349" i="6" l="1"/>
  <c r="T350" i="6"/>
  <c r="N348" i="6"/>
  <c r="M349" i="6"/>
  <c r="F349" i="6"/>
  <c r="G348" i="6"/>
  <c r="AA349" i="6"/>
  <c r="AB348" i="6"/>
  <c r="AA350" i="6" l="1"/>
  <c r="AB349" i="6"/>
  <c r="G349" i="6"/>
  <c r="F350" i="6"/>
  <c r="M350" i="6"/>
  <c r="N349" i="6"/>
  <c r="U350" i="6"/>
  <c r="T351" i="6"/>
  <c r="T352" i="6" l="1"/>
  <c r="U351" i="6"/>
  <c r="M351" i="6"/>
  <c r="N350" i="6"/>
  <c r="G350" i="6"/>
  <c r="F351" i="6"/>
  <c r="AA351" i="6"/>
  <c r="AB350" i="6"/>
  <c r="AA352" i="6" l="1"/>
  <c r="AB351" i="6"/>
  <c r="F352" i="6"/>
  <c r="G351" i="6"/>
  <c r="N351" i="6"/>
  <c r="M352" i="6"/>
  <c r="U352" i="6"/>
  <c r="T353" i="6"/>
  <c r="U353" i="6" l="1"/>
  <c r="T354" i="6"/>
  <c r="G352" i="6"/>
  <c r="F353" i="6"/>
  <c r="M353" i="6"/>
  <c r="N352" i="6"/>
  <c r="AA353" i="6"/>
  <c r="AB352" i="6"/>
  <c r="AA354" i="6" l="1"/>
  <c r="AB353" i="6"/>
  <c r="M354" i="6"/>
  <c r="N353" i="6"/>
  <c r="G353" i="6"/>
  <c r="F354" i="6"/>
  <c r="T355" i="6"/>
  <c r="U354" i="6"/>
  <c r="T356" i="6" l="1"/>
  <c r="U355" i="6"/>
  <c r="N354" i="6"/>
  <c r="M355" i="6"/>
  <c r="F355" i="6"/>
  <c r="G354" i="6"/>
  <c r="AA355" i="6"/>
  <c r="AB354" i="6"/>
  <c r="AA356" i="6" l="1"/>
  <c r="AB355" i="6"/>
  <c r="G355" i="6"/>
  <c r="F356" i="6"/>
  <c r="M356" i="6"/>
  <c r="N355" i="6"/>
  <c r="U356" i="6"/>
  <c r="T357" i="6"/>
  <c r="T358" i="6" l="1"/>
  <c r="U357" i="6"/>
  <c r="M357" i="6"/>
  <c r="N356" i="6"/>
  <c r="G356" i="6"/>
  <c r="F357" i="6"/>
  <c r="AA357" i="6"/>
  <c r="AB356" i="6"/>
  <c r="AA358" i="6" l="1"/>
  <c r="AB357" i="6"/>
  <c r="F358" i="6"/>
  <c r="G357" i="6"/>
  <c r="N357" i="6"/>
  <c r="M358" i="6"/>
  <c r="U358" i="6"/>
  <c r="T359" i="6"/>
  <c r="M359" i="6" l="1"/>
  <c r="N358" i="6"/>
  <c r="U359" i="6"/>
  <c r="T360" i="6"/>
  <c r="G358" i="6"/>
  <c r="F359" i="6"/>
  <c r="AB358" i="6"/>
  <c r="AA359" i="6"/>
  <c r="T361" i="6" l="1"/>
  <c r="U360" i="6"/>
  <c r="AA360" i="6"/>
  <c r="AB359" i="6"/>
  <c r="G359" i="6"/>
  <c r="F360" i="6"/>
  <c r="M360" i="6"/>
  <c r="N359" i="6"/>
  <c r="F361" i="6" l="1"/>
  <c r="G360" i="6"/>
  <c r="N360" i="6"/>
  <c r="M361" i="6"/>
  <c r="AA361" i="6"/>
  <c r="AB360" i="6"/>
  <c r="T362" i="6"/>
  <c r="U361" i="6"/>
  <c r="U362" i="6" l="1"/>
  <c r="T363" i="6"/>
  <c r="AA362" i="6"/>
  <c r="AB361" i="6"/>
  <c r="M362" i="6"/>
  <c r="N361" i="6"/>
  <c r="G361" i="6"/>
  <c r="F362" i="6"/>
  <c r="T364" i="6" l="1"/>
  <c r="U363" i="6"/>
  <c r="G362" i="6"/>
  <c r="F363" i="6"/>
  <c r="M363" i="6"/>
  <c r="N362" i="6"/>
  <c r="AA363" i="6"/>
  <c r="AB362" i="6"/>
  <c r="N363" i="6" l="1"/>
  <c r="M364" i="6"/>
  <c r="AA364" i="6"/>
  <c r="AB363" i="6"/>
  <c r="F364" i="6"/>
  <c r="G363" i="6"/>
  <c r="T365" i="6"/>
  <c r="U364" i="6"/>
  <c r="U365" i="6" l="1"/>
  <c r="T366" i="6"/>
  <c r="G364" i="6"/>
  <c r="F365" i="6"/>
  <c r="N364" i="6"/>
  <c r="M365" i="6"/>
  <c r="AB364" i="6"/>
  <c r="AA365" i="6"/>
  <c r="M366" i="6" l="1"/>
  <c r="N365" i="6"/>
  <c r="AA366" i="6"/>
  <c r="AB365" i="6"/>
  <c r="G365" i="6"/>
  <c r="F366" i="6"/>
  <c r="T367" i="6"/>
  <c r="U366" i="6"/>
  <c r="U367" i="6" l="1"/>
  <c r="T368" i="6"/>
  <c r="F367" i="6"/>
  <c r="G366" i="6"/>
  <c r="AA367" i="6"/>
  <c r="AB366" i="6"/>
  <c r="N366" i="6"/>
  <c r="M367" i="6"/>
  <c r="M368" i="6" l="1"/>
  <c r="N367" i="6"/>
  <c r="G367" i="6"/>
  <c r="F368" i="6"/>
  <c r="AA368" i="6"/>
  <c r="AB367" i="6"/>
  <c r="U368" i="6"/>
  <c r="T369" i="6"/>
  <c r="T370" i="6" l="1"/>
  <c r="U369" i="6"/>
  <c r="AA369" i="6"/>
  <c r="AB368" i="6"/>
  <c r="G368" i="6"/>
  <c r="F369" i="6"/>
  <c r="M369" i="6"/>
  <c r="N368" i="6"/>
  <c r="AA370" i="6" l="1"/>
  <c r="AB369" i="6"/>
  <c r="F370" i="6"/>
  <c r="G369" i="6"/>
  <c r="N369" i="6"/>
  <c r="M370" i="6"/>
  <c r="U370" i="6"/>
  <c r="T371" i="6"/>
  <c r="U371" i="6" l="1"/>
  <c r="T372" i="6"/>
  <c r="M371" i="6"/>
  <c r="N370" i="6"/>
  <c r="G370" i="6"/>
  <c r="F371" i="6"/>
  <c r="AA371" i="6"/>
  <c r="AB370" i="6"/>
  <c r="AA372" i="6" l="1"/>
  <c r="AB371" i="6"/>
  <c r="M372" i="6"/>
  <c r="N371" i="6"/>
  <c r="G371" i="6"/>
  <c r="F372" i="6"/>
  <c r="T373" i="6"/>
  <c r="U372" i="6"/>
  <c r="U373" i="6" l="1"/>
  <c r="T374" i="6"/>
  <c r="F373" i="6"/>
  <c r="G372" i="6"/>
  <c r="N372" i="6"/>
  <c r="M373" i="6"/>
  <c r="AA373" i="6"/>
  <c r="AB372" i="6"/>
  <c r="AB373" i="6" l="1"/>
  <c r="AA374" i="6"/>
  <c r="G373" i="6"/>
  <c r="F374" i="6"/>
  <c r="M374" i="6"/>
  <c r="N373" i="6"/>
  <c r="U374" i="6"/>
  <c r="T375" i="6"/>
  <c r="AA375" i="6" l="1"/>
  <c r="AB374" i="6"/>
  <c r="T376" i="6"/>
  <c r="U375" i="6"/>
  <c r="M375" i="6"/>
  <c r="N374" i="6"/>
  <c r="G374" i="6"/>
  <c r="F375" i="6"/>
  <c r="F376" i="6" l="1"/>
  <c r="G375" i="6"/>
  <c r="N375" i="6"/>
  <c r="M376" i="6"/>
  <c r="U376" i="6"/>
  <c r="T377" i="6"/>
  <c r="AA376" i="6"/>
  <c r="AB375" i="6"/>
  <c r="U377" i="6" l="1"/>
  <c r="T378" i="6"/>
  <c r="AB376" i="6"/>
  <c r="AA377" i="6"/>
  <c r="N376" i="6"/>
  <c r="M377" i="6"/>
  <c r="G376" i="6"/>
  <c r="F377" i="6"/>
  <c r="G377" i="6" l="1"/>
  <c r="F378" i="6"/>
  <c r="M378" i="6"/>
  <c r="N377" i="6"/>
  <c r="T379" i="6"/>
  <c r="U378" i="6"/>
  <c r="AA378" i="6"/>
  <c r="AB377" i="6"/>
  <c r="N378" i="6" l="1"/>
  <c r="M379" i="6"/>
  <c r="AA379" i="6"/>
  <c r="AB378" i="6"/>
  <c r="T380" i="6"/>
  <c r="U379" i="6"/>
  <c r="F379" i="6"/>
  <c r="G378" i="6"/>
  <c r="G379" i="6" l="1"/>
  <c r="F380" i="6"/>
  <c r="U380" i="6"/>
  <c r="T381" i="6"/>
  <c r="AB379" i="6"/>
  <c r="AA380" i="6"/>
  <c r="N379" i="6"/>
  <c r="M380" i="6"/>
  <c r="M381" i="6" l="1"/>
  <c r="N380" i="6"/>
  <c r="AA381" i="6"/>
  <c r="AB380" i="6"/>
  <c r="T382" i="6"/>
  <c r="U381" i="6"/>
  <c r="G380" i="6"/>
  <c r="F381" i="6"/>
  <c r="AA382" i="6" l="1"/>
  <c r="AB381" i="6"/>
  <c r="F382" i="6"/>
  <c r="G381" i="6"/>
  <c r="T383" i="6"/>
  <c r="U382" i="6"/>
  <c r="N381" i="6"/>
  <c r="M382" i="6"/>
  <c r="M383" i="6" l="1"/>
  <c r="N382" i="6"/>
  <c r="G382" i="6"/>
  <c r="F383" i="6"/>
  <c r="U383" i="6"/>
  <c r="T384" i="6"/>
  <c r="AB382" i="6"/>
  <c r="AA383" i="6"/>
  <c r="T385" i="6" l="1"/>
  <c r="U384" i="6"/>
  <c r="AA384" i="6"/>
  <c r="AB383" i="6"/>
  <c r="G383" i="6"/>
  <c r="F384" i="6"/>
  <c r="M384" i="6"/>
  <c r="N383" i="6"/>
  <c r="F385" i="6" l="1"/>
  <c r="G384" i="6"/>
  <c r="N384" i="6"/>
  <c r="M385" i="6"/>
  <c r="AA385" i="6"/>
  <c r="AB384" i="6"/>
  <c r="U385" i="6"/>
  <c r="T386" i="6"/>
  <c r="U386" i="6" l="1"/>
  <c r="T387" i="6"/>
  <c r="AA386" i="6"/>
  <c r="AB385" i="6"/>
  <c r="N385" i="6"/>
  <c r="M386" i="6"/>
  <c r="G385" i="6"/>
  <c r="F386" i="6"/>
  <c r="AA387" i="6" l="1"/>
  <c r="AB386" i="6"/>
  <c r="G386" i="6"/>
  <c r="F387" i="6"/>
  <c r="M387" i="6"/>
  <c r="N386" i="6"/>
  <c r="T388" i="6"/>
  <c r="U387" i="6"/>
  <c r="N387" i="6" l="1"/>
  <c r="M388" i="6"/>
  <c r="T389" i="6"/>
  <c r="U388" i="6"/>
  <c r="F388" i="6"/>
  <c r="G387" i="6"/>
  <c r="AA388" i="6"/>
  <c r="AB387" i="6"/>
  <c r="U389" i="6" l="1"/>
  <c r="T390" i="6"/>
  <c r="AA389" i="6"/>
  <c r="AB388" i="6"/>
  <c r="G388" i="6"/>
  <c r="F389" i="6"/>
  <c r="M389" i="6"/>
  <c r="N388" i="6"/>
  <c r="M390" i="6" l="1"/>
  <c r="N389" i="6"/>
  <c r="T391" i="6"/>
  <c r="U390" i="6"/>
  <c r="G389" i="6"/>
  <c r="F390" i="6"/>
  <c r="AA390" i="6"/>
  <c r="AB389" i="6"/>
  <c r="F391" i="6" l="1"/>
  <c r="G390" i="6"/>
  <c r="AA391" i="6"/>
  <c r="AB390" i="6"/>
  <c r="T392" i="6"/>
  <c r="U391" i="6"/>
  <c r="N390" i="6"/>
  <c r="M391" i="6"/>
  <c r="M392" i="6" l="1"/>
  <c r="N391" i="6"/>
  <c r="AB391" i="6"/>
  <c r="AA392" i="6"/>
  <c r="T393" i="6"/>
  <c r="U392" i="6"/>
  <c r="G391" i="6"/>
  <c r="F392" i="6"/>
  <c r="U393" i="6" l="1"/>
  <c r="T394" i="6"/>
  <c r="G392" i="6"/>
  <c r="F393" i="6"/>
  <c r="AA393" i="6"/>
  <c r="AB392" i="6"/>
  <c r="M393" i="6"/>
  <c r="N392" i="6"/>
  <c r="F394" i="6" l="1"/>
  <c r="G393" i="6"/>
  <c r="N393" i="6"/>
  <c r="M394" i="6"/>
  <c r="AA394" i="6"/>
  <c r="AB393" i="6"/>
  <c r="U394" i="6"/>
  <c r="T395" i="6"/>
  <c r="T396" i="6" l="1"/>
  <c r="U395" i="6"/>
  <c r="AA395" i="6"/>
  <c r="AB394" i="6"/>
  <c r="M395" i="6"/>
  <c r="N394" i="6"/>
  <c r="F395" i="6"/>
  <c r="G394" i="6"/>
  <c r="M396" i="6" l="1"/>
  <c r="N395" i="6"/>
  <c r="G395" i="6"/>
  <c r="F396" i="6"/>
  <c r="AA396" i="6"/>
  <c r="AB395" i="6"/>
  <c r="T397" i="6"/>
  <c r="U396" i="6"/>
  <c r="T398" i="6" l="1"/>
  <c r="U397" i="6"/>
  <c r="AA397" i="6"/>
  <c r="AB396" i="6"/>
  <c r="G396" i="6"/>
  <c r="F397" i="6"/>
  <c r="M397" i="6"/>
  <c r="N396" i="6"/>
  <c r="M398" i="6" l="1"/>
  <c r="N397" i="6"/>
  <c r="F398" i="6"/>
  <c r="G397" i="6"/>
  <c r="AB397" i="6"/>
  <c r="AA398" i="6"/>
  <c r="U398" i="6"/>
  <c r="T399" i="6"/>
  <c r="U399" i="6" l="1"/>
  <c r="T400" i="6"/>
  <c r="AA399" i="6"/>
  <c r="AB398" i="6"/>
  <c r="G398" i="6"/>
  <c r="F399" i="6"/>
  <c r="M399" i="6"/>
  <c r="N398" i="6"/>
  <c r="M400" i="6" l="1"/>
  <c r="N399" i="6"/>
  <c r="AA400" i="6"/>
  <c r="AB399" i="6"/>
  <c r="G399" i="6"/>
  <c r="F400" i="6"/>
  <c r="U400" i="6"/>
  <c r="T401" i="6"/>
  <c r="F401" i="6" l="1"/>
  <c r="G400" i="6"/>
  <c r="U401" i="6"/>
  <c r="T402" i="6"/>
  <c r="AA401" i="6"/>
  <c r="AB400" i="6"/>
  <c r="M401" i="6"/>
  <c r="N400" i="6"/>
  <c r="T403" i="6" l="1"/>
  <c r="U402" i="6"/>
  <c r="M402" i="6"/>
  <c r="N401" i="6"/>
  <c r="AA402" i="6"/>
  <c r="AB401" i="6"/>
  <c r="G401" i="6"/>
  <c r="F402" i="6"/>
  <c r="G402" i="6" l="1"/>
  <c r="F403" i="6"/>
  <c r="AB402" i="6"/>
  <c r="AA403" i="6"/>
  <c r="M403" i="6"/>
  <c r="N402" i="6"/>
  <c r="T404" i="6"/>
  <c r="U403" i="6"/>
  <c r="U404" i="6" l="1"/>
  <c r="T405" i="6"/>
  <c r="M404" i="6"/>
  <c r="N403" i="6"/>
  <c r="AB403" i="6"/>
  <c r="AA404" i="6"/>
  <c r="F404" i="6"/>
  <c r="G403" i="6"/>
  <c r="M405" i="6" l="1"/>
  <c r="N404" i="6"/>
  <c r="G404" i="6"/>
  <c r="F405" i="6"/>
  <c r="AA405" i="6"/>
  <c r="AB404" i="6"/>
  <c r="T406" i="6"/>
  <c r="U405" i="6"/>
  <c r="T407" i="6" l="1"/>
  <c r="U406" i="6"/>
  <c r="AA406" i="6"/>
  <c r="AB405" i="6"/>
  <c r="G405" i="6"/>
  <c r="F406" i="6"/>
  <c r="M406" i="6"/>
  <c r="N405" i="6"/>
  <c r="M407" i="6" l="1"/>
  <c r="N406" i="6"/>
  <c r="F407" i="6"/>
  <c r="G406" i="6"/>
  <c r="AB406" i="6"/>
  <c r="AA407" i="6"/>
  <c r="U407" i="6"/>
  <c r="T408" i="6"/>
  <c r="U408" i="6" l="1"/>
  <c r="T409" i="6"/>
  <c r="AA408" i="6"/>
  <c r="AB407" i="6"/>
  <c r="G407" i="6"/>
  <c r="F408" i="6"/>
  <c r="M408" i="6"/>
  <c r="N407" i="6"/>
  <c r="AA409" i="6" l="1"/>
  <c r="AB408" i="6"/>
  <c r="M409" i="6"/>
  <c r="N408" i="6"/>
  <c r="G408" i="6"/>
  <c r="F409" i="6"/>
  <c r="U409" i="6"/>
  <c r="T410" i="6"/>
  <c r="U410" i="6" l="1"/>
  <c r="T411" i="6"/>
  <c r="F410" i="6"/>
  <c r="G409" i="6"/>
  <c r="M410" i="6"/>
  <c r="N409" i="6"/>
  <c r="AA410" i="6"/>
  <c r="AB409" i="6"/>
  <c r="AA411" i="6" l="1"/>
  <c r="AB410" i="6"/>
  <c r="G410" i="6"/>
  <c r="F411" i="6"/>
  <c r="M411" i="6"/>
  <c r="N410" i="6"/>
  <c r="T412" i="6"/>
  <c r="U411" i="6"/>
  <c r="T413" i="6" l="1"/>
  <c r="U412" i="6"/>
  <c r="M412" i="6"/>
  <c r="N411" i="6"/>
  <c r="G411" i="6"/>
  <c r="F412" i="6"/>
  <c r="AB411" i="6"/>
  <c r="AA412" i="6"/>
  <c r="M413" i="6" l="1"/>
  <c r="N412" i="6"/>
  <c r="AB412" i="6"/>
  <c r="AA413" i="6"/>
  <c r="F413" i="6"/>
  <c r="G412" i="6"/>
  <c r="U413" i="6"/>
  <c r="T414" i="6"/>
  <c r="T415" i="6" l="1"/>
  <c r="U414" i="6"/>
  <c r="G413" i="6"/>
  <c r="F414" i="6"/>
  <c r="AA414" i="6"/>
  <c r="AB413" i="6"/>
  <c r="M414" i="6"/>
  <c r="N413" i="6"/>
  <c r="M415" i="6" l="1"/>
  <c r="N414" i="6"/>
  <c r="AA415" i="6"/>
  <c r="AB414" i="6"/>
  <c r="G414" i="6"/>
  <c r="F415" i="6"/>
  <c r="U415" i="6"/>
  <c r="T416" i="6"/>
  <c r="AB415" i="6" l="1"/>
  <c r="AA416" i="6"/>
  <c r="T417" i="6"/>
  <c r="U416" i="6"/>
  <c r="F416" i="6"/>
  <c r="G415" i="6"/>
  <c r="M416" i="6"/>
  <c r="N415" i="6"/>
  <c r="T418" i="6" l="1"/>
  <c r="U417" i="6"/>
  <c r="M417" i="6"/>
  <c r="N416" i="6"/>
  <c r="F417" i="6"/>
  <c r="G416" i="6"/>
  <c r="AB416" i="6"/>
  <c r="AA417" i="6"/>
  <c r="AB417" i="6" l="1"/>
  <c r="AA418" i="6"/>
  <c r="F418" i="6"/>
  <c r="G417" i="6"/>
  <c r="M418" i="6"/>
  <c r="N417" i="6"/>
  <c r="T419" i="6"/>
  <c r="U418" i="6"/>
  <c r="M419" i="6" l="1"/>
  <c r="N418" i="6"/>
  <c r="T420" i="6"/>
  <c r="U419" i="6"/>
  <c r="AB418" i="6"/>
  <c r="AA419" i="6"/>
  <c r="F419" i="6"/>
  <c r="G418" i="6"/>
  <c r="AB419" i="6" l="1"/>
  <c r="AA420" i="6"/>
  <c r="F420" i="6"/>
  <c r="G419" i="6"/>
  <c r="U420" i="6"/>
  <c r="T421" i="6"/>
  <c r="N419" i="6"/>
  <c r="M420" i="6"/>
  <c r="N420" i="6" l="1"/>
  <c r="M421" i="6"/>
  <c r="G420" i="6"/>
  <c r="F421" i="6"/>
  <c r="T422" i="6"/>
  <c r="U421" i="6"/>
  <c r="AA421" i="6"/>
  <c r="AB420" i="6"/>
  <c r="AB421" i="6" l="1"/>
  <c r="AA422" i="6"/>
  <c r="T423" i="6"/>
  <c r="U422" i="6"/>
  <c r="F422" i="6"/>
  <c r="G421" i="6"/>
  <c r="N421" i="6"/>
  <c r="M422" i="6"/>
  <c r="U423" i="6" l="1"/>
  <c r="T424" i="6"/>
  <c r="N422" i="6"/>
  <c r="M423" i="6"/>
  <c r="F423" i="6"/>
  <c r="G422" i="6"/>
  <c r="AB422" i="6"/>
  <c r="AA423" i="6"/>
  <c r="AB423" i="6" l="1"/>
  <c r="AA424" i="6"/>
  <c r="F424" i="6"/>
  <c r="G423" i="6"/>
  <c r="N423" i="6"/>
  <c r="M424" i="6"/>
  <c r="U424" i="6"/>
  <c r="T425" i="6"/>
  <c r="U425" i="6" l="1"/>
  <c r="T426" i="6"/>
  <c r="F425" i="6"/>
  <c r="G424" i="6"/>
  <c r="N424" i="6"/>
  <c r="M425" i="6"/>
  <c r="AA425" i="6"/>
  <c r="AB424" i="6"/>
  <c r="F426" i="6" l="1"/>
  <c r="G425" i="6"/>
  <c r="AB425" i="6"/>
  <c r="AA426" i="6"/>
  <c r="M426" i="6"/>
  <c r="N425" i="6"/>
  <c r="T427" i="6"/>
  <c r="U426" i="6"/>
  <c r="T428" i="6" l="1"/>
  <c r="U427" i="6"/>
  <c r="N426" i="6"/>
  <c r="M427" i="6"/>
  <c r="AB426" i="6"/>
  <c r="AA427" i="6"/>
  <c r="F427" i="6"/>
  <c r="G426" i="6"/>
  <c r="F428" i="6" l="1"/>
  <c r="G427" i="6"/>
  <c r="AA428" i="6"/>
  <c r="AB427" i="6"/>
  <c r="N427" i="6"/>
  <c r="M428" i="6"/>
  <c r="T429" i="6"/>
  <c r="U428" i="6"/>
  <c r="N428" i="6" l="1"/>
  <c r="M429" i="6"/>
  <c r="T430" i="6"/>
  <c r="U429" i="6"/>
  <c r="AB428" i="6"/>
  <c r="AA429" i="6"/>
  <c r="G428" i="6"/>
  <c r="F429" i="6"/>
  <c r="F430" i="6" l="1"/>
  <c r="G429" i="6"/>
  <c r="N429" i="6"/>
  <c r="M430" i="6"/>
  <c r="AA430" i="6"/>
  <c r="AB429" i="6"/>
  <c r="T431" i="6"/>
  <c r="U430" i="6"/>
  <c r="AB430" i="6" l="1"/>
  <c r="AA431" i="6"/>
  <c r="U431" i="6"/>
  <c r="T432" i="6"/>
  <c r="N430" i="6"/>
  <c r="M431" i="6"/>
  <c r="F431" i="6"/>
  <c r="G430" i="6"/>
  <c r="F432" i="6" l="1"/>
  <c r="G431" i="6"/>
  <c r="AB431" i="6"/>
  <c r="AA432" i="6"/>
  <c r="M432" i="6"/>
  <c r="N431" i="6"/>
  <c r="T433" i="6"/>
  <c r="U432" i="6"/>
  <c r="U433" i="6" l="1"/>
  <c r="T434" i="6"/>
  <c r="N432" i="6"/>
  <c r="M433" i="6"/>
  <c r="AB432" i="6"/>
  <c r="AA433" i="6"/>
  <c r="F433" i="6"/>
  <c r="G432" i="6"/>
  <c r="F434" i="6" l="1"/>
  <c r="G433" i="6"/>
  <c r="T435" i="6"/>
  <c r="U434" i="6"/>
  <c r="AA434" i="6"/>
  <c r="AB433" i="6"/>
  <c r="M434" i="6"/>
  <c r="N433" i="6"/>
  <c r="AB434" i="6" l="1"/>
  <c r="AA435" i="6"/>
  <c r="M435" i="6"/>
  <c r="N434" i="6"/>
  <c r="T436" i="6"/>
  <c r="U435" i="6"/>
  <c r="F435" i="6"/>
  <c r="G434" i="6"/>
  <c r="F436" i="6" l="1"/>
  <c r="G435" i="6"/>
  <c r="N435" i="6"/>
  <c r="M436" i="6"/>
  <c r="U436" i="6"/>
  <c r="T437" i="6"/>
  <c r="AA436" i="6"/>
  <c r="AB435" i="6"/>
  <c r="T438" i="6" l="1"/>
  <c r="U437" i="6"/>
  <c r="AA437" i="6"/>
  <c r="AB436" i="6"/>
  <c r="N436" i="6"/>
  <c r="M437" i="6"/>
  <c r="F437" i="6"/>
  <c r="G436" i="6"/>
  <c r="G437" i="6" l="1"/>
  <c r="F438" i="6"/>
  <c r="M438" i="6"/>
  <c r="N437" i="6"/>
  <c r="AB437" i="6"/>
  <c r="AA438" i="6"/>
  <c r="T439" i="6"/>
  <c r="U438" i="6"/>
  <c r="N438" i="6" l="1"/>
  <c r="M439" i="6"/>
  <c r="T440" i="6"/>
  <c r="U439" i="6"/>
  <c r="AB438" i="6"/>
  <c r="AA439" i="6"/>
  <c r="F439" i="6"/>
  <c r="G438" i="6"/>
  <c r="F440" i="6" l="1"/>
  <c r="G439" i="6"/>
  <c r="U440" i="6"/>
  <c r="T441" i="6"/>
  <c r="AA440" i="6"/>
  <c r="AB439" i="6"/>
  <c r="M440" i="6"/>
  <c r="N439" i="6"/>
  <c r="AA441" i="6" l="1"/>
  <c r="AB440" i="6"/>
  <c r="N440" i="6"/>
  <c r="M441" i="6"/>
  <c r="U441" i="6"/>
  <c r="T442" i="6"/>
  <c r="F441" i="6"/>
  <c r="G440" i="6"/>
  <c r="U442" i="6" l="1"/>
  <c r="T443" i="6"/>
  <c r="G441" i="6"/>
  <c r="F442" i="6"/>
  <c r="M442" i="6"/>
  <c r="N441" i="6"/>
  <c r="AA442" i="6"/>
  <c r="AB441" i="6"/>
  <c r="AA443" i="6" l="1"/>
  <c r="AB442" i="6"/>
  <c r="U443" i="6"/>
  <c r="T444" i="6"/>
  <c r="N442" i="6"/>
  <c r="M443" i="6"/>
  <c r="F443" i="6"/>
  <c r="G442" i="6"/>
  <c r="N443" i="6" l="1"/>
  <c r="M444" i="6"/>
  <c r="F444" i="6"/>
  <c r="G443" i="6"/>
  <c r="U444" i="6"/>
  <c r="T445" i="6"/>
  <c r="AB443" i="6"/>
  <c r="AA444" i="6"/>
  <c r="AB444" i="6" l="1"/>
  <c r="AA445" i="6"/>
  <c r="F445" i="6"/>
  <c r="G444" i="6"/>
  <c r="U445" i="6"/>
  <c r="T446" i="6"/>
  <c r="N444" i="6"/>
  <c r="M445" i="6"/>
  <c r="F446" i="6" l="1"/>
  <c r="G445" i="6"/>
  <c r="N445" i="6"/>
  <c r="M446" i="6"/>
  <c r="T447" i="6"/>
  <c r="U446" i="6"/>
  <c r="AA446" i="6"/>
  <c r="AB445" i="6"/>
  <c r="AB446" i="6" l="1"/>
  <c r="AA447" i="6"/>
  <c r="U447" i="6"/>
  <c r="T448" i="6"/>
  <c r="N446" i="6"/>
  <c r="M447" i="6"/>
  <c r="F447" i="6"/>
  <c r="G446" i="6"/>
  <c r="M448" i="6" l="1"/>
  <c r="N447" i="6"/>
  <c r="G447" i="6"/>
  <c r="F448" i="6"/>
  <c r="U448" i="6"/>
  <c r="T449" i="6"/>
  <c r="AB447" i="6"/>
  <c r="AA448" i="6"/>
  <c r="T450" i="6" l="1"/>
  <c r="U449" i="6"/>
  <c r="AA449" i="6"/>
  <c r="AB448" i="6"/>
  <c r="F449" i="6"/>
  <c r="G448" i="6"/>
  <c r="N448" i="6"/>
  <c r="M449" i="6"/>
  <c r="M450" i="6" l="1"/>
  <c r="N449" i="6"/>
  <c r="F450" i="6"/>
  <c r="G449" i="6"/>
  <c r="AB449" i="6"/>
  <c r="AA450" i="6"/>
  <c r="U450" i="6"/>
  <c r="T451" i="6"/>
  <c r="AA451" i="6" l="1"/>
  <c r="AB450" i="6"/>
  <c r="U451" i="6"/>
  <c r="T452" i="6"/>
  <c r="F451" i="6"/>
  <c r="G450" i="6"/>
  <c r="M451" i="6"/>
  <c r="N450" i="6"/>
  <c r="U452" i="6" l="1"/>
  <c r="T453" i="6"/>
  <c r="N451" i="6"/>
  <c r="M452" i="6"/>
  <c r="F452" i="6"/>
  <c r="G451" i="6"/>
  <c r="AA452" i="6"/>
  <c r="AB451" i="6"/>
  <c r="F453" i="6" l="1"/>
  <c r="G452" i="6"/>
  <c r="AB452" i="6"/>
  <c r="AA453" i="6"/>
  <c r="M453" i="6"/>
  <c r="N452" i="6"/>
  <c r="U453" i="6"/>
  <c r="T454" i="6"/>
  <c r="U454" i="6" l="1"/>
  <c r="T455" i="6"/>
  <c r="M454" i="6"/>
  <c r="N453" i="6"/>
  <c r="AB453" i="6"/>
  <c r="AA454" i="6"/>
  <c r="F454" i="6"/>
  <c r="G453" i="6"/>
  <c r="F455" i="6" l="1"/>
  <c r="G454" i="6"/>
  <c r="N454" i="6"/>
  <c r="M455" i="6"/>
  <c r="AA455" i="6"/>
  <c r="AB454" i="6"/>
  <c r="U455" i="6"/>
  <c r="T456" i="6"/>
  <c r="AB455" i="6" l="1"/>
  <c r="AA456" i="6"/>
  <c r="U456" i="6"/>
  <c r="T457" i="6"/>
  <c r="M456" i="6"/>
  <c r="N455" i="6"/>
  <c r="F456" i="6"/>
  <c r="G455" i="6"/>
  <c r="F457" i="6" l="1"/>
  <c r="G456" i="6"/>
  <c r="N456" i="6"/>
  <c r="M457" i="6"/>
  <c r="U457" i="6"/>
  <c r="T458" i="6"/>
  <c r="AB456" i="6"/>
  <c r="AA457" i="6"/>
  <c r="AA458" i="6" l="1"/>
  <c r="AB457" i="6"/>
  <c r="T459" i="6"/>
  <c r="U458" i="6"/>
  <c r="N457" i="6"/>
  <c r="M458" i="6"/>
  <c r="F458" i="6"/>
  <c r="G457" i="6"/>
  <c r="M459" i="6" l="1"/>
  <c r="N458" i="6"/>
  <c r="F459" i="6"/>
  <c r="G458" i="6"/>
  <c r="U459" i="6"/>
  <c r="T460" i="6"/>
  <c r="AB458" i="6"/>
  <c r="AA459" i="6"/>
  <c r="AA460" i="6" l="1"/>
  <c r="AB459" i="6"/>
  <c r="U460" i="6"/>
  <c r="T461" i="6"/>
  <c r="G459" i="6"/>
  <c r="F460" i="6"/>
  <c r="M460" i="6"/>
  <c r="N459" i="6"/>
  <c r="N460" i="6" l="1"/>
  <c r="M461" i="6"/>
  <c r="F461" i="6"/>
  <c r="G460" i="6"/>
  <c r="U461" i="6"/>
  <c r="T462" i="6"/>
  <c r="AA461" i="6"/>
  <c r="AB460" i="6"/>
  <c r="AB461" i="6" l="1"/>
  <c r="AA462" i="6"/>
  <c r="F462" i="6"/>
  <c r="G461" i="6"/>
  <c r="U462" i="6"/>
  <c r="T463" i="6"/>
  <c r="M462" i="6"/>
  <c r="N461" i="6"/>
  <c r="M463" i="6" l="1"/>
  <c r="N462" i="6"/>
  <c r="F463" i="6"/>
  <c r="G462" i="6"/>
  <c r="U463" i="6"/>
  <c r="T464" i="6"/>
  <c r="AB462" i="6"/>
  <c r="AA463" i="6"/>
  <c r="T465" i="6" l="1"/>
  <c r="U464" i="6"/>
  <c r="F464" i="6"/>
  <c r="G463" i="6"/>
  <c r="AA464" i="6"/>
  <c r="AB463" i="6"/>
  <c r="N463" i="6"/>
  <c r="M464" i="6"/>
  <c r="M465" i="6" l="1"/>
  <c r="N464" i="6"/>
  <c r="AB464" i="6"/>
  <c r="AA465" i="6"/>
  <c r="F465" i="6"/>
  <c r="G464" i="6"/>
  <c r="U465" i="6"/>
  <c r="T466" i="6"/>
  <c r="U466" i="6" l="1"/>
  <c r="T467" i="6"/>
  <c r="G465" i="6"/>
  <c r="F466" i="6"/>
  <c r="AB465" i="6"/>
  <c r="AA466" i="6"/>
  <c r="N465" i="6"/>
  <c r="M466" i="6"/>
  <c r="N466" i="6" l="1"/>
  <c r="M467" i="6"/>
  <c r="AA467" i="6"/>
  <c r="AB466" i="6"/>
  <c r="F467" i="6"/>
  <c r="G466" i="6"/>
  <c r="T468" i="6"/>
  <c r="U467" i="6"/>
  <c r="F468" i="6" l="1"/>
  <c r="G467" i="6"/>
  <c r="M468" i="6"/>
  <c r="N467" i="6"/>
  <c r="U468" i="6"/>
  <c r="T469" i="6"/>
  <c r="AB467" i="6"/>
  <c r="AA468" i="6"/>
  <c r="AA469" i="6" l="1"/>
  <c r="AB468" i="6"/>
  <c r="U469" i="6"/>
  <c r="T470" i="6"/>
  <c r="N468" i="6"/>
  <c r="M469" i="6"/>
  <c r="G468" i="6"/>
  <c r="F469" i="6"/>
  <c r="F470" i="6" l="1"/>
  <c r="G469" i="6"/>
  <c r="T471" i="6"/>
  <c r="U470" i="6"/>
  <c r="N469" i="6"/>
  <c r="M470" i="6"/>
  <c r="AA470" i="6"/>
  <c r="AB469" i="6"/>
  <c r="AB470" i="6" l="1"/>
  <c r="AA471" i="6"/>
  <c r="M471" i="6"/>
  <c r="N470" i="6"/>
  <c r="U471" i="6"/>
  <c r="T472" i="6"/>
  <c r="F471" i="6"/>
  <c r="G470" i="6"/>
  <c r="U472" i="6" l="1"/>
  <c r="T473" i="6"/>
  <c r="AA472" i="6"/>
  <c r="AB471" i="6"/>
  <c r="F472" i="6"/>
  <c r="G471" i="6"/>
  <c r="M472" i="6"/>
  <c r="N471" i="6"/>
  <c r="F473" i="6" l="1"/>
  <c r="G472" i="6"/>
  <c r="U473" i="6"/>
  <c r="T474" i="6"/>
  <c r="N472" i="6"/>
  <c r="M473" i="6"/>
  <c r="AA473" i="6"/>
  <c r="AB472" i="6"/>
  <c r="AB473" i="6" l="1"/>
  <c r="AA474" i="6"/>
  <c r="U474" i="6"/>
  <c r="T475" i="6"/>
  <c r="M474" i="6"/>
  <c r="N473" i="6"/>
  <c r="F474" i="6"/>
  <c r="G473" i="6"/>
  <c r="N474" i="6" l="1"/>
  <c r="M475" i="6"/>
  <c r="F475" i="6"/>
  <c r="G474" i="6"/>
  <c r="U475" i="6"/>
  <c r="T476" i="6"/>
  <c r="AB474" i="6"/>
  <c r="AA475" i="6"/>
  <c r="AA476" i="6" l="1"/>
  <c r="AB475" i="6"/>
  <c r="N475" i="6"/>
  <c r="M476" i="6"/>
  <c r="T477" i="6"/>
  <c r="U476" i="6"/>
  <c r="F476" i="6"/>
  <c r="G475" i="6"/>
  <c r="U477" i="6" l="1"/>
  <c r="T478" i="6"/>
  <c r="F477" i="6"/>
  <c r="G476" i="6"/>
  <c r="M477" i="6"/>
  <c r="N476" i="6"/>
  <c r="AB476" i="6"/>
  <c r="AA477" i="6"/>
  <c r="G477" i="6" l="1"/>
  <c r="F478" i="6"/>
  <c r="AA478" i="6"/>
  <c r="AB477" i="6"/>
  <c r="M478" i="6"/>
  <c r="N477" i="6"/>
  <c r="U478" i="6"/>
  <c r="T479" i="6"/>
  <c r="F479" i="6" l="1"/>
  <c r="G478" i="6"/>
  <c r="U479" i="6"/>
  <c r="T480" i="6"/>
  <c r="N478" i="6"/>
  <c r="M479" i="6"/>
  <c r="AA479" i="6"/>
  <c r="AB478" i="6"/>
  <c r="M480" i="6" l="1"/>
  <c r="N479" i="6"/>
  <c r="AB479" i="6"/>
  <c r="AA480" i="6"/>
  <c r="U480" i="6"/>
  <c r="T481" i="6"/>
  <c r="F480" i="6"/>
  <c r="G479" i="6"/>
  <c r="F481" i="6" l="1"/>
  <c r="G480" i="6"/>
  <c r="U481" i="6"/>
  <c r="T482" i="6"/>
  <c r="AA481" i="6"/>
  <c r="AB480" i="6"/>
  <c r="M481" i="6"/>
  <c r="N480" i="6"/>
  <c r="N481" i="6" l="1"/>
  <c r="M482" i="6"/>
  <c r="AA482" i="6"/>
  <c r="AB481" i="6"/>
  <c r="U482" i="6"/>
  <c r="T483" i="6"/>
  <c r="F482" i="6"/>
  <c r="G481" i="6"/>
  <c r="F483" i="6" l="1"/>
  <c r="G482" i="6"/>
  <c r="AB482" i="6"/>
  <c r="AA483" i="6"/>
  <c r="U483" i="6"/>
  <c r="T484" i="6"/>
  <c r="M483" i="6"/>
  <c r="N482" i="6"/>
  <c r="U484" i="6" l="1"/>
  <c r="T485" i="6"/>
  <c r="N483" i="6"/>
  <c r="M484" i="6"/>
  <c r="AB483" i="6"/>
  <c r="AA484" i="6"/>
  <c r="G483" i="6"/>
  <c r="F484" i="6"/>
  <c r="F485" i="6" l="1"/>
  <c r="G484" i="6"/>
  <c r="AA485" i="6"/>
  <c r="AB484" i="6"/>
  <c r="N484" i="6"/>
  <c r="M485" i="6"/>
  <c r="T486" i="6"/>
  <c r="U485" i="6"/>
  <c r="U486" i="6" l="1"/>
  <c r="T487" i="6"/>
  <c r="M486" i="6"/>
  <c r="N485" i="6"/>
  <c r="AB485" i="6"/>
  <c r="AA486" i="6"/>
  <c r="F486" i="6"/>
  <c r="G485" i="6"/>
  <c r="M487" i="6" l="1"/>
  <c r="N486" i="6"/>
  <c r="F487" i="6"/>
  <c r="G486" i="6"/>
  <c r="AA487" i="6"/>
  <c r="AB486" i="6"/>
  <c r="U487" i="6"/>
  <c r="T488" i="6"/>
  <c r="T489" i="6" l="1"/>
  <c r="U488" i="6"/>
  <c r="AA488" i="6"/>
  <c r="AB487" i="6"/>
  <c r="F488" i="6"/>
  <c r="G487" i="6"/>
  <c r="N487" i="6"/>
  <c r="M488" i="6"/>
  <c r="M489" i="6" l="1"/>
  <c r="N488" i="6"/>
  <c r="AB488" i="6"/>
  <c r="AA489" i="6"/>
  <c r="F489" i="6"/>
  <c r="G488" i="6"/>
  <c r="U489" i="6"/>
  <c r="T490" i="6"/>
  <c r="U490" i="6" l="1"/>
  <c r="T491" i="6"/>
  <c r="F490" i="6"/>
  <c r="G489" i="6"/>
  <c r="AA490" i="6"/>
  <c r="AB489" i="6"/>
  <c r="M490" i="6"/>
  <c r="N489" i="6"/>
  <c r="N490" i="6" l="1"/>
  <c r="M491" i="6"/>
  <c r="F491" i="6"/>
  <c r="G490" i="6"/>
  <c r="AA491" i="6"/>
  <c r="AB490" i="6"/>
  <c r="T492" i="6"/>
  <c r="U491" i="6"/>
  <c r="U492" i="6" l="1"/>
  <c r="T493" i="6"/>
  <c r="F492" i="6"/>
  <c r="G491" i="6"/>
  <c r="AB491" i="6"/>
  <c r="AA492" i="6"/>
  <c r="M492" i="6"/>
  <c r="N491" i="6"/>
  <c r="F493" i="6" l="1"/>
  <c r="G492" i="6"/>
  <c r="M493" i="6"/>
  <c r="N492" i="6"/>
  <c r="AA493" i="6"/>
  <c r="AB492" i="6"/>
  <c r="U493" i="6"/>
  <c r="T494" i="6"/>
  <c r="T495" i="6" l="1"/>
  <c r="U494" i="6"/>
  <c r="AA494" i="6"/>
  <c r="AB493" i="6"/>
  <c r="N493" i="6"/>
  <c r="M494" i="6"/>
  <c r="F494" i="6"/>
  <c r="G493" i="6"/>
  <c r="F495" i="6" l="1"/>
  <c r="G494" i="6"/>
  <c r="M495" i="6"/>
  <c r="N494" i="6"/>
  <c r="AB494" i="6"/>
  <c r="AA495" i="6"/>
  <c r="U495" i="6"/>
  <c r="T496" i="6"/>
  <c r="U496" i="6" l="1"/>
  <c r="T497" i="6"/>
  <c r="AA496" i="6"/>
  <c r="AB495" i="6"/>
  <c r="M496" i="6"/>
  <c r="N495" i="6"/>
  <c r="F496" i="6"/>
  <c r="G495" i="6"/>
  <c r="AA497" i="6" l="1"/>
  <c r="AB496" i="6"/>
  <c r="F497" i="6"/>
  <c r="G496" i="6"/>
  <c r="N496" i="6"/>
  <c r="M497" i="6"/>
  <c r="T498" i="6"/>
  <c r="U497" i="6"/>
  <c r="M498" i="6" l="1"/>
  <c r="N497" i="6"/>
  <c r="U498" i="6"/>
  <c r="T499" i="6"/>
  <c r="F498" i="6"/>
  <c r="G497" i="6"/>
  <c r="AB497" i="6"/>
  <c r="AA498" i="6"/>
  <c r="AA499" i="6" l="1"/>
  <c r="AB498" i="6"/>
  <c r="F499" i="6"/>
  <c r="G498" i="6"/>
  <c r="U499" i="6"/>
  <c r="T500" i="6"/>
  <c r="M499" i="6"/>
  <c r="N498" i="6"/>
  <c r="N499" i="6" l="1"/>
  <c r="M500" i="6"/>
  <c r="T501" i="6"/>
  <c r="U500" i="6"/>
  <c r="F500" i="6"/>
  <c r="G499" i="6"/>
  <c r="AA500" i="6"/>
  <c r="AB499" i="6"/>
  <c r="AB500" i="6" l="1"/>
  <c r="AA501" i="6"/>
  <c r="F501" i="6"/>
  <c r="G500" i="6"/>
  <c r="U501" i="6"/>
  <c r="T502" i="6"/>
  <c r="M501" i="6"/>
  <c r="N500" i="6"/>
  <c r="M502" i="6" l="1"/>
  <c r="N501" i="6"/>
  <c r="AA502" i="6"/>
  <c r="AB501" i="6"/>
  <c r="U502" i="6"/>
  <c r="T503" i="6"/>
  <c r="U503" i="6" s="1"/>
  <c r="F502" i="6"/>
  <c r="G501" i="6"/>
  <c r="V501" i="6" l="1"/>
  <c r="W501" i="6" s="1"/>
  <c r="V498" i="6"/>
  <c r="W498" i="6" s="1"/>
  <c r="V495" i="6"/>
  <c r="W495" i="6" s="1"/>
  <c r="V492" i="6"/>
  <c r="W492" i="6" s="1"/>
  <c r="V489" i="6"/>
  <c r="W489" i="6" s="1"/>
  <c r="V486" i="6"/>
  <c r="W486" i="6" s="1"/>
  <c r="V483" i="6"/>
  <c r="W483" i="6" s="1"/>
  <c r="V480" i="6"/>
  <c r="W480" i="6" s="1"/>
  <c r="V477" i="6"/>
  <c r="W477" i="6" s="1"/>
  <c r="V474" i="6"/>
  <c r="W474" i="6" s="1"/>
  <c r="V471" i="6"/>
  <c r="W471" i="6" s="1"/>
  <c r="V468" i="6"/>
  <c r="W468" i="6" s="1"/>
  <c r="V465" i="6"/>
  <c r="W465" i="6" s="1"/>
  <c r="V462" i="6"/>
  <c r="W462" i="6" s="1"/>
  <c r="V459" i="6"/>
  <c r="W459" i="6" s="1"/>
  <c r="V456" i="6"/>
  <c r="W456" i="6" s="1"/>
  <c r="V453" i="6"/>
  <c r="W453" i="6" s="1"/>
  <c r="V450" i="6"/>
  <c r="W450" i="6" s="1"/>
  <c r="V447" i="6"/>
  <c r="W447" i="6" s="1"/>
  <c r="V444" i="6"/>
  <c r="W444" i="6" s="1"/>
  <c r="V439" i="6"/>
  <c r="W439" i="6" s="1"/>
  <c r="V436" i="6"/>
  <c r="W436" i="6" s="1"/>
  <c r="V433" i="6"/>
  <c r="W433" i="6" s="1"/>
  <c r="V430" i="6"/>
  <c r="W430" i="6" s="1"/>
  <c r="V427" i="6"/>
  <c r="W427" i="6" s="1"/>
  <c r="V424" i="6"/>
  <c r="W424" i="6" s="1"/>
  <c r="V441" i="6"/>
  <c r="W441" i="6" s="1"/>
  <c r="V446" i="6"/>
  <c r="W446" i="6" s="1"/>
  <c r="V479" i="6"/>
  <c r="W479" i="6" s="1"/>
  <c r="V478" i="6"/>
  <c r="W478" i="6" s="1"/>
  <c r="V470" i="6"/>
  <c r="W470" i="6" s="1"/>
  <c r="V469" i="6"/>
  <c r="W469" i="6" s="1"/>
  <c r="V461" i="6"/>
  <c r="W461" i="6" s="1"/>
  <c r="V460" i="6"/>
  <c r="W460" i="6" s="1"/>
  <c r="V452" i="6"/>
  <c r="W452" i="6" s="1"/>
  <c r="V451" i="6"/>
  <c r="W451" i="6" s="1"/>
  <c r="V440" i="6"/>
  <c r="W440" i="6" s="1"/>
  <c r="V435" i="6"/>
  <c r="W435" i="6" s="1"/>
  <c r="V423" i="6"/>
  <c r="W423" i="6" s="1"/>
  <c r="V420" i="6"/>
  <c r="W420" i="6" s="1"/>
  <c r="V417" i="6"/>
  <c r="W417" i="6" s="1"/>
  <c r="V448" i="6"/>
  <c r="W448" i="6" s="1"/>
  <c r="V442" i="6"/>
  <c r="W442" i="6" s="1"/>
  <c r="V434" i="6"/>
  <c r="W434" i="6" s="1"/>
  <c r="V481" i="6"/>
  <c r="W481" i="6" s="1"/>
  <c r="V466" i="6"/>
  <c r="W466" i="6" s="1"/>
  <c r="V454" i="6"/>
  <c r="W454" i="6" s="1"/>
  <c r="V502" i="6"/>
  <c r="W502" i="6" s="1"/>
  <c r="V496" i="6"/>
  <c r="W496" i="6" s="1"/>
  <c r="V490" i="6"/>
  <c r="W490" i="6" s="1"/>
  <c r="V482" i="6"/>
  <c r="W482" i="6" s="1"/>
  <c r="V455" i="6"/>
  <c r="W455" i="6" s="1"/>
  <c r="V476" i="6"/>
  <c r="W476" i="6" s="1"/>
  <c r="V412" i="6"/>
  <c r="W412" i="6" s="1"/>
  <c r="V409" i="6"/>
  <c r="W409" i="6" s="1"/>
  <c r="V406" i="6"/>
  <c r="W406" i="6" s="1"/>
  <c r="V403" i="6"/>
  <c r="W403" i="6" s="1"/>
  <c r="V400" i="6"/>
  <c r="W400" i="6" s="1"/>
  <c r="V397" i="6"/>
  <c r="W397" i="6" s="1"/>
  <c r="V458" i="6"/>
  <c r="W458" i="6" s="1"/>
  <c r="V429" i="6"/>
  <c r="W429" i="6" s="1"/>
  <c r="V414" i="6"/>
  <c r="W414" i="6" s="1"/>
  <c r="V411" i="6"/>
  <c r="W411" i="6" s="1"/>
  <c r="V408" i="6"/>
  <c r="W408" i="6" s="1"/>
  <c r="V405" i="6"/>
  <c r="W405" i="6" s="1"/>
  <c r="V402" i="6"/>
  <c r="W402" i="6" s="1"/>
  <c r="V399" i="6"/>
  <c r="W399" i="6" s="1"/>
  <c r="V396" i="6"/>
  <c r="W396" i="6" s="1"/>
  <c r="V500" i="6"/>
  <c r="W500" i="6" s="1"/>
  <c r="V473" i="6"/>
  <c r="W473" i="6" s="1"/>
  <c r="V422" i="6"/>
  <c r="W422" i="6" s="1"/>
  <c r="V421" i="6"/>
  <c r="W421" i="6" s="1"/>
  <c r="V497" i="6"/>
  <c r="W497" i="6" s="1"/>
  <c r="V437" i="6"/>
  <c r="W437" i="6" s="1"/>
  <c r="V413" i="6"/>
  <c r="W413" i="6" s="1"/>
  <c r="V410" i="6"/>
  <c r="W410" i="6" s="1"/>
  <c r="V407" i="6"/>
  <c r="W407" i="6" s="1"/>
  <c r="V404" i="6"/>
  <c r="W404" i="6" s="1"/>
  <c r="V401" i="6"/>
  <c r="W401" i="6" s="1"/>
  <c r="V398" i="6"/>
  <c r="W398" i="6" s="1"/>
  <c r="V488" i="6"/>
  <c r="W488" i="6" s="1"/>
  <c r="V416" i="6"/>
  <c r="W416" i="6" s="1"/>
  <c r="V484" i="6"/>
  <c r="W484" i="6" s="1"/>
  <c r="V432" i="6"/>
  <c r="W432" i="6" s="1"/>
  <c r="V426" i="6"/>
  <c r="W426" i="6" s="1"/>
  <c r="V395" i="6"/>
  <c r="W395" i="6" s="1"/>
  <c r="V487" i="6"/>
  <c r="W487" i="6" s="1"/>
  <c r="V467" i="6"/>
  <c r="W467" i="6" s="1"/>
  <c r="V445" i="6"/>
  <c r="W445" i="6" s="1"/>
  <c r="V393" i="6"/>
  <c r="W393" i="6" s="1"/>
  <c r="V391" i="6"/>
  <c r="W391" i="6" s="1"/>
  <c r="V386" i="6"/>
  <c r="W386" i="6" s="1"/>
  <c r="V383" i="6"/>
  <c r="W383" i="6" s="1"/>
  <c r="V380" i="6"/>
  <c r="W380" i="6" s="1"/>
  <c r="V377" i="6"/>
  <c r="W377" i="6" s="1"/>
  <c r="V374" i="6"/>
  <c r="W374" i="6" s="1"/>
  <c r="V371" i="6"/>
  <c r="W371" i="6" s="1"/>
  <c r="V368" i="6"/>
  <c r="W368" i="6" s="1"/>
  <c r="V365" i="6"/>
  <c r="W365" i="6" s="1"/>
  <c r="V362" i="6"/>
  <c r="W362" i="6" s="1"/>
  <c r="V359" i="6"/>
  <c r="W359" i="6" s="1"/>
  <c r="V356" i="6"/>
  <c r="W356" i="6" s="1"/>
  <c r="V353" i="6"/>
  <c r="W353" i="6" s="1"/>
  <c r="V350" i="6"/>
  <c r="W350" i="6" s="1"/>
  <c r="V347" i="6"/>
  <c r="W347" i="6" s="1"/>
  <c r="V344" i="6"/>
  <c r="W344" i="6" s="1"/>
  <c r="V341" i="6"/>
  <c r="W341" i="6" s="1"/>
  <c r="V338" i="6"/>
  <c r="W338" i="6" s="1"/>
  <c r="V335" i="6"/>
  <c r="W335" i="6" s="1"/>
  <c r="V332" i="6"/>
  <c r="W332" i="6" s="1"/>
  <c r="V329" i="6"/>
  <c r="W329" i="6" s="1"/>
  <c r="V326" i="6"/>
  <c r="W326" i="6" s="1"/>
  <c r="V323" i="6"/>
  <c r="W323" i="6" s="1"/>
  <c r="V318" i="6"/>
  <c r="W318" i="6" s="1"/>
  <c r="V494" i="6"/>
  <c r="W494" i="6" s="1"/>
  <c r="V390" i="6"/>
  <c r="W390" i="6" s="1"/>
  <c r="V428" i="6"/>
  <c r="W428" i="6" s="1"/>
  <c r="V389" i="6"/>
  <c r="W389" i="6" s="1"/>
  <c r="V499" i="6"/>
  <c r="W499" i="6" s="1"/>
  <c r="V449" i="6"/>
  <c r="W449" i="6" s="1"/>
  <c r="V418" i="6"/>
  <c r="W418" i="6" s="1"/>
  <c r="V319" i="6"/>
  <c r="W319" i="6" s="1"/>
  <c r="V317" i="6"/>
  <c r="W317" i="6" s="1"/>
  <c r="V314" i="6"/>
  <c r="W314" i="6" s="1"/>
  <c r="V311" i="6"/>
  <c r="W311" i="6" s="1"/>
  <c r="V308" i="6"/>
  <c r="W308" i="6" s="1"/>
  <c r="V305" i="6"/>
  <c r="W305" i="6" s="1"/>
  <c r="V302" i="6"/>
  <c r="W302" i="6" s="1"/>
  <c r="V299" i="6"/>
  <c r="W299" i="6" s="1"/>
  <c r="V296" i="6"/>
  <c r="W296" i="6" s="1"/>
  <c r="V293" i="6"/>
  <c r="W293" i="6" s="1"/>
  <c r="V290" i="6"/>
  <c r="W290" i="6" s="1"/>
  <c r="V287" i="6"/>
  <c r="W287" i="6" s="1"/>
  <c r="V284" i="6"/>
  <c r="W284" i="6" s="1"/>
  <c r="V281" i="6"/>
  <c r="W281" i="6" s="1"/>
  <c r="V278" i="6"/>
  <c r="W278" i="6" s="1"/>
  <c r="V475" i="6"/>
  <c r="W475" i="6" s="1"/>
  <c r="V443" i="6"/>
  <c r="W443" i="6" s="1"/>
  <c r="V385" i="6"/>
  <c r="W385" i="6" s="1"/>
  <c r="V384" i="6"/>
  <c r="W384" i="6" s="1"/>
  <c r="V349" i="6"/>
  <c r="W349" i="6" s="1"/>
  <c r="V348" i="6"/>
  <c r="W348" i="6" s="1"/>
  <c r="V315" i="6"/>
  <c r="W315" i="6" s="1"/>
  <c r="V312" i="6"/>
  <c r="W312" i="6" s="1"/>
  <c r="V309" i="6"/>
  <c r="W309" i="6" s="1"/>
  <c r="V306" i="6"/>
  <c r="W306" i="6" s="1"/>
  <c r="V303" i="6"/>
  <c r="W303" i="6" s="1"/>
  <c r="V300" i="6"/>
  <c r="W300" i="6" s="1"/>
  <c r="V297" i="6"/>
  <c r="W297" i="6" s="1"/>
  <c r="V294" i="6"/>
  <c r="W294" i="6" s="1"/>
  <c r="V485" i="6"/>
  <c r="W485" i="6" s="1"/>
  <c r="V463" i="6"/>
  <c r="W463" i="6" s="1"/>
  <c r="V491" i="6"/>
  <c r="W491" i="6" s="1"/>
  <c r="V431" i="6"/>
  <c r="W431" i="6" s="1"/>
  <c r="V364" i="6"/>
  <c r="W364" i="6" s="1"/>
  <c r="V363" i="6"/>
  <c r="W363" i="6" s="1"/>
  <c r="V493" i="6"/>
  <c r="W493" i="6" s="1"/>
  <c r="V367" i="6"/>
  <c r="W367" i="6" s="1"/>
  <c r="V366" i="6"/>
  <c r="W366" i="6" s="1"/>
  <c r="V331" i="6"/>
  <c r="W331" i="6" s="1"/>
  <c r="V330" i="6"/>
  <c r="W330" i="6" s="1"/>
  <c r="V321" i="6"/>
  <c r="W321" i="6" s="1"/>
  <c r="V472" i="6"/>
  <c r="W472" i="6" s="1"/>
  <c r="V339" i="6"/>
  <c r="W339" i="6" s="1"/>
  <c r="V325" i="6"/>
  <c r="W325" i="6" s="1"/>
  <c r="V324" i="6"/>
  <c r="W324" i="6" s="1"/>
  <c r="V292" i="6"/>
  <c r="W292" i="6" s="1"/>
  <c r="V289" i="6"/>
  <c r="W289" i="6" s="1"/>
  <c r="V286" i="6"/>
  <c r="W286" i="6" s="1"/>
  <c r="V283" i="6"/>
  <c r="W283" i="6" s="1"/>
  <c r="V280" i="6"/>
  <c r="W280" i="6" s="1"/>
  <c r="V274" i="6"/>
  <c r="W274" i="6" s="1"/>
  <c r="V438" i="6"/>
  <c r="W438" i="6" s="1"/>
  <c r="V419" i="6"/>
  <c r="W419" i="6" s="1"/>
  <c r="V382" i="6"/>
  <c r="W382" i="6" s="1"/>
  <c r="V361" i="6"/>
  <c r="W361" i="6" s="1"/>
  <c r="V355" i="6"/>
  <c r="W355" i="6" s="1"/>
  <c r="V327" i="6"/>
  <c r="W327" i="6" s="1"/>
  <c r="V291" i="6"/>
  <c r="W291" i="6" s="1"/>
  <c r="V288" i="6"/>
  <c r="W288" i="6" s="1"/>
  <c r="V285" i="6"/>
  <c r="W285" i="6" s="1"/>
  <c r="V282" i="6"/>
  <c r="W282" i="6" s="1"/>
  <c r="V279" i="6"/>
  <c r="W279" i="6" s="1"/>
  <c r="V275" i="6"/>
  <c r="W275" i="6" s="1"/>
  <c r="V272" i="6"/>
  <c r="W272" i="6" s="1"/>
  <c r="V269" i="6"/>
  <c r="W269" i="6" s="1"/>
  <c r="V266" i="6"/>
  <c r="W266" i="6" s="1"/>
  <c r="V263" i="6"/>
  <c r="W263" i="6" s="1"/>
  <c r="V260" i="6"/>
  <c r="W260" i="6" s="1"/>
  <c r="V257" i="6"/>
  <c r="W257" i="6" s="1"/>
  <c r="V254" i="6"/>
  <c r="W254" i="6" s="1"/>
  <c r="V251" i="6"/>
  <c r="W251" i="6" s="1"/>
  <c r="V248" i="6"/>
  <c r="W248" i="6" s="1"/>
  <c r="V245" i="6"/>
  <c r="W245" i="6" s="1"/>
  <c r="V242" i="6"/>
  <c r="W242" i="6" s="1"/>
  <c r="V239" i="6"/>
  <c r="W239" i="6" s="1"/>
  <c r="V236" i="6"/>
  <c r="W236" i="6" s="1"/>
  <c r="V233" i="6"/>
  <c r="W233" i="6" s="1"/>
  <c r="V230" i="6"/>
  <c r="W230" i="6" s="1"/>
  <c r="V227" i="6"/>
  <c r="W227" i="6" s="1"/>
  <c r="V224" i="6"/>
  <c r="W224" i="6" s="1"/>
  <c r="V221" i="6"/>
  <c r="W221" i="6" s="1"/>
  <c r="V218" i="6"/>
  <c r="W218" i="6" s="1"/>
  <c r="V457" i="6"/>
  <c r="W457" i="6" s="1"/>
  <c r="V392" i="6"/>
  <c r="W392" i="6" s="1"/>
  <c r="V336" i="6"/>
  <c r="W336" i="6" s="1"/>
  <c r="V328" i="6"/>
  <c r="W328" i="6" s="1"/>
  <c r="V379" i="6"/>
  <c r="W379" i="6" s="1"/>
  <c r="V357" i="6"/>
  <c r="W357" i="6" s="1"/>
  <c r="V345" i="6"/>
  <c r="W345" i="6" s="1"/>
  <c r="V313" i="6"/>
  <c r="W313" i="6" s="1"/>
  <c r="V307" i="6"/>
  <c r="W307" i="6" s="1"/>
  <c r="V301" i="6"/>
  <c r="W301" i="6" s="1"/>
  <c r="V369" i="6"/>
  <c r="W369" i="6" s="1"/>
  <c r="V358" i="6"/>
  <c r="W358" i="6" s="1"/>
  <c r="V346" i="6"/>
  <c r="W346" i="6" s="1"/>
  <c r="V372" i="6"/>
  <c r="W372" i="6" s="1"/>
  <c r="V351" i="6"/>
  <c r="W351" i="6" s="1"/>
  <c r="V316" i="6"/>
  <c r="W316" i="6" s="1"/>
  <c r="V229" i="6"/>
  <c r="W229" i="6" s="1"/>
  <c r="V220" i="6"/>
  <c r="W220" i="6" s="1"/>
  <c r="V360" i="6"/>
  <c r="W360" i="6" s="1"/>
  <c r="V334" i="6"/>
  <c r="W334" i="6" s="1"/>
  <c r="V277" i="6"/>
  <c r="W277" i="6" s="1"/>
  <c r="V235" i="6"/>
  <c r="W235" i="6" s="1"/>
  <c r="V226" i="6"/>
  <c r="W226" i="6" s="1"/>
  <c r="V217" i="6"/>
  <c r="W217" i="6" s="1"/>
  <c r="V378" i="6"/>
  <c r="W378" i="6" s="1"/>
  <c r="V373" i="6"/>
  <c r="W373" i="6" s="1"/>
  <c r="V340" i="6"/>
  <c r="W340" i="6" s="1"/>
  <c r="V337" i="6"/>
  <c r="W337" i="6" s="1"/>
  <c r="V270" i="6"/>
  <c r="W270" i="6" s="1"/>
  <c r="V267" i="6"/>
  <c r="W267" i="6" s="1"/>
  <c r="V264" i="6"/>
  <c r="W264" i="6" s="1"/>
  <c r="V261" i="6"/>
  <c r="W261" i="6" s="1"/>
  <c r="V258" i="6"/>
  <c r="W258" i="6" s="1"/>
  <c r="V255" i="6"/>
  <c r="W255" i="6" s="1"/>
  <c r="V252" i="6"/>
  <c r="W252" i="6" s="1"/>
  <c r="V249" i="6"/>
  <c r="W249" i="6" s="1"/>
  <c r="V246" i="6"/>
  <c r="W246" i="6" s="1"/>
  <c r="V243" i="6"/>
  <c r="W243" i="6" s="1"/>
  <c r="V240" i="6"/>
  <c r="W240" i="6" s="1"/>
  <c r="V237" i="6"/>
  <c r="W237" i="6" s="1"/>
  <c r="V215" i="6"/>
  <c r="W215" i="6" s="1"/>
  <c r="V464" i="6"/>
  <c r="W464" i="6" s="1"/>
  <c r="V381" i="6"/>
  <c r="W381" i="6" s="1"/>
  <c r="V295" i="6"/>
  <c r="W295" i="6" s="1"/>
  <c r="V273" i="6"/>
  <c r="W273" i="6" s="1"/>
  <c r="V234" i="6"/>
  <c r="W234" i="6" s="1"/>
  <c r="V225" i="6"/>
  <c r="W225" i="6" s="1"/>
  <c r="V425" i="6"/>
  <c r="W425" i="6" s="1"/>
  <c r="V333" i="6"/>
  <c r="W333" i="6" s="1"/>
  <c r="V304" i="6"/>
  <c r="W304" i="6" s="1"/>
  <c r="V216" i="6"/>
  <c r="W216" i="6" s="1"/>
  <c r="V213" i="6"/>
  <c r="W213" i="6" s="1"/>
  <c r="V210" i="6"/>
  <c r="W210" i="6" s="1"/>
  <c r="V207" i="6"/>
  <c r="W207" i="6" s="1"/>
  <c r="V204" i="6"/>
  <c r="W204" i="6" s="1"/>
  <c r="V201" i="6"/>
  <c r="W201" i="6" s="1"/>
  <c r="V198" i="6"/>
  <c r="W198" i="6" s="1"/>
  <c r="V195" i="6"/>
  <c r="W195" i="6" s="1"/>
  <c r="V192" i="6"/>
  <c r="W192" i="6" s="1"/>
  <c r="V189" i="6"/>
  <c r="W189" i="6" s="1"/>
  <c r="V186" i="6"/>
  <c r="W186" i="6" s="1"/>
  <c r="V183" i="6"/>
  <c r="W183" i="6" s="1"/>
  <c r="V180" i="6"/>
  <c r="W180" i="6" s="1"/>
  <c r="V177" i="6"/>
  <c r="W177" i="6" s="1"/>
  <c r="V174" i="6"/>
  <c r="W174" i="6" s="1"/>
  <c r="V342" i="6"/>
  <c r="W342" i="6" s="1"/>
  <c r="V298" i="6"/>
  <c r="W298" i="6" s="1"/>
  <c r="V271" i="6"/>
  <c r="W271" i="6" s="1"/>
  <c r="V253" i="6"/>
  <c r="W253" i="6" s="1"/>
  <c r="V212" i="6"/>
  <c r="W212" i="6" s="1"/>
  <c r="V209" i="6"/>
  <c r="W209" i="6" s="1"/>
  <c r="V206" i="6"/>
  <c r="W206" i="6" s="1"/>
  <c r="V197" i="6"/>
  <c r="W197" i="6" s="1"/>
  <c r="V188" i="6"/>
  <c r="W188" i="6" s="1"/>
  <c r="V179" i="6"/>
  <c r="W179" i="6" s="1"/>
  <c r="V375" i="6"/>
  <c r="W375" i="6" s="1"/>
  <c r="V388" i="6"/>
  <c r="W388" i="6" s="1"/>
  <c r="V343" i="6"/>
  <c r="W343" i="6" s="1"/>
  <c r="V310" i="6"/>
  <c r="W310" i="6" s="1"/>
  <c r="V259" i="6"/>
  <c r="W259" i="6" s="1"/>
  <c r="V241" i="6"/>
  <c r="W241" i="6" s="1"/>
  <c r="V211" i="6"/>
  <c r="W211" i="6" s="1"/>
  <c r="V208" i="6"/>
  <c r="W208" i="6" s="1"/>
  <c r="V203" i="6"/>
  <c r="W203" i="6" s="1"/>
  <c r="V194" i="6"/>
  <c r="W194" i="6" s="1"/>
  <c r="V185" i="6"/>
  <c r="W185" i="6" s="1"/>
  <c r="V176" i="6"/>
  <c r="W176" i="6" s="1"/>
  <c r="V354" i="6"/>
  <c r="W354" i="6" s="1"/>
  <c r="V320" i="6"/>
  <c r="W320" i="6" s="1"/>
  <c r="V262" i="6"/>
  <c r="W262" i="6" s="1"/>
  <c r="V244" i="6"/>
  <c r="W244" i="6" s="1"/>
  <c r="V222" i="6"/>
  <c r="W222" i="6" s="1"/>
  <c r="V219" i="6"/>
  <c r="W219" i="6" s="1"/>
  <c r="V415" i="6"/>
  <c r="W415" i="6" s="1"/>
  <c r="V394" i="6"/>
  <c r="W394" i="6" s="1"/>
  <c r="V352" i="6"/>
  <c r="W352" i="6" s="1"/>
  <c r="V376" i="6"/>
  <c r="W376" i="6" s="1"/>
  <c r="V370" i="6"/>
  <c r="W370" i="6" s="1"/>
  <c r="V223" i="6"/>
  <c r="W223" i="6" s="1"/>
  <c r="V202" i="6"/>
  <c r="W202" i="6" s="1"/>
  <c r="V193" i="6"/>
  <c r="W193" i="6" s="1"/>
  <c r="V184" i="6"/>
  <c r="W184" i="6" s="1"/>
  <c r="V175" i="6"/>
  <c r="W175" i="6" s="1"/>
  <c r="V268" i="6"/>
  <c r="W268" i="6" s="1"/>
  <c r="V250" i="6"/>
  <c r="W250" i="6" s="1"/>
  <c r="V231" i="6"/>
  <c r="W231" i="6" s="1"/>
  <c r="V228" i="6"/>
  <c r="W228" i="6" s="1"/>
  <c r="V322" i="6"/>
  <c r="W322" i="6" s="1"/>
  <c r="V199" i="6"/>
  <c r="W199" i="6" s="1"/>
  <c r="V172" i="6"/>
  <c r="W172" i="6" s="1"/>
  <c r="V170" i="6"/>
  <c r="W170" i="6" s="1"/>
  <c r="V187" i="6"/>
  <c r="W187" i="6" s="1"/>
  <c r="V247" i="6"/>
  <c r="W247" i="6" s="1"/>
  <c r="V276" i="6"/>
  <c r="W276" i="6" s="1"/>
  <c r="V190" i="6"/>
  <c r="W190" i="6" s="1"/>
  <c r="V167" i="6"/>
  <c r="W167" i="6" s="1"/>
  <c r="V158" i="6"/>
  <c r="W158" i="6" s="1"/>
  <c r="V149" i="6"/>
  <c r="W149" i="6" s="1"/>
  <c r="V140" i="6"/>
  <c r="W140" i="6" s="1"/>
  <c r="V137" i="6"/>
  <c r="W137" i="6" s="1"/>
  <c r="V134" i="6"/>
  <c r="W134" i="6" s="1"/>
  <c r="V214" i="6"/>
  <c r="W214" i="6" s="1"/>
  <c r="V191" i="6"/>
  <c r="W191" i="6" s="1"/>
  <c r="V165" i="6"/>
  <c r="W165" i="6" s="1"/>
  <c r="V156" i="6"/>
  <c r="W156" i="6" s="1"/>
  <c r="V147" i="6"/>
  <c r="W147" i="6" s="1"/>
  <c r="V387" i="6"/>
  <c r="W387" i="6" s="1"/>
  <c r="V265" i="6"/>
  <c r="W265" i="6" s="1"/>
  <c r="V256" i="6"/>
  <c r="W256" i="6" s="1"/>
  <c r="V196" i="6"/>
  <c r="W196" i="6" s="1"/>
  <c r="V128" i="6"/>
  <c r="W128" i="6" s="1"/>
  <c r="V119" i="6"/>
  <c r="W119" i="6" s="1"/>
  <c r="V110" i="6"/>
  <c r="W110" i="6" s="1"/>
  <c r="V232" i="6"/>
  <c r="W232" i="6" s="1"/>
  <c r="V182" i="6"/>
  <c r="W182" i="6" s="1"/>
  <c r="V171" i="6"/>
  <c r="W171" i="6" s="1"/>
  <c r="V162" i="6"/>
  <c r="W162" i="6" s="1"/>
  <c r="V153" i="6"/>
  <c r="W153" i="6" s="1"/>
  <c r="V144" i="6"/>
  <c r="W144" i="6" s="1"/>
  <c r="V123" i="6"/>
  <c r="W123" i="6" s="1"/>
  <c r="V114" i="6"/>
  <c r="W114" i="6" s="1"/>
  <c r="V105" i="6"/>
  <c r="W105" i="6" s="1"/>
  <c r="V96" i="6"/>
  <c r="W96" i="6" s="1"/>
  <c r="V90" i="6"/>
  <c r="W90" i="6" s="1"/>
  <c r="V87" i="6"/>
  <c r="W87" i="6" s="1"/>
  <c r="V84" i="6"/>
  <c r="W84" i="6" s="1"/>
  <c r="V81" i="6"/>
  <c r="W81" i="6" s="1"/>
  <c r="V78" i="6"/>
  <c r="W78" i="6" s="1"/>
  <c r="V75" i="6"/>
  <c r="W75" i="6" s="1"/>
  <c r="V72" i="6"/>
  <c r="W72" i="6" s="1"/>
  <c r="V69" i="6"/>
  <c r="W69" i="6" s="1"/>
  <c r="V66" i="6"/>
  <c r="W66" i="6" s="1"/>
  <c r="V63" i="6"/>
  <c r="W63" i="6" s="1"/>
  <c r="V60" i="6"/>
  <c r="W60" i="6" s="1"/>
  <c r="V169" i="6"/>
  <c r="W169" i="6" s="1"/>
  <c r="V129" i="6"/>
  <c r="W129" i="6" s="1"/>
  <c r="V118" i="6"/>
  <c r="W118" i="6" s="1"/>
  <c r="V107" i="6"/>
  <c r="W107" i="6" s="1"/>
  <c r="V102" i="6"/>
  <c r="W102" i="6" s="1"/>
  <c r="V91" i="6"/>
  <c r="W91" i="6" s="1"/>
  <c r="V82" i="6"/>
  <c r="W82" i="6" s="1"/>
  <c r="V73" i="6"/>
  <c r="W73" i="6" s="1"/>
  <c r="V64" i="6"/>
  <c r="W64" i="6" s="1"/>
  <c r="V138" i="6"/>
  <c r="W138" i="6" s="1"/>
  <c r="V136" i="6"/>
  <c r="W136" i="6" s="1"/>
  <c r="V135" i="6"/>
  <c r="W135" i="6" s="1"/>
  <c r="V106" i="6"/>
  <c r="W106" i="6" s="1"/>
  <c r="V98" i="6"/>
  <c r="W98" i="6" s="1"/>
  <c r="V238" i="6"/>
  <c r="W238" i="6" s="1"/>
  <c r="V166" i="6"/>
  <c r="W166" i="6" s="1"/>
  <c r="V157" i="6"/>
  <c r="W157" i="6" s="1"/>
  <c r="V148" i="6"/>
  <c r="W148" i="6" s="1"/>
  <c r="V122" i="6"/>
  <c r="W122" i="6" s="1"/>
  <c r="V117" i="6"/>
  <c r="W117" i="6" s="1"/>
  <c r="V112" i="6"/>
  <c r="W112" i="6" s="1"/>
  <c r="V94" i="6"/>
  <c r="W94" i="6" s="1"/>
  <c r="V139" i="6"/>
  <c r="W139" i="6" s="1"/>
  <c r="V178" i="6"/>
  <c r="W178" i="6" s="1"/>
  <c r="V133" i="6"/>
  <c r="W133" i="6" s="1"/>
  <c r="V132" i="6"/>
  <c r="W132" i="6" s="1"/>
  <c r="V127" i="6"/>
  <c r="W127" i="6" s="1"/>
  <c r="V116" i="6"/>
  <c r="W116" i="6" s="1"/>
  <c r="V111" i="6"/>
  <c r="W111" i="6" s="1"/>
  <c r="V101" i="6"/>
  <c r="W101" i="6" s="1"/>
  <c r="V93" i="6"/>
  <c r="W93" i="6" s="1"/>
  <c r="V88" i="6"/>
  <c r="W88" i="6" s="1"/>
  <c r="V79" i="6"/>
  <c r="W79" i="6" s="1"/>
  <c r="V70" i="6"/>
  <c r="W70" i="6" s="1"/>
  <c r="V61" i="6"/>
  <c r="W61" i="6" s="1"/>
  <c r="V205" i="6"/>
  <c r="W205" i="6" s="1"/>
  <c r="V115" i="6"/>
  <c r="W115" i="6" s="1"/>
  <c r="V181" i="6"/>
  <c r="W181" i="6" s="1"/>
  <c r="V131" i="6"/>
  <c r="W131" i="6" s="1"/>
  <c r="V126" i="6"/>
  <c r="W126" i="6" s="1"/>
  <c r="V121" i="6"/>
  <c r="W121" i="6" s="1"/>
  <c r="V104" i="6"/>
  <c r="W104" i="6" s="1"/>
  <c r="V163" i="6"/>
  <c r="W163" i="6" s="1"/>
  <c r="V159" i="6"/>
  <c r="W159" i="6" s="1"/>
  <c r="V154" i="6"/>
  <c r="W154" i="6" s="1"/>
  <c r="V150" i="6"/>
  <c r="W150" i="6" s="1"/>
  <c r="V145" i="6"/>
  <c r="W145" i="6" s="1"/>
  <c r="V141" i="6"/>
  <c r="W141" i="6" s="1"/>
  <c r="V100" i="6"/>
  <c r="W100" i="6" s="1"/>
  <c r="V168" i="6"/>
  <c r="W168" i="6" s="1"/>
  <c r="V125" i="6"/>
  <c r="W125" i="6" s="1"/>
  <c r="V120" i="6"/>
  <c r="W120" i="6" s="1"/>
  <c r="V109" i="6"/>
  <c r="W109" i="6" s="1"/>
  <c r="V92" i="6"/>
  <c r="W92" i="6" s="1"/>
  <c r="V173" i="6"/>
  <c r="W173" i="6" s="1"/>
  <c r="V164" i="6"/>
  <c r="W164" i="6" s="1"/>
  <c r="V160" i="6"/>
  <c r="W160" i="6" s="1"/>
  <c r="V155" i="6"/>
  <c r="W155" i="6" s="1"/>
  <c r="V151" i="6"/>
  <c r="W151" i="6" s="1"/>
  <c r="V146" i="6"/>
  <c r="W146" i="6" s="1"/>
  <c r="V142" i="6"/>
  <c r="W142" i="6" s="1"/>
  <c r="V124" i="6"/>
  <c r="W124" i="6" s="1"/>
  <c r="V99" i="6"/>
  <c r="W99" i="6" s="1"/>
  <c r="V95" i="6"/>
  <c r="W95" i="6" s="1"/>
  <c r="V200" i="6"/>
  <c r="W200" i="6" s="1"/>
  <c r="V130" i="6"/>
  <c r="W130" i="6" s="1"/>
  <c r="V113" i="6"/>
  <c r="W113" i="6" s="1"/>
  <c r="V108" i="6"/>
  <c r="W108" i="6" s="1"/>
  <c r="V103" i="6"/>
  <c r="W103" i="6" s="1"/>
  <c r="V152" i="6"/>
  <c r="W152" i="6" s="1"/>
  <c r="V51" i="6"/>
  <c r="W51" i="6" s="1"/>
  <c r="V42" i="6"/>
  <c r="W42" i="6" s="1"/>
  <c r="V33" i="6"/>
  <c r="W33" i="6" s="1"/>
  <c r="V24" i="6"/>
  <c r="W24" i="6" s="1"/>
  <c r="V15" i="6"/>
  <c r="W15" i="6" s="1"/>
  <c r="V11" i="6"/>
  <c r="W11" i="6" s="1"/>
  <c r="V8" i="6"/>
  <c r="W8" i="6" s="1"/>
  <c r="V5" i="6"/>
  <c r="W5" i="6" s="1"/>
  <c r="V89" i="6"/>
  <c r="W89" i="6" s="1"/>
  <c r="V45" i="6"/>
  <c r="W45" i="6" s="1"/>
  <c r="V83" i="6"/>
  <c r="W83" i="6" s="1"/>
  <c r="V80" i="6"/>
  <c r="W80" i="6" s="1"/>
  <c r="V74" i="6"/>
  <c r="W74" i="6" s="1"/>
  <c r="V71" i="6"/>
  <c r="W71" i="6" s="1"/>
  <c r="V65" i="6"/>
  <c r="W65" i="6" s="1"/>
  <c r="V62" i="6"/>
  <c r="W62" i="6" s="1"/>
  <c r="V50" i="6"/>
  <c r="W50" i="6" s="1"/>
  <c r="V41" i="6"/>
  <c r="W41" i="6" s="1"/>
  <c r="V32" i="6"/>
  <c r="W32" i="6" s="1"/>
  <c r="V23" i="6"/>
  <c r="W23" i="6" s="1"/>
  <c r="V14" i="6"/>
  <c r="W14" i="6" s="1"/>
  <c r="V77" i="6"/>
  <c r="W77" i="6" s="1"/>
  <c r="V68" i="6"/>
  <c r="W68" i="6" s="1"/>
  <c r="V59" i="6"/>
  <c r="W59" i="6" s="1"/>
  <c r="V49" i="6"/>
  <c r="W49" i="6" s="1"/>
  <c r="V40" i="6"/>
  <c r="W40" i="6" s="1"/>
  <c r="V31" i="6"/>
  <c r="W31" i="6" s="1"/>
  <c r="V22" i="6"/>
  <c r="W22" i="6" s="1"/>
  <c r="V76" i="6"/>
  <c r="W76" i="6" s="1"/>
  <c r="V67" i="6"/>
  <c r="W67" i="6" s="1"/>
  <c r="V58" i="6"/>
  <c r="W58" i="6" s="1"/>
  <c r="V57" i="6"/>
  <c r="W57" i="6" s="1"/>
  <c r="V48" i="6"/>
  <c r="W48" i="6" s="1"/>
  <c r="V39" i="6"/>
  <c r="W39" i="6" s="1"/>
  <c r="V30" i="6"/>
  <c r="W30" i="6" s="1"/>
  <c r="V21" i="6"/>
  <c r="W21" i="6" s="1"/>
  <c r="V13" i="6"/>
  <c r="W13" i="6" s="1"/>
  <c r="V10" i="6"/>
  <c r="W10" i="6" s="1"/>
  <c r="V7" i="6"/>
  <c r="W7" i="6" s="1"/>
  <c r="V4" i="6"/>
  <c r="W4" i="6" s="1"/>
  <c r="V143" i="6"/>
  <c r="W143" i="6" s="1"/>
  <c r="V85" i="6"/>
  <c r="W85" i="6" s="1"/>
  <c r="V56" i="6"/>
  <c r="W56" i="6" s="1"/>
  <c r="V47" i="6"/>
  <c r="W47" i="6" s="1"/>
  <c r="V38" i="6"/>
  <c r="W38" i="6" s="1"/>
  <c r="V29" i="6"/>
  <c r="W29" i="6" s="1"/>
  <c r="V20" i="6"/>
  <c r="W20" i="6" s="1"/>
  <c r="V19" i="6"/>
  <c r="W19" i="6" s="1"/>
  <c r="V161" i="6"/>
  <c r="W161" i="6" s="1"/>
  <c r="V86" i="6"/>
  <c r="W86" i="6" s="1"/>
  <c r="V55" i="6"/>
  <c r="W55" i="6" s="1"/>
  <c r="V46" i="6"/>
  <c r="W46" i="6" s="1"/>
  <c r="V37" i="6"/>
  <c r="W37" i="6" s="1"/>
  <c r="V28" i="6"/>
  <c r="W28" i="6" s="1"/>
  <c r="V54" i="6"/>
  <c r="W54" i="6" s="1"/>
  <c r="V97" i="6"/>
  <c r="W97" i="6" s="1"/>
  <c r="V52" i="6"/>
  <c r="W52" i="6" s="1"/>
  <c r="V43" i="6"/>
  <c r="W43" i="6" s="1"/>
  <c r="V34" i="6"/>
  <c r="W34" i="6" s="1"/>
  <c r="V25" i="6"/>
  <c r="W25" i="6" s="1"/>
  <c r="V16" i="6"/>
  <c r="W16" i="6" s="1"/>
  <c r="V36" i="6"/>
  <c r="W36" i="6" s="1"/>
  <c r="V27" i="6"/>
  <c r="W27" i="6" s="1"/>
  <c r="V12" i="6"/>
  <c r="W12" i="6" s="1"/>
  <c r="V6" i="6"/>
  <c r="W6" i="6" s="1"/>
  <c r="V18" i="6"/>
  <c r="W18" i="6" s="1"/>
  <c r="V44" i="6"/>
  <c r="W44" i="6" s="1"/>
  <c r="V35" i="6"/>
  <c r="W35" i="6" s="1"/>
  <c r="V9" i="6"/>
  <c r="W9" i="6" s="1"/>
  <c r="V3" i="6"/>
  <c r="W3" i="6" s="1"/>
  <c r="V26" i="6"/>
  <c r="W26" i="6" s="1"/>
  <c r="V53" i="6"/>
  <c r="W53" i="6" s="1"/>
  <c r="V17" i="6"/>
  <c r="W17" i="6" s="1"/>
  <c r="F503" i="6"/>
  <c r="G503" i="6" s="1"/>
  <c r="G502" i="6"/>
  <c r="AB502" i="6"/>
  <c r="AA503" i="6"/>
  <c r="AB503" i="6" s="1"/>
  <c r="N502" i="6"/>
  <c r="M503" i="6"/>
  <c r="N503" i="6" s="1"/>
  <c r="AC500" i="6" l="1"/>
  <c r="AD500" i="6" s="1"/>
  <c r="AC497" i="6"/>
  <c r="AD497" i="6" s="1"/>
  <c r="AC494" i="6"/>
  <c r="AD494" i="6" s="1"/>
  <c r="AC491" i="6"/>
  <c r="AD491" i="6" s="1"/>
  <c r="AC488" i="6"/>
  <c r="AD488" i="6" s="1"/>
  <c r="AC426" i="6"/>
  <c r="AD426" i="6" s="1"/>
  <c r="AC477" i="6"/>
  <c r="AD477" i="6" s="1"/>
  <c r="AC468" i="6"/>
  <c r="AD468" i="6" s="1"/>
  <c r="AC459" i="6"/>
  <c r="AD459" i="6" s="1"/>
  <c r="AC450" i="6"/>
  <c r="AD450" i="6" s="1"/>
  <c r="AC424" i="6"/>
  <c r="AD424" i="6" s="1"/>
  <c r="AC482" i="6"/>
  <c r="AD482" i="6" s="1"/>
  <c r="AC481" i="6"/>
  <c r="AD481" i="6" s="1"/>
  <c r="AC473" i="6"/>
  <c r="AD473" i="6" s="1"/>
  <c r="AC472" i="6"/>
  <c r="AD472" i="6" s="1"/>
  <c r="AC464" i="6"/>
  <c r="AD464" i="6" s="1"/>
  <c r="AC463" i="6"/>
  <c r="AD463" i="6" s="1"/>
  <c r="AC455" i="6"/>
  <c r="AD455" i="6" s="1"/>
  <c r="AC454" i="6"/>
  <c r="AD454" i="6" s="1"/>
  <c r="AC447" i="6"/>
  <c r="AD447" i="6" s="1"/>
  <c r="AC441" i="6"/>
  <c r="AD441" i="6" s="1"/>
  <c r="AC431" i="6"/>
  <c r="AD431" i="6" s="1"/>
  <c r="AC425" i="6"/>
  <c r="AD425" i="6" s="1"/>
  <c r="AC502" i="6"/>
  <c r="AD502" i="6" s="1"/>
  <c r="AC496" i="6"/>
  <c r="AD496" i="6" s="1"/>
  <c r="AC490" i="6"/>
  <c r="AD490" i="6" s="1"/>
  <c r="AC434" i="6"/>
  <c r="AD434" i="6" s="1"/>
  <c r="AC414" i="6"/>
  <c r="AD414" i="6" s="1"/>
  <c r="AC411" i="6"/>
  <c r="AD411" i="6" s="1"/>
  <c r="AC408" i="6"/>
  <c r="AD408" i="6" s="1"/>
  <c r="AC405" i="6"/>
  <c r="AD405" i="6" s="1"/>
  <c r="AC402" i="6"/>
  <c r="AD402" i="6" s="1"/>
  <c r="AC399" i="6"/>
  <c r="AD399" i="6" s="1"/>
  <c r="AC396" i="6"/>
  <c r="AD396" i="6" s="1"/>
  <c r="AC393" i="6"/>
  <c r="AD393" i="6" s="1"/>
  <c r="AC485" i="6"/>
  <c r="AD485" i="6" s="1"/>
  <c r="AC471" i="6"/>
  <c r="AD471" i="6" s="1"/>
  <c r="AC458" i="6"/>
  <c r="AD458" i="6" s="1"/>
  <c r="AC442" i="6"/>
  <c r="AD442" i="6" s="1"/>
  <c r="AC421" i="6"/>
  <c r="AD421" i="6" s="1"/>
  <c r="AC418" i="6"/>
  <c r="AD418" i="6" s="1"/>
  <c r="AC478" i="6"/>
  <c r="AD478" i="6" s="1"/>
  <c r="AC451" i="6"/>
  <c r="AD451" i="6" s="1"/>
  <c r="AC438" i="6"/>
  <c r="AD438" i="6" s="1"/>
  <c r="AC423" i="6"/>
  <c r="AD423" i="6" s="1"/>
  <c r="AC420" i="6"/>
  <c r="AD420" i="6" s="1"/>
  <c r="AC499" i="6"/>
  <c r="AD499" i="6" s="1"/>
  <c r="AC489" i="6"/>
  <c r="AD489" i="6" s="1"/>
  <c r="AC453" i="6"/>
  <c r="AD453" i="6" s="1"/>
  <c r="AC449" i="6"/>
  <c r="AD449" i="6" s="1"/>
  <c r="AC443" i="6"/>
  <c r="AD443" i="6" s="1"/>
  <c r="AC428" i="6"/>
  <c r="AD428" i="6" s="1"/>
  <c r="AC427" i="6"/>
  <c r="AD427" i="6" s="1"/>
  <c r="AC392" i="6"/>
  <c r="AD392" i="6" s="1"/>
  <c r="AC389" i="6"/>
  <c r="AD389" i="6" s="1"/>
  <c r="AC469" i="6"/>
  <c r="AD469" i="6" s="1"/>
  <c r="AC436" i="6"/>
  <c r="AD436" i="6" s="1"/>
  <c r="AC422" i="6"/>
  <c r="AD422" i="6" s="1"/>
  <c r="AC395" i="6"/>
  <c r="AD395" i="6" s="1"/>
  <c r="AC390" i="6"/>
  <c r="AD390" i="6" s="1"/>
  <c r="AC387" i="6"/>
  <c r="AD387" i="6" s="1"/>
  <c r="AC384" i="6"/>
  <c r="AD384" i="6" s="1"/>
  <c r="AC381" i="6"/>
  <c r="AD381" i="6" s="1"/>
  <c r="AC378" i="6"/>
  <c r="AD378" i="6" s="1"/>
  <c r="AC375" i="6"/>
  <c r="AD375" i="6" s="1"/>
  <c r="AC372" i="6"/>
  <c r="AD372" i="6" s="1"/>
  <c r="AC369" i="6"/>
  <c r="AD369" i="6" s="1"/>
  <c r="AC366" i="6"/>
  <c r="AD366" i="6" s="1"/>
  <c r="AC363" i="6"/>
  <c r="AD363" i="6" s="1"/>
  <c r="AC360" i="6"/>
  <c r="AD360" i="6" s="1"/>
  <c r="AC357" i="6"/>
  <c r="AD357" i="6" s="1"/>
  <c r="AC354" i="6"/>
  <c r="AD354" i="6" s="1"/>
  <c r="AC351" i="6"/>
  <c r="AD351" i="6" s="1"/>
  <c r="AC348" i="6"/>
  <c r="AD348" i="6" s="1"/>
  <c r="AC345" i="6"/>
  <c r="AD345" i="6" s="1"/>
  <c r="AC342" i="6"/>
  <c r="AD342" i="6" s="1"/>
  <c r="AC339" i="6"/>
  <c r="AD339" i="6" s="1"/>
  <c r="AC336" i="6"/>
  <c r="AD336" i="6" s="1"/>
  <c r="AC333" i="6"/>
  <c r="AD333" i="6" s="1"/>
  <c r="AC330" i="6"/>
  <c r="AD330" i="6" s="1"/>
  <c r="AC327" i="6"/>
  <c r="AD327" i="6" s="1"/>
  <c r="AC324" i="6"/>
  <c r="AD324" i="6" s="1"/>
  <c r="AC321" i="6"/>
  <c r="AD321" i="6" s="1"/>
  <c r="AC487" i="6"/>
  <c r="AD487" i="6" s="1"/>
  <c r="AC474" i="6"/>
  <c r="AD474" i="6" s="1"/>
  <c r="AC446" i="6"/>
  <c r="AD446" i="6" s="1"/>
  <c r="AC439" i="6"/>
  <c r="AD439" i="6" s="1"/>
  <c r="AC419" i="6"/>
  <c r="AD419" i="6" s="1"/>
  <c r="AC417" i="6"/>
  <c r="AD417" i="6" s="1"/>
  <c r="AC479" i="6"/>
  <c r="AD479" i="6" s="1"/>
  <c r="AC475" i="6"/>
  <c r="AD475" i="6" s="1"/>
  <c r="AC470" i="6"/>
  <c r="AD470" i="6" s="1"/>
  <c r="AC460" i="6"/>
  <c r="AD460" i="6" s="1"/>
  <c r="AC440" i="6"/>
  <c r="AD440" i="6" s="1"/>
  <c r="AC412" i="6"/>
  <c r="AD412" i="6" s="1"/>
  <c r="AC409" i="6"/>
  <c r="AD409" i="6" s="1"/>
  <c r="AC406" i="6"/>
  <c r="AD406" i="6" s="1"/>
  <c r="AC403" i="6"/>
  <c r="AD403" i="6" s="1"/>
  <c r="AC400" i="6"/>
  <c r="AD400" i="6" s="1"/>
  <c r="AC397" i="6"/>
  <c r="AD397" i="6" s="1"/>
  <c r="AC492" i="6"/>
  <c r="AD492" i="6" s="1"/>
  <c r="AC457" i="6"/>
  <c r="AD457" i="6" s="1"/>
  <c r="AC433" i="6"/>
  <c r="AD433" i="6" s="1"/>
  <c r="AC415" i="6"/>
  <c r="AD415" i="6" s="1"/>
  <c r="AC391" i="6"/>
  <c r="AD391" i="6" s="1"/>
  <c r="AC386" i="6"/>
  <c r="AD386" i="6" s="1"/>
  <c r="AC383" i="6"/>
  <c r="AD383" i="6" s="1"/>
  <c r="AC380" i="6"/>
  <c r="AD380" i="6" s="1"/>
  <c r="AC377" i="6"/>
  <c r="AD377" i="6" s="1"/>
  <c r="AC374" i="6"/>
  <c r="AD374" i="6" s="1"/>
  <c r="AC371" i="6"/>
  <c r="AD371" i="6" s="1"/>
  <c r="AC368" i="6"/>
  <c r="AD368" i="6" s="1"/>
  <c r="AC365" i="6"/>
  <c r="AD365" i="6" s="1"/>
  <c r="AC362" i="6"/>
  <c r="AD362" i="6" s="1"/>
  <c r="AC359" i="6"/>
  <c r="AD359" i="6" s="1"/>
  <c r="AC356" i="6"/>
  <c r="AD356" i="6" s="1"/>
  <c r="AC353" i="6"/>
  <c r="AD353" i="6" s="1"/>
  <c r="AC350" i="6"/>
  <c r="AD350" i="6" s="1"/>
  <c r="AC347" i="6"/>
  <c r="AD347" i="6" s="1"/>
  <c r="AC344" i="6"/>
  <c r="AD344" i="6" s="1"/>
  <c r="AC341" i="6"/>
  <c r="AD341" i="6" s="1"/>
  <c r="AC338" i="6"/>
  <c r="AD338" i="6" s="1"/>
  <c r="AC335" i="6"/>
  <c r="AD335" i="6" s="1"/>
  <c r="AC332" i="6"/>
  <c r="AD332" i="6" s="1"/>
  <c r="AC329" i="6"/>
  <c r="AD329" i="6" s="1"/>
  <c r="AC326" i="6"/>
  <c r="AD326" i="6" s="1"/>
  <c r="AC323" i="6"/>
  <c r="AD323" i="6" s="1"/>
  <c r="AC465" i="6"/>
  <c r="AD465" i="6" s="1"/>
  <c r="AC462" i="6"/>
  <c r="AD462" i="6" s="1"/>
  <c r="AC437" i="6"/>
  <c r="AD437" i="6" s="1"/>
  <c r="AC388" i="6"/>
  <c r="AD388" i="6" s="1"/>
  <c r="AC385" i="6"/>
  <c r="AD385" i="6" s="1"/>
  <c r="AC382" i="6"/>
  <c r="AD382" i="6" s="1"/>
  <c r="AC379" i="6"/>
  <c r="AD379" i="6" s="1"/>
  <c r="AC376" i="6"/>
  <c r="AD376" i="6" s="1"/>
  <c r="AC373" i="6"/>
  <c r="AD373" i="6" s="1"/>
  <c r="AC370" i="6"/>
  <c r="AD370" i="6" s="1"/>
  <c r="AC367" i="6"/>
  <c r="AD367" i="6" s="1"/>
  <c r="AC364" i="6"/>
  <c r="AD364" i="6" s="1"/>
  <c r="AC361" i="6"/>
  <c r="AD361" i="6" s="1"/>
  <c r="AC358" i="6"/>
  <c r="AD358" i="6" s="1"/>
  <c r="AC355" i="6"/>
  <c r="AD355" i="6" s="1"/>
  <c r="AC352" i="6"/>
  <c r="AD352" i="6" s="1"/>
  <c r="AC349" i="6"/>
  <c r="AD349" i="6" s="1"/>
  <c r="AC346" i="6"/>
  <c r="AD346" i="6" s="1"/>
  <c r="AC343" i="6"/>
  <c r="AD343" i="6" s="1"/>
  <c r="AC340" i="6"/>
  <c r="AD340" i="6" s="1"/>
  <c r="AC337" i="6"/>
  <c r="AD337" i="6" s="1"/>
  <c r="AC334" i="6"/>
  <c r="AD334" i="6" s="1"/>
  <c r="AC331" i="6"/>
  <c r="AD331" i="6" s="1"/>
  <c r="AC328" i="6"/>
  <c r="AD328" i="6" s="1"/>
  <c r="AC325" i="6"/>
  <c r="AD325" i="6" s="1"/>
  <c r="AC322" i="6"/>
  <c r="AD322" i="6" s="1"/>
  <c r="AC501" i="6"/>
  <c r="AD501" i="6" s="1"/>
  <c r="AC483" i="6"/>
  <c r="AD483" i="6" s="1"/>
  <c r="AC319" i="6"/>
  <c r="AD319" i="6" s="1"/>
  <c r="AC317" i="6"/>
  <c r="AD317" i="6" s="1"/>
  <c r="AC314" i="6"/>
  <c r="AD314" i="6" s="1"/>
  <c r="AC311" i="6"/>
  <c r="AD311" i="6" s="1"/>
  <c r="AC308" i="6"/>
  <c r="AD308" i="6" s="1"/>
  <c r="AC305" i="6"/>
  <c r="AD305" i="6" s="1"/>
  <c r="AC302" i="6"/>
  <c r="AD302" i="6" s="1"/>
  <c r="AC299" i="6"/>
  <c r="AD299" i="6" s="1"/>
  <c r="AC296" i="6"/>
  <c r="AD296" i="6" s="1"/>
  <c r="AC293" i="6"/>
  <c r="AD293" i="6" s="1"/>
  <c r="AC290" i="6"/>
  <c r="AD290" i="6" s="1"/>
  <c r="AC287" i="6"/>
  <c r="AD287" i="6" s="1"/>
  <c r="AC284" i="6"/>
  <c r="AD284" i="6" s="1"/>
  <c r="AC281" i="6"/>
  <c r="AD281" i="6" s="1"/>
  <c r="AC278" i="6"/>
  <c r="AD278" i="6" s="1"/>
  <c r="AC476" i="6"/>
  <c r="AD476" i="6" s="1"/>
  <c r="AC435" i="6"/>
  <c r="AD435" i="6" s="1"/>
  <c r="AC493" i="6"/>
  <c r="AD493" i="6" s="1"/>
  <c r="AC394" i="6"/>
  <c r="AD394" i="6" s="1"/>
  <c r="AC467" i="6"/>
  <c r="AD467" i="6" s="1"/>
  <c r="AC495" i="6"/>
  <c r="AD495" i="6" s="1"/>
  <c r="AC466" i="6"/>
  <c r="AD466" i="6" s="1"/>
  <c r="AC452" i="6"/>
  <c r="AD452" i="6" s="1"/>
  <c r="AC448" i="6"/>
  <c r="AD448" i="6" s="1"/>
  <c r="AC444" i="6"/>
  <c r="AD444" i="6" s="1"/>
  <c r="AC486" i="6"/>
  <c r="AD486" i="6" s="1"/>
  <c r="AC484" i="6"/>
  <c r="AD484" i="6" s="1"/>
  <c r="AC456" i="6"/>
  <c r="AD456" i="6" s="1"/>
  <c r="AC291" i="6"/>
  <c r="AD291" i="6" s="1"/>
  <c r="AC288" i="6"/>
  <c r="AD288" i="6" s="1"/>
  <c r="AC285" i="6"/>
  <c r="AD285" i="6" s="1"/>
  <c r="AC282" i="6"/>
  <c r="AD282" i="6" s="1"/>
  <c r="AC279" i="6"/>
  <c r="AD279" i="6" s="1"/>
  <c r="AC498" i="6"/>
  <c r="AD498" i="6" s="1"/>
  <c r="AC410" i="6"/>
  <c r="AD410" i="6" s="1"/>
  <c r="AC297" i="6"/>
  <c r="AD297" i="6" s="1"/>
  <c r="AC276" i="6"/>
  <c r="AD276" i="6" s="1"/>
  <c r="AC480" i="6"/>
  <c r="AD480" i="6" s="1"/>
  <c r="AC413" i="6"/>
  <c r="AD413" i="6" s="1"/>
  <c r="AC398" i="6"/>
  <c r="AD398" i="6" s="1"/>
  <c r="AC320" i="6"/>
  <c r="AD320" i="6" s="1"/>
  <c r="AC445" i="6"/>
  <c r="AD445" i="6" s="1"/>
  <c r="AC401" i="6"/>
  <c r="AD401" i="6" s="1"/>
  <c r="AC318" i="6"/>
  <c r="AD318" i="6" s="1"/>
  <c r="AC292" i="6"/>
  <c r="AD292" i="6" s="1"/>
  <c r="AC289" i="6"/>
  <c r="AD289" i="6" s="1"/>
  <c r="AC286" i="6"/>
  <c r="AD286" i="6" s="1"/>
  <c r="AC283" i="6"/>
  <c r="AD283" i="6" s="1"/>
  <c r="AC280" i="6"/>
  <c r="AD280" i="6" s="1"/>
  <c r="AC432" i="6"/>
  <c r="AD432" i="6" s="1"/>
  <c r="AC430" i="6"/>
  <c r="AD430" i="6" s="1"/>
  <c r="AC404" i="6"/>
  <c r="AD404" i="6" s="1"/>
  <c r="AC295" i="6"/>
  <c r="AD295" i="6" s="1"/>
  <c r="AC275" i="6"/>
  <c r="AD275" i="6" s="1"/>
  <c r="AC272" i="6"/>
  <c r="AD272" i="6" s="1"/>
  <c r="AC269" i="6"/>
  <c r="AD269" i="6" s="1"/>
  <c r="AC266" i="6"/>
  <c r="AD266" i="6" s="1"/>
  <c r="AC263" i="6"/>
  <c r="AD263" i="6" s="1"/>
  <c r="AC260" i="6"/>
  <c r="AD260" i="6" s="1"/>
  <c r="AC257" i="6"/>
  <c r="AD257" i="6" s="1"/>
  <c r="AC254" i="6"/>
  <c r="AD254" i="6" s="1"/>
  <c r="AC251" i="6"/>
  <c r="AD251" i="6" s="1"/>
  <c r="AC248" i="6"/>
  <c r="AD248" i="6" s="1"/>
  <c r="AC245" i="6"/>
  <c r="AD245" i="6" s="1"/>
  <c r="AC242" i="6"/>
  <c r="AD242" i="6" s="1"/>
  <c r="AC239" i="6"/>
  <c r="AD239" i="6" s="1"/>
  <c r="AC236" i="6"/>
  <c r="AD236" i="6" s="1"/>
  <c r="AC233" i="6"/>
  <c r="AD233" i="6" s="1"/>
  <c r="AC230" i="6"/>
  <c r="AD230" i="6" s="1"/>
  <c r="AC227" i="6"/>
  <c r="AD227" i="6" s="1"/>
  <c r="AC224" i="6"/>
  <c r="AD224" i="6" s="1"/>
  <c r="AC221" i="6"/>
  <c r="AD221" i="6" s="1"/>
  <c r="AC218" i="6"/>
  <c r="AD218" i="6" s="1"/>
  <c r="AC235" i="6"/>
  <c r="AD235" i="6" s="1"/>
  <c r="AC226" i="6"/>
  <c r="AD226" i="6" s="1"/>
  <c r="AC217" i="6"/>
  <c r="AD217" i="6" s="1"/>
  <c r="AC429" i="6"/>
  <c r="AD429" i="6" s="1"/>
  <c r="AC312" i="6"/>
  <c r="AD312" i="6" s="1"/>
  <c r="AC301" i="6"/>
  <c r="AD301" i="6" s="1"/>
  <c r="AC294" i="6"/>
  <c r="AD294" i="6" s="1"/>
  <c r="AC232" i="6"/>
  <c r="AD232" i="6" s="1"/>
  <c r="AC223" i="6"/>
  <c r="AD223" i="6" s="1"/>
  <c r="AC416" i="6"/>
  <c r="AD416" i="6" s="1"/>
  <c r="AC313" i="6"/>
  <c r="AD313" i="6" s="1"/>
  <c r="AC315" i="6"/>
  <c r="AD315" i="6" s="1"/>
  <c r="AC310" i="6"/>
  <c r="AD310" i="6" s="1"/>
  <c r="AC231" i="6"/>
  <c r="AD231" i="6" s="1"/>
  <c r="AC222" i="6"/>
  <c r="AD222" i="6" s="1"/>
  <c r="AC214" i="6"/>
  <c r="AD214" i="6" s="1"/>
  <c r="AC211" i="6"/>
  <c r="AD211" i="6" s="1"/>
  <c r="AC208" i="6"/>
  <c r="AD208" i="6" s="1"/>
  <c r="AC316" i="6"/>
  <c r="AD316" i="6" s="1"/>
  <c r="AC298" i="6"/>
  <c r="AD298" i="6" s="1"/>
  <c r="AC309" i="6"/>
  <c r="AD309" i="6" s="1"/>
  <c r="AC306" i="6"/>
  <c r="AD306" i="6" s="1"/>
  <c r="AC256" i="6"/>
  <c r="AD256" i="6" s="1"/>
  <c r="AC238" i="6"/>
  <c r="AD238" i="6" s="1"/>
  <c r="AC262" i="6"/>
  <c r="AD262" i="6" s="1"/>
  <c r="AC244" i="6"/>
  <c r="AD244" i="6" s="1"/>
  <c r="AC210" i="6"/>
  <c r="AD210" i="6" s="1"/>
  <c r="AC207" i="6"/>
  <c r="AD207" i="6" s="1"/>
  <c r="AC300" i="6"/>
  <c r="AD300" i="6" s="1"/>
  <c r="AC265" i="6"/>
  <c r="AD265" i="6" s="1"/>
  <c r="AC247" i="6"/>
  <c r="AD247" i="6" s="1"/>
  <c r="AC225" i="6"/>
  <c r="AD225" i="6" s="1"/>
  <c r="AC220" i="6"/>
  <c r="AD220" i="6" s="1"/>
  <c r="AC213" i="6"/>
  <c r="AD213" i="6" s="1"/>
  <c r="AC204" i="6"/>
  <c r="AD204" i="6" s="1"/>
  <c r="AC195" i="6"/>
  <c r="AD195" i="6" s="1"/>
  <c r="AC186" i="6"/>
  <c r="AD186" i="6" s="1"/>
  <c r="AC177" i="6"/>
  <c r="AD177" i="6" s="1"/>
  <c r="AC169" i="6"/>
  <c r="AD169" i="6" s="1"/>
  <c r="AC166" i="6"/>
  <c r="AD166" i="6" s="1"/>
  <c r="AC163" i="6"/>
  <c r="AD163" i="6" s="1"/>
  <c r="AC160" i="6"/>
  <c r="AD160" i="6" s="1"/>
  <c r="AC157" i="6"/>
  <c r="AD157" i="6" s="1"/>
  <c r="AC154" i="6"/>
  <c r="AD154" i="6" s="1"/>
  <c r="AC151" i="6"/>
  <c r="AD151" i="6" s="1"/>
  <c r="AC148" i="6"/>
  <c r="AD148" i="6" s="1"/>
  <c r="AC145" i="6"/>
  <c r="AD145" i="6" s="1"/>
  <c r="AC142" i="6"/>
  <c r="AD142" i="6" s="1"/>
  <c r="AC461" i="6"/>
  <c r="AD461" i="6" s="1"/>
  <c r="AC270" i="6"/>
  <c r="AD270" i="6" s="1"/>
  <c r="AC252" i="6"/>
  <c r="AD252" i="6" s="1"/>
  <c r="AC199" i="6"/>
  <c r="AD199" i="6" s="1"/>
  <c r="AC190" i="6"/>
  <c r="AD190" i="6" s="1"/>
  <c r="AC181" i="6"/>
  <c r="AD181" i="6" s="1"/>
  <c r="AC172" i="6"/>
  <c r="AD172" i="6" s="1"/>
  <c r="AC271" i="6"/>
  <c r="AD271" i="6" s="1"/>
  <c r="AC253" i="6"/>
  <c r="AD253" i="6" s="1"/>
  <c r="AC234" i="6"/>
  <c r="AD234" i="6" s="1"/>
  <c r="AC229" i="6"/>
  <c r="AD229" i="6" s="1"/>
  <c r="AC201" i="6"/>
  <c r="AD201" i="6" s="1"/>
  <c r="AC192" i="6"/>
  <c r="AD192" i="6" s="1"/>
  <c r="AC183" i="6"/>
  <c r="AD183" i="6" s="1"/>
  <c r="AC174" i="6"/>
  <c r="AD174" i="6" s="1"/>
  <c r="AC170" i="6"/>
  <c r="AD170" i="6" s="1"/>
  <c r="AC167" i="6"/>
  <c r="AD167" i="6" s="1"/>
  <c r="AC164" i="6"/>
  <c r="AD164" i="6" s="1"/>
  <c r="AC161" i="6"/>
  <c r="AD161" i="6" s="1"/>
  <c r="AC158" i="6"/>
  <c r="AD158" i="6" s="1"/>
  <c r="AC155" i="6"/>
  <c r="AD155" i="6" s="1"/>
  <c r="AC152" i="6"/>
  <c r="AD152" i="6" s="1"/>
  <c r="AC149" i="6"/>
  <c r="AD149" i="6" s="1"/>
  <c r="AC146" i="6"/>
  <c r="AD146" i="6" s="1"/>
  <c r="AC143" i="6"/>
  <c r="AD143" i="6" s="1"/>
  <c r="AC140" i="6"/>
  <c r="AD140" i="6" s="1"/>
  <c r="AC137" i="6"/>
  <c r="AD137" i="6" s="1"/>
  <c r="AC134" i="6"/>
  <c r="AD134" i="6" s="1"/>
  <c r="AC131" i="6"/>
  <c r="AD131" i="6" s="1"/>
  <c r="AC128" i="6"/>
  <c r="AD128" i="6" s="1"/>
  <c r="AC125" i="6"/>
  <c r="AD125" i="6" s="1"/>
  <c r="AC122" i="6"/>
  <c r="AD122" i="6" s="1"/>
  <c r="AC119" i="6"/>
  <c r="AD119" i="6" s="1"/>
  <c r="AC116" i="6"/>
  <c r="AD116" i="6" s="1"/>
  <c r="AC113" i="6"/>
  <c r="AD113" i="6" s="1"/>
  <c r="AC110" i="6"/>
  <c r="AD110" i="6" s="1"/>
  <c r="AC107" i="6"/>
  <c r="AD107" i="6" s="1"/>
  <c r="AC104" i="6"/>
  <c r="AD104" i="6" s="1"/>
  <c r="AC101" i="6"/>
  <c r="AD101" i="6" s="1"/>
  <c r="AC98" i="6"/>
  <c r="AD98" i="6" s="1"/>
  <c r="AC95" i="6"/>
  <c r="AD95" i="6" s="1"/>
  <c r="AC92" i="6"/>
  <c r="AD92" i="6" s="1"/>
  <c r="AC241" i="6"/>
  <c r="AD241" i="6" s="1"/>
  <c r="AC202" i="6"/>
  <c r="AD202" i="6" s="1"/>
  <c r="AC189" i="6"/>
  <c r="AD189" i="6" s="1"/>
  <c r="AC175" i="6"/>
  <c r="AD175" i="6" s="1"/>
  <c r="AC168" i="6"/>
  <c r="AD168" i="6" s="1"/>
  <c r="AC267" i="6"/>
  <c r="AD267" i="6" s="1"/>
  <c r="AC203" i="6"/>
  <c r="AD203" i="6" s="1"/>
  <c r="AC176" i="6"/>
  <c r="AD176" i="6" s="1"/>
  <c r="AC273" i="6"/>
  <c r="AD273" i="6" s="1"/>
  <c r="AC307" i="6"/>
  <c r="AD307" i="6" s="1"/>
  <c r="AC303" i="6"/>
  <c r="AD303" i="6" s="1"/>
  <c r="AC264" i="6"/>
  <c r="AD264" i="6" s="1"/>
  <c r="AC258" i="6"/>
  <c r="AD258" i="6" s="1"/>
  <c r="AC261" i="6"/>
  <c r="AD261" i="6" s="1"/>
  <c r="AC255" i="6"/>
  <c r="AD255" i="6" s="1"/>
  <c r="AC193" i="6"/>
  <c r="AD193" i="6" s="1"/>
  <c r="AC180" i="6"/>
  <c r="AD180" i="6" s="1"/>
  <c r="AC165" i="6"/>
  <c r="AD165" i="6" s="1"/>
  <c r="AC156" i="6"/>
  <c r="AD156" i="6" s="1"/>
  <c r="AC147" i="6"/>
  <c r="AD147" i="6" s="1"/>
  <c r="AC139" i="6"/>
  <c r="AD139" i="6" s="1"/>
  <c r="AC136" i="6"/>
  <c r="AD136" i="6" s="1"/>
  <c r="AC133" i="6"/>
  <c r="AD133" i="6" s="1"/>
  <c r="AC268" i="6"/>
  <c r="AD268" i="6" s="1"/>
  <c r="AC249" i="6"/>
  <c r="AD249" i="6" s="1"/>
  <c r="AC196" i="6"/>
  <c r="AD196" i="6" s="1"/>
  <c r="AC277" i="6"/>
  <c r="AD277" i="6" s="1"/>
  <c r="AC274" i="6"/>
  <c r="AD274" i="6" s="1"/>
  <c r="AC259" i="6"/>
  <c r="AD259" i="6" s="1"/>
  <c r="AC216" i="6"/>
  <c r="AD216" i="6" s="1"/>
  <c r="AC209" i="6"/>
  <c r="AD209" i="6" s="1"/>
  <c r="AC197" i="6"/>
  <c r="AD197" i="6" s="1"/>
  <c r="AC182" i="6"/>
  <c r="AD182" i="6" s="1"/>
  <c r="AC304" i="6"/>
  <c r="AD304" i="6" s="1"/>
  <c r="AC246" i="6"/>
  <c r="AD246" i="6" s="1"/>
  <c r="AC407" i="6"/>
  <c r="AD407" i="6" s="1"/>
  <c r="AC243" i="6"/>
  <c r="AD243" i="6" s="1"/>
  <c r="AC237" i="6"/>
  <c r="AD237" i="6" s="1"/>
  <c r="AC185" i="6"/>
  <c r="AD185" i="6" s="1"/>
  <c r="AC212" i="6"/>
  <c r="AD212" i="6" s="1"/>
  <c r="AC200" i="6"/>
  <c r="AD200" i="6" s="1"/>
  <c r="AC188" i="6"/>
  <c r="AD188" i="6" s="1"/>
  <c r="AC173" i="6"/>
  <c r="AD173" i="6" s="1"/>
  <c r="AC129" i="6"/>
  <c r="AD129" i="6" s="1"/>
  <c r="AC120" i="6"/>
  <c r="AD120" i="6" s="1"/>
  <c r="AC111" i="6"/>
  <c r="AD111" i="6" s="1"/>
  <c r="AC102" i="6"/>
  <c r="AD102" i="6" s="1"/>
  <c r="AC93" i="6"/>
  <c r="AD93" i="6" s="1"/>
  <c r="AC240" i="6"/>
  <c r="AD240" i="6" s="1"/>
  <c r="AC194" i="6"/>
  <c r="AD194" i="6" s="1"/>
  <c r="AC105" i="6"/>
  <c r="AD105" i="6" s="1"/>
  <c r="AC97" i="6"/>
  <c r="AD97" i="6" s="1"/>
  <c r="AC88" i="6"/>
  <c r="AD88" i="6" s="1"/>
  <c r="AC79" i="6"/>
  <c r="AD79" i="6" s="1"/>
  <c r="AC70" i="6"/>
  <c r="AD70" i="6" s="1"/>
  <c r="AC61" i="6"/>
  <c r="AD61" i="6" s="1"/>
  <c r="AC178" i="6"/>
  <c r="AD178" i="6" s="1"/>
  <c r="AC162" i="6"/>
  <c r="AD162" i="6" s="1"/>
  <c r="AC153" i="6"/>
  <c r="AD153" i="6" s="1"/>
  <c r="AC144" i="6"/>
  <c r="AD144" i="6" s="1"/>
  <c r="AC127" i="6"/>
  <c r="AD127" i="6" s="1"/>
  <c r="AC205" i="6"/>
  <c r="AD205" i="6" s="1"/>
  <c r="AC132" i="6"/>
  <c r="AD132" i="6" s="1"/>
  <c r="AC121" i="6"/>
  <c r="AD121" i="6" s="1"/>
  <c r="AC115" i="6"/>
  <c r="AD115" i="6" s="1"/>
  <c r="AC96" i="6"/>
  <c r="AD96" i="6" s="1"/>
  <c r="AC126" i="6"/>
  <c r="AD126" i="6" s="1"/>
  <c r="AC114" i="6"/>
  <c r="AD114" i="6" s="1"/>
  <c r="AC100" i="6"/>
  <c r="AD100" i="6" s="1"/>
  <c r="AC85" i="6"/>
  <c r="AD85" i="6" s="1"/>
  <c r="AC76" i="6"/>
  <c r="AD76" i="6" s="1"/>
  <c r="AC67" i="6"/>
  <c r="AD67" i="6" s="1"/>
  <c r="AC58" i="6"/>
  <c r="AD58" i="6" s="1"/>
  <c r="AC159" i="6"/>
  <c r="AD159" i="6" s="1"/>
  <c r="AC150" i="6"/>
  <c r="AD150" i="6" s="1"/>
  <c r="AC141" i="6"/>
  <c r="AD141" i="6" s="1"/>
  <c r="AC109" i="6"/>
  <c r="AD109" i="6" s="1"/>
  <c r="AC179" i="6"/>
  <c r="AD179" i="6" s="1"/>
  <c r="AC130" i="6"/>
  <c r="AD130" i="6" s="1"/>
  <c r="AC124" i="6"/>
  <c r="AD124" i="6" s="1"/>
  <c r="AC103" i="6"/>
  <c r="AD103" i="6" s="1"/>
  <c r="AC99" i="6"/>
  <c r="AD99" i="6" s="1"/>
  <c r="AC87" i="6"/>
  <c r="AD87" i="6" s="1"/>
  <c r="AC78" i="6"/>
  <c r="AD78" i="6" s="1"/>
  <c r="AC69" i="6"/>
  <c r="AD69" i="6" s="1"/>
  <c r="AC60" i="6"/>
  <c r="AD60" i="6" s="1"/>
  <c r="AC56" i="6"/>
  <c r="AD56" i="6" s="1"/>
  <c r="AC53" i="6"/>
  <c r="AD53" i="6" s="1"/>
  <c r="AC50" i="6"/>
  <c r="AD50" i="6" s="1"/>
  <c r="AC47" i="6"/>
  <c r="AD47" i="6" s="1"/>
  <c r="AC44" i="6"/>
  <c r="AD44" i="6" s="1"/>
  <c r="AC41" i="6"/>
  <c r="AD41" i="6" s="1"/>
  <c r="AC38" i="6"/>
  <c r="AD38" i="6" s="1"/>
  <c r="AC35" i="6"/>
  <c r="AD35" i="6" s="1"/>
  <c r="AC32" i="6"/>
  <c r="AD32" i="6" s="1"/>
  <c r="AC29" i="6"/>
  <c r="AD29" i="6" s="1"/>
  <c r="AC26" i="6"/>
  <c r="AD26" i="6" s="1"/>
  <c r="AC23" i="6"/>
  <c r="AD23" i="6" s="1"/>
  <c r="AC20" i="6"/>
  <c r="AD20" i="6" s="1"/>
  <c r="AC17" i="6"/>
  <c r="AD17" i="6" s="1"/>
  <c r="AC14" i="6"/>
  <c r="AD14" i="6" s="1"/>
  <c r="AC228" i="6"/>
  <c r="AD228" i="6" s="1"/>
  <c r="AC206" i="6"/>
  <c r="AD206" i="6" s="1"/>
  <c r="AC184" i="6"/>
  <c r="AD184" i="6" s="1"/>
  <c r="AC108" i="6"/>
  <c r="AD108" i="6" s="1"/>
  <c r="AC89" i="6"/>
  <c r="AD89" i="6" s="1"/>
  <c r="AC250" i="6"/>
  <c r="AD250" i="6" s="1"/>
  <c r="AC219" i="6"/>
  <c r="AD219" i="6" s="1"/>
  <c r="AC215" i="6"/>
  <c r="AD215" i="6" s="1"/>
  <c r="AC191" i="6"/>
  <c r="AD191" i="6" s="1"/>
  <c r="AC123" i="6"/>
  <c r="AD123" i="6" s="1"/>
  <c r="AC91" i="6"/>
  <c r="AD91" i="6" s="1"/>
  <c r="AC171" i="6"/>
  <c r="AD171" i="6" s="1"/>
  <c r="AC118" i="6"/>
  <c r="AD118" i="6" s="1"/>
  <c r="AC198" i="6"/>
  <c r="AD198" i="6" s="1"/>
  <c r="AC112" i="6"/>
  <c r="AD112" i="6" s="1"/>
  <c r="AC106" i="6"/>
  <c r="AD106" i="6" s="1"/>
  <c r="AC94" i="6"/>
  <c r="AD94" i="6" s="1"/>
  <c r="AC84" i="6"/>
  <c r="AD84" i="6" s="1"/>
  <c r="AC75" i="6"/>
  <c r="AD75" i="6" s="1"/>
  <c r="AC66" i="6"/>
  <c r="AD66" i="6" s="1"/>
  <c r="AC57" i="6"/>
  <c r="AD57" i="6" s="1"/>
  <c r="AC54" i="6"/>
  <c r="AD54" i="6" s="1"/>
  <c r="AC51" i="6"/>
  <c r="AD51" i="6" s="1"/>
  <c r="AC48" i="6"/>
  <c r="AD48" i="6" s="1"/>
  <c r="AC45" i="6"/>
  <c r="AD45" i="6" s="1"/>
  <c r="AC42" i="6"/>
  <c r="AD42" i="6" s="1"/>
  <c r="AC39" i="6"/>
  <c r="AD39" i="6" s="1"/>
  <c r="AC36" i="6"/>
  <c r="AD36" i="6" s="1"/>
  <c r="AC33" i="6"/>
  <c r="AD33" i="6" s="1"/>
  <c r="AC30" i="6"/>
  <c r="AD30" i="6" s="1"/>
  <c r="AC27" i="6"/>
  <c r="AD27" i="6" s="1"/>
  <c r="AC24" i="6"/>
  <c r="AD24" i="6" s="1"/>
  <c r="AC21" i="6"/>
  <c r="AD21" i="6" s="1"/>
  <c r="AC18" i="6"/>
  <c r="AD18" i="6" s="1"/>
  <c r="AC15" i="6"/>
  <c r="AD15" i="6" s="1"/>
  <c r="AC12" i="6"/>
  <c r="AD12" i="6" s="1"/>
  <c r="AC9" i="6"/>
  <c r="AD9" i="6" s="1"/>
  <c r="AC6" i="6"/>
  <c r="AD6" i="6" s="1"/>
  <c r="AC3" i="6"/>
  <c r="AD3" i="6" s="1"/>
  <c r="AC187" i="6"/>
  <c r="AD187" i="6" s="1"/>
  <c r="AC83" i="6"/>
  <c r="AD83" i="6" s="1"/>
  <c r="AC82" i="6"/>
  <c r="AD82" i="6" s="1"/>
  <c r="AC81" i="6"/>
  <c r="AD81" i="6" s="1"/>
  <c r="AC77" i="6"/>
  <c r="AD77" i="6" s="1"/>
  <c r="AC74" i="6"/>
  <c r="AD74" i="6" s="1"/>
  <c r="AC73" i="6"/>
  <c r="AD73" i="6" s="1"/>
  <c r="AC72" i="6"/>
  <c r="AD72" i="6" s="1"/>
  <c r="AC68" i="6"/>
  <c r="AD68" i="6" s="1"/>
  <c r="AC65" i="6"/>
  <c r="AD65" i="6" s="1"/>
  <c r="AC64" i="6"/>
  <c r="AD64" i="6" s="1"/>
  <c r="AC63" i="6"/>
  <c r="AD63" i="6" s="1"/>
  <c r="AC59" i="6"/>
  <c r="AD59" i="6" s="1"/>
  <c r="AC49" i="6"/>
  <c r="AD49" i="6" s="1"/>
  <c r="AC40" i="6"/>
  <c r="AD40" i="6" s="1"/>
  <c r="AC31" i="6"/>
  <c r="AD31" i="6" s="1"/>
  <c r="AC22" i="6"/>
  <c r="AD22" i="6" s="1"/>
  <c r="AC13" i="6"/>
  <c r="AD13" i="6" s="1"/>
  <c r="AC10" i="6"/>
  <c r="AD10" i="6" s="1"/>
  <c r="AC7" i="6"/>
  <c r="AD7" i="6" s="1"/>
  <c r="AC4" i="6"/>
  <c r="AD4" i="6" s="1"/>
  <c r="AC43" i="6"/>
  <c r="AD43" i="6" s="1"/>
  <c r="AC90" i="6"/>
  <c r="AD90" i="6" s="1"/>
  <c r="AC138" i="6"/>
  <c r="AD138" i="6" s="1"/>
  <c r="AC135" i="6"/>
  <c r="AD135" i="6" s="1"/>
  <c r="AC86" i="6"/>
  <c r="AD86" i="6" s="1"/>
  <c r="AC55" i="6"/>
  <c r="AD55" i="6" s="1"/>
  <c r="AC46" i="6"/>
  <c r="AD46" i="6" s="1"/>
  <c r="AC37" i="6"/>
  <c r="AD37" i="6" s="1"/>
  <c r="AC28" i="6"/>
  <c r="AD28" i="6" s="1"/>
  <c r="AC19" i="6"/>
  <c r="AD19" i="6" s="1"/>
  <c r="AC52" i="6"/>
  <c r="AD52" i="6" s="1"/>
  <c r="AC117" i="6"/>
  <c r="AD117" i="6" s="1"/>
  <c r="AC80" i="6"/>
  <c r="AD80" i="6" s="1"/>
  <c r="AC71" i="6"/>
  <c r="AD71" i="6" s="1"/>
  <c r="AC62" i="6"/>
  <c r="AD62" i="6" s="1"/>
  <c r="AC8" i="6"/>
  <c r="AD8" i="6" s="1"/>
  <c r="AC25" i="6"/>
  <c r="AD25" i="6" s="1"/>
  <c r="AC16" i="6"/>
  <c r="AD16" i="6" s="1"/>
  <c r="AC11" i="6"/>
  <c r="AD11" i="6" s="1"/>
  <c r="AC5" i="6"/>
  <c r="AD5" i="6" s="1"/>
  <c r="AC34" i="6"/>
  <c r="AD34" i="6" s="1"/>
  <c r="H501" i="6"/>
  <c r="I501" i="6" s="1"/>
  <c r="H498" i="6"/>
  <c r="I498" i="6" s="1"/>
  <c r="H495" i="6"/>
  <c r="I495" i="6" s="1"/>
  <c r="H492" i="6"/>
  <c r="I492" i="6" s="1"/>
  <c r="H489" i="6"/>
  <c r="I489" i="6" s="1"/>
  <c r="H486" i="6"/>
  <c r="I486" i="6" s="1"/>
  <c r="H483" i="6"/>
  <c r="I483" i="6" s="1"/>
  <c r="H480" i="6"/>
  <c r="I480" i="6" s="1"/>
  <c r="H477" i="6"/>
  <c r="I477" i="6" s="1"/>
  <c r="H474" i="6"/>
  <c r="I474" i="6" s="1"/>
  <c r="H471" i="6"/>
  <c r="I471" i="6" s="1"/>
  <c r="H468" i="6"/>
  <c r="I468" i="6" s="1"/>
  <c r="H465" i="6"/>
  <c r="I465" i="6" s="1"/>
  <c r="H462" i="6"/>
  <c r="I462" i="6" s="1"/>
  <c r="H459" i="6"/>
  <c r="I459" i="6" s="1"/>
  <c r="H456" i="6"/>
  <c r="I456" i="6" s="1"/>
  <c r="H453" i="6"/>
  <c r="I453" i="6" s="1"/>
  <c r="H450" i="6"/>
  <c r="I450" i="6" s="1"/>
  <c r="H447" i="6"/>
  <c r="I447" i="6" s="1"/>
  <c r="H444" i="6"/>
  <c r="I444" i="6" s="1"/>
  <c r="H441" i="6"/>
  <c r="I441" i="6" s="1"/>
  <c r="H500" i="6"/>
  <c r="I500" i="6" s="1"/>
  <c r="H497" i="6"/>
  <c r="I497" i="6" s="1"/>
  <c r="H494" i="6"/>
  <c r="I494" i="6" s="1"/>
  <c r="H491" i="6"/>
  <c r="I491" i="6" s="1"/>
  <c r="H488" i="6"/>
  <c r="I488" i="6" s="1"/>
  <c r="H485" i="6"/>
  <c r="I485" i="6" s="1"/>
  <c r="H482" i="6"/>
  <c r="I482" i="6" s="1"/>
  <c r="H479" i="6"/>
  <c r="I479" i="6" s="1"/>
  <c r="H476" i="6"/>
  <c r="I476" i="6" s="1"/>
  <c r="H473" i="6"/>
  <c r="I473" i="6" s="1"/>
  <c r="H470" i="6"/>
  <c r="I470" i="6" s="1"/>
  <c r="H467" i="6"/>
  <c r="I467" i="6" s="1"/>
  <c r="H464" i="6"/>
  <c r="I464" i="6" s="1"/>
  <c r="H461" i="6"/>
  <c r="I461" i="6" s="1"/>
  <c r="H458" i="6"/>
  <c r="I458" i="6" s="1"/>
  <c r="H455" i="6"/>
  <c r="I455" i="6" s="1"/>
  <c r="H452" i="6"/>
  <c r="I452" i="6" s="1"/>
  <c r="H449" i="6"/>
  <c r="I449" i="6" s="1"/>
  <c r="H446" i="6"/>
  <c r="I446" i="6" s="1"/>
  <c r="H443" i="6"/>
  <c r="I443" i="6" s="1"/>
  <c r="H503" i="6"/>
  <c r="H437" i="6"/>
  <c r="I437" i="6" s="1"/>
  <c r="H434" i="6"/>
  <c r="I434" i="6" s="1"/>
  <c r="H431" i="6"/>
  <c r="I431" i="6" s="1"/>
  <c r="H423" i="6"/>
  <c r="I423" i="6" s="1"/>
  <c r="H420" i="6"/>
  <c r="I420" i="6" s="1"/>
  <c r="H448" i="6"/>
  <c r="I448" i="6" s="1"/>
  <c r="H442" i="6"/>
  <c r="I442" i="6" s="1"/>
  <c r="H439" i="6"/>
  <c r="I439" i="6" s="1"/>
  <c r="H432" i="6"/>
  <c r="I432" i="6" s="1"/>
  <c r="H430" i="6"/>
  <c r="I430" i="6" s="1"/>
  <c r="H426" i="6"/>
  <c r="I426" i="6" s="1"/>
  <c r="H463" i="6"/>
  <c r="I463" i="6" s="1"/>
  <c r="H433" i="6"/>
  <c r="I433" i="6" s="1"/>
  <c r="H424" i="6"/>
  <c r="I424" i="6" s="1"/>
  <c r="H421" i="6"/>
  <c r="I421" i="6" s="1"/>
  <c r="H502" i="6"/>
  <c r="I502" i="6" s="1"/>
  <c r="H496" i="6"/>
  <c r="I496" i="6" s="1"/>
  <c r="H490" i="6"/>
  <c r="I490" i="6" s="1"/>
  <c r="H469" i="6"/>
  <c r="I469" i="6" s="1"/>
  <c r="H415" i="6"/>
  <c r="I415" i="6" s="1"/>
  <c r="H412" i="6"/>
  <c r="I412" i="6" s="1"/>
  <c r="H409" i="6"/>
  <c r="I409" i="6" s="1"/>
  <c r="H406" i="6"/>
  <c r="I406" i="6" s="1"/>
  <c r="H403" i="6"/>
  <c r="I403" i="6" s="1"/>
  <c r="H400" i="6"/>
  <c r="I400" i="6" s="1"/>
  <c r="H397" i="6"/>
  <c r="I397" i="6" s="1"/>
  <c r="H487" i="6"/>
  <c r="I487" i="6" s="1"/>
  <c r="H436" i="6"/>
  <c r="I436" i="6" s="1"/>
  <c r="H422" i="6"/>
  <c r="I422" i="6" s="1"/>
  <c r="H396" i="6"/>
  <c r="I396" i="6" s="1"/>
  <c r="H466" i="6"/>
  <c r="I466" i="6" s="1"/>
  <c r="H499" i="6"/>
  <c r="I499" i="6" s="1"/>
  <c r="H481" i="6"/>
  <c r="I481" i="6" s="1"/>
  <c r="H472" i="6"/>
  <c r="I472" i="6" s="1"/>
  <c r="H416" i="6"/>
  <c r="I416" i="6" s="1"/>
  <c r="H395" i="6"/>
  <c r="I395" i="6" s="1"/>
  <c r="H393" i="6"/>
  <c r="I393" i="6" s="1"/>
  <c r="H390" i="6"/>
  <c r="I390" i="6" s="1"/>
  <c r="H451" i="6"/>
  <c r="I451" i="6" s="1"/>
  <c r="H435" i="6"/>
  <c r="I435" i="6" s="1"/>
  <c r="H414" i="6"/>
  <c r="I414" i="6" s="1"/>
  <c r="H411" i="6"/>
  <c r="I411" i="6" s="1"/>
  <c r="H408" i="6"/>
  <c r="I408" i="6" s="1"/>
  <c r="H405" i="6"/>
  <c r="I405" i="6" s="1"/>
  <c r="H402" i="6"/>
  <c r="I402" i="6" s="1"/>
  <c r="H399" i="6"/>
  <c r="I399" i="6" s="1"/>
  <c r="H391" i="6"/>
  <c r="I391" i="6" s="1"/>
  <c r="H388" i="6"/>
  <c r="I388" i="6" s="1"/>
  <c r="H385" i="6"/>
  <c r="I385" i="6" s="1"/>
  <c r="H382" i="6"/>
  <c r="I382" i="6" s="1"/>
  <c r="H379" i="6"/>
  <c r="I379" i="6" s="1"/>
  <c r="H376" i="6"/>
  <c r="I376" i="6" s="1"/>
  <c r="H373" i="6"/>
  <c r="I373" i="6" s="1"/>
  <c r="H370" i="6"/>
  <c r="I370" i="6" s="1"/>
  <c r="H367" i="6"/>
  <c r="I367" i="6" s="1"/>
  <c r="H364" i="6"/>
  <c r="I364" i="6" s="1"/>
  <c r="H361" i="6"/>
  <c r="I361" i="6" s="1"/>
  <c r="H358" i="6"/>
  <c r="I358" i="6" s="1"/>
  <c r="H355" i="6"/>
  <c r="I355" i="6" s="1"/>
  <c r="H352" i="6"/>
  <c r="I352" i="6" s="1"/>
  <c r="H349" i="6"/>
  <c r="I349" i="6" s="1"/>
  <c r="H346" i="6"/>
  <c r="I346" i="6" s="1"/>
  <c r="H343" i="6"/>
  <c r="I343" i="6" s="1"/>
  <c r="H340" i="6"/>
  <c r="I340" i="6" s="1"/>
  <c r="H337" i="6"/>
  <c r="I337" i="6" s="1"/>
  <c r="H334" i="6"/>
  <c r="I334" i="6" s="1"/>
  <c r="H331" i="6"/>
  <c r="I331" i="6" s="1"/>
  <c r="H328" i="6"/>
  <c r="I328" i="6" s="1"/>
  <c r="H325" i="6"/>
  <c r="I325" i="6" s="1"/>
  <c r="H322" i="6"/>
  <c r="I322" i="6" s="1"/>
  <c r="H319" i="6"/>
  <c r="I319" i="6" s="1"/>
  <c r="H428" i="6"/>
  <c r="I428" i="6" s="1"/>
  <c r="H386" i="6"/>
  <c r="I386" i="6" s="1"/>
  <c r="H383" i="6"/>
  <c r="I383" i="6" s="1"/>
  <c r="H380" i="6"/>
  <c r="I380" i="6" s="1"/>
  <c r="H377" i="6"/>
  <c r="I377" i="6" s="1"/>
  <c r="H374" i="6"/>
  <c r="I374" i="6" s="1"/>
  <c r="H371" i="6"/>
  <c r="I371" i="6" s="1"/>
  <c r="H368" i="6"/>
  <c r="I368" i="6" s="1"/>
  <c r="H365" i="6"/>
  <c r="I365" i="6" s="1"/>
  <c r="H362" i="6"/>
  <c r="I362" i="6" s="1"/>
  <c r="H359" i="6"/>
  <c r="I359" i="6" s="1"/>
  <c r="H356" i="6"/>
  <c r="I356" i="6" s="1"/>
  <c r="H353" i="6"/>
  <c r="I353" i="6" s="1"/>
  <c r="H350" i="6"/>
  <c r="I350" i="6" s="1"/>
  <c r="H347" i="6"/>
  <c r="I347" i="6" s="1"/>
  <c r="H344" i="6"/>
  <c r="I344" i="6" s="1"/>
  <c r="H341" i="6"/>
  <c r="I341" i="6" s="1"/>
  <c r="H338" i="6"/>
  <c r="I338" i="6" s="1"/>
  <c r="H335" i="6"/>
  <c r="I335" i="6" s="1"/>
  <c r="H332" i="6"/>
  <c r="I332" i="6" s="1"/>
  <c r="H329" i="6"/>
  <c r="I329" i="6" s="1"/>
  <c r="H326" i="6"/>
  <c r="I326" i="6" s="1"/>
  <c r="H323" i="6"/>
  <c r="I323" i="6" s="1"/>
  <c r="H493" i="6"/>
  <c r="I493" i="6" s="1"/>
  <c r="H454" i="6"/>
  <c r="I454" i="6" s="1"/>
  <c r="H429" i="6"/>
  <c r="I429" i="6" s="1"/>
  <c r="H419" i="6"/>
  <c r="I419" i="6" s="1"/>
  <c r="H457" i="6"/>
  <c r="I457" i="6" s="1"/>
  <c r="H427" i="6"/>
  <c r="I427" i="6" s="1"/>
  <c r="H460" i="6"/>
  <c r="I460" i="6" s="1"/>
  <c r="H438" i="6"/>
  <c r="I438" i="6" s="1"/>
  <c r="H369" i="6"/>
  <c r="I369" i="6" s="1"/>
  <c r="H333" i="6"/>
  <c r="I333" i="6" s="1"/>
  <c r="H384" i="6"/>
  <c r="I384" i="6" s="1"/>
  <c r="H418" i="6"/>
  <c r="I418" i="6" s="1"/>
  <c r="H387" i="6"/>
  <c r="I387" i="6" s="1"/>
  <c r="H351" i="6"/>
  <c r="I351" i="6" s="1"/>
  <c r="H398" i="6"/>
  <c r="I398" i="6" s="1"/>
  <c r="H389" i="6"/>
  <c r="I389" i="6" s="1"/>
  <c r="H298" i="6"/>
  <c r="I298" i="6" s="1"/>
  <c r="H484" i="6"/>
  <c r="I484" i="6" s="1"/>
  <c r="H404" i="6"/>
  <c r="I404" i="6" s="1"/>
  <c r="H339" i="6"/>
  <c r="I339" i="6" s="1"/>
  <c r="H313" i="6"/>
  <c r="I313" i="6" s="1"/>
  <c r="H307" i="6"/>
  <c r="I307" i="6" s="1"/>
  <c r="H301" i="6"/>
  <c r="I301" i="6" s="1"/>
  <c r="H297" i="6"/>
  <c r="I297" i="6" s="1"/>
  <c r="H478" i="6"/>
  <c r="I478" i="6" s="1"/>
  <c r="H440" i="6"/>
  <c r="I440" i="6" s="1"/>
  <c r="H394" i="6"/>
  <c r="I394" i="6" s="1"/>
  <c r="H381" i="6"/>
  <c r="I381" i="6" s="1"/>
  <c r="H278" i="6"/>
  <c r="I278" i="6" s="1"/>
  <c r="H276" i="6"/>
  <c r="I276" i="6" s="1"/>
  <c r="H273" i="6"/>
  <c r="I273" i="6" s="1"/>
  <c r="H475" i="6"/>
  <c r="I475" i="6" s="1"/>
  <c r="H410" i="6"/>
  <c r="I410" i="6" s="1"/>
  <c r="H366" i="6"/>
  <c r="I366" i="6" s="1"/>
  <c r="H317" i="6"/>
  <c r="I317" i="6" s="1"/>
  <c r="H311" i="6"/>
  <c r="I311" i="6" s="1"/>
  <c r="H305" i="6"/>
  <c r="I305" i="6" s="1"/>
  <c r="H295" i="6"/>
  <c r="I295" i="6" s="1"/>
  <c r="H413" i="6"/>
  <c r="I413" i="6" s="1"/>
  <c r="H392" i="6"/>
  <c r="I392" i="6" s="1"/>
  <c r="H336" i="6"/>
  <c r="I336" i="6" s="1"/>
  <c r="H277" i="6"/>
  <c r="I277" i="6" s="1"/>
  <c r="H233" i="6"/>
  <c r="I233" i="6" s="1"/>
  <c r="H224" i="6"/>
  <c r="I224" i="6" s="1"/>
  <c r="H214" i="6"/>
  <c r="I214" i="6" s="1"/>
  <c r="H425" i="6"/>
  <c r="I425" i="6" s="1"/>
  <c r="H417" i="6"/>
  <c r="I417" i="6" s="1"/>
  <c r="H372" i="6"/>
  <c r="I372" i="6" s="1"/>
  <c r="H348" i="6"/>
  <c r="I348" i="6" s="1"/>
  <c r="H324" i="6"/>
  <c r="I324" i="6" s="1"/>
  <c r="H314" i="6"/>
  <c r="I314" i="6" s="1"/>
  <c r="H309" i="6"/>
  <c r="I309" i="6" s="1"/>
  <c r="H304" i="6"/>
  <c r="I304" i="6" s="1"/>
  <c r="H296" i="6"/>
  <c r="I296" i="6" s="1"/>
  <c r="H285" i="6"/>
  <c r="I285" i="6" s="1"/>
  <c r="H284" i="6"/>
  <c r="I284" i="6" s="1"/>
  <c r="H230" i="6"/>
  <c r="I230" i="6" s="1"/>
  <c r="H221" i="6"/>
  <c r="I221" i="6" s="1"/>
  <c r="H215" i="6"/>
  <c r="I215" i="6" s="1"/>
  <c r="H212" i="6"/>
  <c r="I212" i="6" s="1"/>
  <c r="H209" i="6"/>
  <c r="I209" i="6" s="1"/>
  <c r="H206" i="6"/>
  <c r="I206" i="6" s="1"/>
  <c r="H203" i="6"/>
  <c r="I203" i="6" s="1"/>
  <c r="H200" i="6"/>
  <c r="I200" i="6" s="1"/>
  <c r="H197" i="6"/>
  <c r="I197" i="6" s="1"/>
  <c r="H194" i="6"/>
  <c r="I194" i="6" s="1"/>
  <c r="H191" i="6"/>
  <c r="I191" i="6" s="1"/>
  <c r="H188" i="6"/>
  <c r="I188" i="6" s="1"/>
  <c r="H185" i="6"/>
  <c r="I185" i="6" s="1"/>
  <c r="H182" i="6"/>
  <c r="I182" i="6" s="1"/>
  <c r="H179" i="6"/>
  <c r="I179" i="6" s="1"/>
  <c r="H176" i="6"/>
  <c r="I176" i="6" s="1"/>
  <c r="H173" i="6"/>
  <c r="I173" i="6" s="1"/>
  <c r="H375" i="6"/>
  <c r="I375" i="6" s="1"/>
  <c r="H357" i="6"/>
  <c r="I357" i="6" s="1"/>
  <c r="H354" i="6"/>
  <c r="I354" i="6" s="1"/>
  <c r="H342" i="6"/>
  <c r="I342" i="6" s="1"/>
  <c r="H330" i="6"/>
  <c r="I330" i="6" s="1"/>
  <c r="H320" i="6"/>
  <c r="I320" i="6" s="1"/>
  <c r="H316" i="6"/>
  <c r="I316" i="6" s="1"/>
  <c r="H378" i="6"/>
  <c r="I378" i="6" s="1"/>
  <c r="H306" i="6"/>
  <c r="I306" i="6" s="1"/>
  <c r="H229" i="6"/>
  <c r="I229" i="6" s="1"/>
  <c r="H220" i="6"/>
  <c r="I220" i="6" s="1"/>
  <c r="H445" i="6"/>
  <c r="I445" i="6" s="1"/>
  <c r="H401" i="6"/>
  <c r="I401" i="6" s="1"/>
  <c r="H312" i="6"/>
  <c r="I312" i="6" s="1"/>
  <c r="H291" i="6"/>
  <c r="I291" i="6" s="1"/>
  <c r="H290" i="6"/>
  <c r="I290" i="6" s="1"/>
  <c r="H279" i="6"/>
  <c r="I279" i="6" s="1"/>
  <c r="H271" i="6"/>
  <c r="I271" i="6" s="1"/>
  <c r="H268" i="6"/>
  <c r="I268" i="6" s="1"/>
  <c r="H265" i="6"/>
  <c r="I265" i="6" s="1"/>
  <c r="H262" i="6"/>
  <c r="I262" i="6" s="1"/>
  <c r="H259" i="6"/>
  <c r="I259" i="6" s="1"/>
  <c r="H256" i="6"/>
  <c r="I256" i="6" s="1"/>
  <c r="H253" i="6"/>
  <c r="I253" i="6" s="1"/>
  <c r="H250" i="6"/>
  <c r="I250" i="6" s="1"/>
  <c r="H247" i="6"/>
  <c r="I247" i="6" s="1"/>
  <c r="H244" i="6"/>
  <c r="I244" i="6" s="1"/>
  <c r="H241" i="6"/>
  <c r="I241" i="6" s="1"/>
  <c r="H238" i="6"/>
  <c r="I238" i="6" s="1"/>
  <c r="H318" i="6"/>
  <c r="I318" i="6" s="1"/>
  <c r="H288" i="6"/>
  <c r="I288" i="6" s="1"/>
  <c r="H261" i="6"/>
  <c r="I261" i="6" s="1"/>
  <c r="H243" i="6"/>
  <c r="I243" i="6" s="1"/>
  <c r="H219" i="6"/>
  <c r="I219" i="6" s="1"/>
  <c r="H216" i="6"/>
  <c r="I216" i="6" s="1"/>
  <c r="H211" i="6"/>
  <c r="I211" i="6" s="1"/>
  <c r="H208" i="6"/>
  <c r="I208" i="6" s="1"/>
  <c r="H363" i="6"/>
  <c r="I363" i="6" s="1"/>
  <c r="H407" i="6"/>
  <c r="I407" i="6" s="1"/>
  <c r="H289" i="6"/>
  <c r="I289" i="6" s="1"/>
  <c r="H286" i="6"/>
  <c r="I286" i="6" s="1"/>
  <c r="H267" i="6"/>
  <c r="I267" i="6" s="1"/>
  <c r="H249" i="6"/>
  <c r="I249" i="6" s="1"/>
  <c r="H228" i="6"/>
  <c r="I228" i="6" s="1"/>
  <c r="H210" i="6"/>
  <c r="I210" i="6" s="1"/>
  <c r="H207" i="6"/>
  <c r="I207" i="6" s="1"/>
  <c r="H270" i="6"/>
  <c r="I270" i="6" s="1"/>
  <c r="H252" i="6"/>
  <c r="I252" i="6" s="1"/>
  <c r="H232" i="6"/>
  <c r="I232" i="6" s="1"/>
  <c r="H231" i="6"/>
  <c r="I231" i="6" s="1"/>
  <c r="H202" i="6"/>
  <c r="I202" i="6" s="1"/>
  <c r="H193" i="6"/>
  <c r="I193" i="6" s="1"/>
  <c r="H184" i="6"/>
  <c r="I184" i="6" s="1"/>
  <c r="H175" i="6"/>
  <c r="I175" i="6" s="1"/>
  <c r="H345" i="6"/>
  <c r="I345" i="6" s="1"/>
  <c r="H360" i="6"/>
  <c r="I360" i="6" s="1"/>
  <c r="H327" i="6"/>
  <c r="I327" i="6" s="1"/>
  <c r="H310" i="6"/>
  <c r="I310" i="6" s="1"/>
  <c r="H302" i="6"/>
  <c r="I302" i="6" s="1"/>
  <c r="H287" i="6"/>
  <c r="I287" i="6" s="1"/>
  <c r="H282" i="6"/>
  <c r="I282" i="6" s="1"/>
  <c r="H257" i="6"/>
  <c r="I257" i="6" s="1"/>
  <c r="H239" i="6"/>
  <c r="I239" i="6" s="1"/>
  <c r="H236" i="6"/>
  <c r="I236" i="6" s="1"/>
  <c r="H169" i="6"/>
  <c r="I169" i="6" s="1"/>
  <c r="H166" i="6"/>
  <c r="I166" i="6" s="1"/>
  <c r="H163" i="6"/>
  <c r="I163" i="6" s="1"/>
  <c r="H160" i="6"/>
  <c r="I160" i="6" s="1"/>
  <c r="H157" i="6"/>
  <c r="I157" i="6" s="1"/>
  <c r="H154" i="6"/>
  <c r="I154" i="6" s="1"/>
  <c r="H151" i="6"/>
  <c r="I151" i="6" s="1"/>
  <c r="H148" i="6"/>
  <c r="I148" i="6" s="1"/>
  <c r="H145" i="6"/>
  <c r="I145" i="6" s="1"/>
  <c r="H142" i="6"/>
  <c r="I142" i="6" s="1"/>
  <c r="H139" i="6"/>
  <c r="I139" i="6" s="1"/>
  <c r="H136" i="6"/>
  <c r="I136" i="6" s="1"/>
  <c r="H133" i="6"/>
  <c r="I133" i="6" s="1"/>
  <c r="H294" i="6"/>
  <c r="I294" i="6" s="1"/>
  <c r="H258" i="6"/>
  <c r="I258" i="6" s="1"/>
  <c r="H240" i="6"/>
  <c r="I240" i="6" s="1"/>
  <c r="H199" i="6"/>
  <c r="I199" i="6" s="1"/>
  <c r="H190" i="6"/>
  <c r="I190" i="6" s="1"/>
  <c r="H181" i="6"/>
  <c r="I181" i="6" s="1"/>
  <c r="H172" i="6"/>
  <c r="I172" i="6" s="1"/>
  <c r="H274" i="6"/>
  <c r="I274" i="6" s="1"/>
  <c r="H255" i="6"/>
  <c r="I255" i="6" s="1"/>
  <c r="H245" i="6"/>
  <c r="I245" i="6" s="1"/>
  <c r="H222" i="6"/>
  <c r="I222" i="6" s="1"/>
  <c r="H192" i="6"/>
  <c r="I192" i="6" s="1"/>
  <c r="H308" i="6"/>
  <c r="I308" i="6" s="1"/>
  <c r="H292" i="6"/>
  <c r="I292" i="6" s="1"/>
  <c r="H180" i="6"/>
  <c r="I180" i="6" s="1"/>
  <c r="H315" i="6"/>
  <c r="I315" i="6" s="1"/>
  <c r="H300" i="6"/>
  <c r="I300" i="6" s="1"/>
  <c r="H269" i="6"/>
  <c r="I269" i="6" s="1"/>
  <c r="H280" i="6"/>
  <c r="I280" i="6" s="1"/>
  <c r="H275" i="6"/>
  <c r="I275" i="6" s="1"/>
  <c r="H223" i="6"/>
  <c r="I223" i="6" s="1"/>
  <c r="H183" i="6"/>
  <c r="I183" i="6" s="1"/>
  <c r="H126" i="6"/>
  <c r="I126" i="6" s="1"/>
  <c r="H117" i="6"/>
  <c r="I117" i="6" s="1"/>
  <c r="H108" i="6"/>
  <c r="I108" i="6" s="1"/>
  <c r="H99" i="6"/>
  <c r="I99" i="6" s="1"/>
  <c r="H272" i="6"/>
  <c r="I272" i="6" s="1"/>
  <c r="H260" i="6"/>
  <c r="I260" i="6" s="1"/>
  <c r="H266" i="6"/>
  <c r="I266" i="6" s="1"/>
  <c r="H226" i="6"/>
  <c r="I226" i="6" s="1"/>
  <c r="H186" i="6"/>
  <c r="I186" i="6" s="1"/>
  <c r="H171" i="6"/>
  <c r="I171" i="6" s="1"/>
  <c r="H170" i="6"/>
  <c r="I170" i="6" s="1"/>
  <c r="H321" i="6"/>
  <c r="I321" i="6" s="1"/>
  <c r="H283" i="6"/>
  <c r="I283" i="6" s="1"/>
  <c r="H263" i="6"/>
  <c r="I263" i="6" s="1"/>
  <c r="H187" i="6"/>
  <c r="I187" i="6" s="1"/>
  <c r="H293" i="6"/>
  <c r="I293" i="6" s="1"/>
  <c r="H251" i="6"/>
  <c r="I251" i="6" s="1"/>
  <c r="H303" i="6"/>
  <c r="I303" i="6" s="1"/>
  <c r="H254" i="6"/>
  <c r="I254" i="6" s="1"/>
  <c r="H227" i="6"/>
  <c r="I227" i="6" s="1"/>
  <c r="H218" i="6"/>
  <c r="I218" i="6" s="1"/>
  <c r="H213" i="6"/>
  <c r="I213" i="6" s="1"/>
  <c r="H189" i="6"/>
  <c r="I189" i="6" s="1"/>
  <c r="H125" i="6"/>
  <c r="I125" i="6" s="1"/>
  <c r="H116" i="6"/>
  <c r="I116" i="6" s="1"/>
  <c r="H107" i="6"/>
  <c r="I107" i="6" s="1"/>
  <c r="H248" i="6"/>
  <c r="I248" i="6" s="1"/>
  <c r="H235" i="6"/>
  <c r="I235" i="6" s="1"/>
  <c r="H205" i="6"/>
  <c r="I205" i="6" s="1"/>
  <c r="H178" i="6"/>
  <c r="I178" i="6" s="1"/>
  <c r="H140" i="6"/>
  <c r="I140" i="6" s="1"/>
  <c r="H137" i="6"/>
  <c r="I137" i="6" s="1"/>
  <c r="H134" i="6"/>
  <c r="I134" i="6" s="1"/>
  <c r="H127" i="6"/>
  <c r="I127" i="6" s="1"/>
  <c r="H118" i="6"/>
  <c r="I118" i="6" s="1"/>
  <c r="H109" i="6"/>
  <c r="I109" i="6" s="1"/>
  <c r="H100" i="6"/>
  <c r="I100" i="6" s="1"/>
  <c r="H237" i="6"/>
  <c r="I237" i="6" s="1"/>
  <c r="H168" i="6"/>
  <c r="I168" i="6" s="1"/>
  <c r="H159" i="6"/>
  <c r="I159" i="6" s="1"/>
  <c r="H150" i="6"/>
  <c r="I150" i="6" s="1"/>
  <c r="H141" i="6"/>
  <c r="I141" i="6" s="1"/>
  <c r="H93" i="6"/>
  <c r="I93" i="6" s="1"/>
  <c r="H164" i="6"/>
  <c r="I164" i="6" s="1"/>
  <c r="H155" i="6"/>
  <c r="I155" i="6" s="1"/>
  <c r="H146" i="6"/>
  <c r="I146" i="6" s="1"/>
  <c r="H131" i="6"/>
  <c r="I131" i="6" s="1"/>
  <c r="H121" i="6"/>
  <c r="I121" i="6" s="1"/>
  <c r="H115" i="6"/>
  <c r="I115" i="6" s="1"/>
  <c r="H110" i="6"/>
  <c r="I110" i="6" s="1"/>
  <c r="H104" i="6"/>
  <c r="I104" i="6" s="1"/>
  <c r="H96" i="6"/>
  <c r="I96" i="6" s="1"/>
  <c r="H88" i="6"/>
  <c r="I88" i="6" s="1"/>
  <c r="H225" i="6"/>
  <c r="I225" i="6" s="1"/>
  <c r="H198" i="6"/>
  <c r="I198" i="6" s="1"/>
  <c r="H161" i="6"/>
  <c r="I161" i="6" s="1"/>
  <c r="H152" i="6"/>
  <c r="I152" i="6" s="1"/>
  <c r="H143" i="6"/>
  <c r="I143" i="6" s="1"/>
  <c r="H120" i="6"/>
  <c r="I120" i="6" s="1"/>
  <c r="H114" i="6"/>
  <c r="I114" i="6" s="1"/>
  <c r="H299" i="6"/>
  <c r="I299" i="6" s="1"/>
  <c r="H242" i="6"/>
  <c r="I242" i="6" s="1"/>
  <c r="H196" i="6"/>
  <c r="I196" i="6" s="1"/>
  <c r="H174" i="6"/>
  <c r="I174" i="6" s="1"/>
  <c r="H165" i="6"/>
  <c r="I165" i="6" s="1"/>
  <c r="H156" i="6"/>
  <c r="I156" i="6" s="1"/>
  <c r="H147" i="6"/>
  <c r="I147" i="6" s="1"/>
  <c r="H201" i="6"/>
  <c r="I201" i="6" s="1"/>
  <c r="H177" i="6"/>
  <c r="I177" i="6" s="1"/>
  <c r="H130" i="6"/>
  <c r="I130" i="6" s="1"/>
  <c r="H124" i="6"/>
  <c r="I124" i="6" s="1"/>
  <c r="H119" i="6"/>
  <c r="I119" i="6" s="1"/>
  <c r="H113" i="6"/>
  <c r="I113" i="6" s="1"/>
  <c r="H246" i="6"/>
  <c r="I246" i="6" s="1"/>
  <c r="H234" i="6"/>
  <c r="I234" i="6" s="1"/>
  <c r="H204" i="6"/>
  <c r="I204" i="6" s="1"/>
  <c r="H138" i="6"/>
  <c r="I138" i="6" s="1"/>
  <c r="H129" i="6"/>
  <c r="I129" i="6" s="1"/>
  <c r="H123" i="6"/>
  <c r="I123" i="6" s="1"/>
  <c r="H89" i="6"/>
  <c r="I89" i="6" s="1"/>
  <c r="H87" i="6"/>
  <c r="I87" i="6" s="1"/>
  <c r="H167" i="6"/>
  <c r="I167" i="6" s="1"/>
  <c r="H162" i="6"/>
  <c r="I162" i="6" s="1"/>
  <c r="H158" i="6"/>
  <c r="I158" i="6" s="1"/>
  <c r="H153" i="6"/>
  <c r="I153" i="6" s="1"/>
  <c r="H149" i="6"/>
  <c r="I149" i="6" s="1"/>
  <c r="H144" i="6"/>
  <c r="I144" i="6" s="1"/>
  <c r="H135" i="6"/>
  <c r="I135" i="6" s="1"/>
  <c r="H102" i="6"/>
  <c r="I102" i="6" s="1"/>
  <c r="H98" i="6"/>
  <c r="I98" i="6" s="1"/>
  <c r="H281" i="6"/>
  <c r="I281" i="6" s="1"/>
  <c r="H264" i="6"/>
  <c r="I264" i="6" s="1"/>
  <c r="H195" i="6"/>
  <c r="I195" i="6" s="1"/>
  <c r="H128" i="6"/>
  <c r="I128" i="6" s="1"/>
  <c r="H122" i="6"/>
  <c r="I122" i="6" s="1"/>
  <c r="H112" i="6"/>
  <c r="I112" i="6" s="1"/>
  <c r="H106" i="6"/>
  <c r="I106" i="6" s="1"/>
  <c r="H94" i="6"/>
  <c r="I94" i="6" s="1"/>
  <c r="H91" i="6"/>
  <c r="I91" i="6" s="1"/>
  <c r="H82" i="6"/>
  <c r="I82" i="6" s="1"/>
  <c r="H73" i="6"/>
  <c r="I73" i="6" s="1"/>
  <c r="H64" i="6"/>
  <c r="I64" i="6" s="1"/>
  <c r="H56" i="6"/>
  <c r="I56" i="6" s="1"/>
  <c r="H53" i="6"/>
  <c r="I53" i="6" s="1"/>
  <c r="H50" i="6"/>
  <c r="I50" i="6" s="1"/>
  <c r="H47" i="6"/>
  <c r="I47" i="6" s="1"/>
  <c r="H44" i="6"/>
  <c r="I44" i="6" s="1"/>
  <c r="H41" i="6"/>
  <c r="I41" i="6" s="1"/>
  <c r="H38" i="6"/>
  <c r="I38" i="6" s="1"/>
  <c r="H35" i="6"/>
  <c r="I35" i="6" s="1"/>
  <c r="H32" i="6"/>
  <c r="I32" i="6" s="1"/>
  <c r="H29" i="6"/>
  <c r="I29" i="6" s="1"/>
  <c r="H26" i="6"/>
  <c r="I26" i="6" s="1"/>
  <c r="H23" i="6"/>
  <c r="I23" i="6" s="1"/>
  <c r="H20" i="6"/>
  <c r="I20" i="6" s="1"/>
  <c r="H17" i="6"/>
  <c r="I17" i="6" s="1"/>
  <c r="H14" i="6"/>
  <c r="I14" i="6" s="1"/>
  <c r="H11" i="6"/>
  <c r="I11" i="6" s="1"/>
  <c r="H8" i="6"/>
  <c r="I8" i="6" s="1"/>
  <c r="H5" i="6"/>
  <c r="I5" i="6" s="1"/>
  <c r="H86" i="6"/>
  <c r="I86" i="6" s="1"/>
  <c r="H13" i="6"/>
  <c r="I13" i="6" s="1"/>
  <c r="H10" i="6"/>
  <c r="I10" i="6" s="1"/>
  <c r="H7" i="6"/>
  <c r="I7" i="6" s="1"/>
  <c r="H4" i="6"/>
  <c r="I4" i="6" s="1"/>
  <c r="H103" i="6"/>
  <c r="I103" i="6" s="1"/>
  <c r="H101" i="6"/>
  <c r="I101" i="6" s="1"/>
  <c r="H92" i="6"/>
  <c r="I92" i="6" s="1"/>
  <c r="H62" i="6"/>
  <c r="I62" i="6" s="1"/>
  <c r="H105" i="6"/>
  <c r="I105" i="6" s="1"/>
  <c r="H55" i="6"/>
  <c r="I55" i="6" s="1"/>
  <c r="H54" i="6"/>
  <c r="I54" i="6" s="1"/>
  <c r="H46" i="6"/>
  <c r="I46" i="6" s="1"/>
  <c r="H45" i="6"/>
  <c r="I45" i="6" s="1"/>
  <c r="H37" i="6"/>
  <c r="I37" i="6" s="1"/>
  <c r="H36" i="6"/>
  <c r="I36" i="6" s="1"/>
  <c r="H28" i="6"/>
  <c r="I28" i="6" s="1"/>
  <c r="H27" i="6"/>
  <c r="I27" i="6" s="1"/>
  <c r="H19" i="6"/>
  <c r="I19" i="6" s="1"/>
  <c r="H18" i="6"/>
  <c r="I18" i="6" s="1"/>
  <c r="H12" i="6"/>
  <c r="I12" i="6" s="1"/>
  <c r="H9" i="6"/>
  <c r="I9" i="6" s="1"/>
  <c r="H97" i="6"/>
  <c r="I97" i="6" s="1"/>
  <c r="H6" i="6"/>
  <c r="I6" i="6" s="1"/>
  <c r="I3" i="6"/>
  <c r="H65" i="6"/>
  <c r="I65" i="6" s="1"/>
  <c r="H111" i="6"/>
  <c r="I111" i="6" s="1"/>
  <c r="H95" i="6"/>
  <c r="I95" i="6" s="1"/>
  <c r="H52" i="6"/>
  <c r="I52" i="6" s="1"/>
  <c r="H51" i="6"/>
  <c r="I51" i="6" s="1"/>
  <c r="H43" i="6"/>
  <c r="I43" i="6" s="1"/>
  <c r="H42" i="6"/>
  <c r="I42" i="6" s="1"/>
  <c r="H34" i="6"/>
  <c r="I34" i="6" s="1"/>
  <c r="H33" i="6"/>
  <c r="I33" i="6" s="1"/>
  <c r="H25" i="6"/>
  <c r="I25" i="6" s="1"/>
  <c r="H24" i="6"/>
  <c r="I24" i="6" s="1"/>
  <c r="H16" i="6"/>
  <c r="I16" i="6" s="1"/>
  <c r="H15" i="6"/>
  <c r="I15" i="6" s="1"/>
  <c r="H217" i="6"/>
  <c r="I217" i="6" s="1"/>
  <c r="H61" i="6"/>
  <c r="I61" i="6" s="1"/>
  <c r="H83" i="6"/>
  <c r="I83" i="6" s="1"/>
  <c r="H80" i="6"/>
  <c r="I80" i="6" s="1"/>
  <c r="H79" i="6"/>
  <c r="I79" i="6" s="1"/>
  <c r="H74" i="6"/>
  <c r="I74" i="6" s="1"/>
  <c r="H71" i="6"/>
  <c r="I71" i="6" s="1"/>
  <c r="H70" i="6"/>
  <c r="I70" i="6" s="1"/>
  <c r="H90" i="6"/>
  <c r="I90" i="6" s="1"/>
  <c r="H84" i="6"/>
  <c r="I84" i="6" s="1"/>
  <c r="H81" i="6"/>
  <c r="I81" i="6" s="1"/>
  <c r="H78" i="6"/>
  <c r="I78" i="6" s="1"/>
  <c r="H77" i="6"/>
  <c r="I77" i="6" s="1"/>
  <c r="H75" i="6"/>
  <c r="I75" i="6" s="1"/>
  <c r="H72" i="6"/>
  <c r="I72" i="6" s="1"/>
  <c r="H69" i="6"/>
  <c r="I69" i="6" s="1"/>
  <c r="H68" i="6"/>
  <c r="I68" i="6" s="1"/>
  <c r="H66" i="6"/>
  <c r="I66" i="6" s="1"/>
  <c r="H63" i="6"/>
  <c r="I63" i="6" s="1"/>
  <c r="H60" i="6"/>
  <c r="I60" i="6" s="1"/>
  <c r="H59" i="6"/>
  <c r="I59" i="6" s="1"/>
  <c r="H85" i="6"/>
  <c r="I85" i="6" s="1"/>
  <c r="H58" i="6"/>
  <c r="I58" i="6" s="1"/>
  <c r="H48" i="6"/>
  <c r="I48" i="6" s="1"/>
  <c r="H30" i="6"/>
  <c r="I30" i="6" s="1"/>
  <c r="H22" i="6"/>
  <c r="I22" i="6" s="1"/>
  <c r="H21" i="6"/>
  <c r="I21" i="6" s="1"/>
  <c r="H76" i="6"/>
  <c r="I76" i="6" s="1"/>
  <c r="H57" i="6"/>
  <c r="I57" i="6" s="1"/>
  <c r="H40" i="6"/>
  <c r="I40" i="6" s="1"/>
  <c r="H49" i="6"/>
  <c r="I49" i="6" s="1"/>
  <c r="H31" i="6"/>
  <c r="I31" i="6" s="1"/>
  <c r="H67" i="6"/>
  <c r="I67" i="6" s="1"/>
  <c r="H39" i="6"/>
  <c r="I39" i="6" s="1"/>
  <c r="H132" i="6"/>
  <c r="I132" i="6" s="1"/>
  <c r="O501" i="6"/>
  <c r="P501" i="6" s="1"/>
  <c r="O498" i="6"/>
  <c r="P498" i="6" s="1"/>
  <c r="O495" i="6"/>
  <c r="P495" i="6" s="1"/>
  <c r="O492" i="6"/>
  <c r="P492" i="6" s="1"/>
  <c r="O489" i="6"/>
  <c r="P489" i="6" s="1"/>
  <c r="O486" i="6"/>
  <c r="P486" i="6" s="1"/>
  <c r="O483" i="6"/>
  <c r="P483" i="6" s="1"/>
  <c r="O480" i="6"/>
  <c r="P480" i="6" s="1"/>
  <c r="O477" i="6"/>
  <c r="P477" i="6" s="1"/>
  <c r="O474" i="6"/>
  <c r="P474" i="6" s="1"/>
  <c r="O471" i="6"/>
  <c r="P471" i="6" s="1"/>
  <c r="O468" i="6"/>
  <c r="P468" i="6" s="1"/>
  <c r="O465" i="6"/>
  <c r="P465" i="6" s="1"/>
  <c r="O462" i="6"/>
  <c r="P462" i="6" s="1"/>
  <c r="O459" i="6"/>
  <c r="P459" i="6" s="1"/>
  <c r="O456" i="6"/>
  <c r="P456" i="6" s="1"/>
  <c r="O453" i="6"/>
  <c r="P453" i="6" s="1"/>
  <c r="O450" i="6"/>
  <c r="P450" i="6" s="1"/>
  <c r="O447" i="6"/>
  <c r="P447" i="6" s="1"/>
  <c r="O444" i="6"/>
  <c r="P444" i="6" s="1"/>
  <c r="O441" i="6"/>
  <c r="P441" i="6" s="1"/>
  <c r="O502" i="6"/>
  <c r="P502" i="6" s="1"/>
  <c r="O499" i="6"/>
  <c r="P499" i="6" s="1"/>
  <c r="O496" i="6"/>
  <c r="P496" i="6" s="1"/>
  <c r="O493" i="6"/>
  <c r="P493" i="6" s="1"/>
  <c r="O490" i="6"/>
  <c r="P490" i="6" s="1"/>
  <c r="O487" i="6"/>
  <c r="P487" i="6" s="1"/>
  <c r="O484" i="6"/>
  <c r="P484" i="6" s="1"/>
  <c r="O481" i="6"/>
  <c r="P481" i="6" s="1"/>
  <c r="O478" i="6"/>
  <c r="P478" i="6" s="1"/>
  <c r="O475" i="6"/>
  <c r="P475" i="6" s="1"/>
  <c r="O472" i="6"/>
  <c r="P472" i="6" s="1"/>
  <c r="O469" i="6"/>
  <c r="P469" i="6" s="1"/>
  <c r="O466" i="6"/>
  <c r="P466" i="6" s="1"/>
  <c r="O463" i="6"/>
  <c r="P463" i="6" s="1"/>
  <c r="O460" i="6"/>
  <c r="P460" i="6" s="1"/>
  <c r="O457" i="6"/>
  <c r="P457" i="6" s="1"/>
  <c r="O454" i="6"/>
  <c r="P454" i="6" s="1"/>
  <c r="O451" i="6"/>
  <c r="P451" i="6" s="1"/>
  <c r="O448" i="6"/>
  <c r="P448" i="6" s="1"/>
  <c r="O445" i="6"/>
  <c r="P445" i="6" s="1"/>
  <c r="O442" i="6"/>
  <c r="P442" i="6" s="1"/>
  <c r="O434" i="6"/>
  <c r="P434" i="6" s="1"/>
  <c r="O438" i="6"/>
  <c r="P438" i="6" s="1"/>
  <c r="O429" i="6"/>
  <c r="P429" i="6" s="1"/>
  <c r="O423" i="6"/>
  <c r="P423" i="6" s="1"/>
  <c r="O420" i="6"/>
  <c r="P420" i="6" s="1"/>
  <c r="O417" i="6"/>
  <c r="P417" i="6" s="1"/>
  <c r="O439" i="6"/>
  <c r="P439" i="6" s="1"/>
  <c r="O432" i="6"/>
  <c r="P432" i="6" s="1"/>
  <c r="O479" i="6"/>
  <c r="P479" i="6" s="1"/>
  <c r="O452" i="6"/>
  <c r="P452" i="6" s="1"/>
  <c r="O415" i="6"/>
  <c r="P415" i="6" s="1"/>
  <c r="O412" i="6"/>
  <c r="P412" i="6" s="1"/>
  <c r="O409" i="6"/>
  <c r="P409" i="6" s="1"/>
  <c r="O406" i="6"/>
  <c r="P406" i="6" s="1"/>
  <c r="O403" i="6"/>
  <c r="P403" i="6" s="1"/>
  <c r="O400" i="6"/>
  <c r="P400" i="6" s="1"/>
  <c r="O397" i="6"/>
  <c r="P397" i="6" s="1"/>
  <c r="O497" i="6"/>
  <c r="P497" i="6" s="1"/>
  <c r="O491" i="6"/>
  <c r="P491" i="6" s="1"/>
  <c r="O485" i="6"/>
  <c r="P485" i="6" s="1"/>
  <c r="O458" i="6"/>
  <c r="P458" i="6" s="1"/>
  <c r="O470" i="6"/>
  <c r="P470" i="6" s="1"/>
  <c r="O482" i="6"/>
  <c r="P482" i="6" s="1"/>
  <c r="O427" i="6"/>
  <c r="P427" i="6" s="1"/>
  <c r="O426" i="6"/>
  <c r="P426" i="6" s="1"/>
  <c r="O425" i="6"/>
  <c r="P425" i="6" s="1"/>
  <c r="O391" i="6"/>
  <c r="P391" i="6" s="1"/>
  <c r="O388" i="6"/>
  <c r="P388" i="6" s="1"/>
  <c r="O385" i="6"/>
  <c r="P385" i="6" s="1"/>
  <c r="O382" i="6"/>
  <c r="P382" i="6" s="1"/>
  <c r="O379" i="6"/>
  <c r="P379" i="6" s="1"/>
  <c r="O376" i="6"/>
  <c r="P376" i="6" s="1"/>
  <c r="O373" i="6"/>
  <c r="P373" i="6" s="1"/>
  <c r="O370" i="6"/>
  <c r="P370" i="6" s="1"/>
  <c r="O367" i="6"/>
  <c r="P367" i="6" s="1"/>
  <c r="O364" i="6"/>
  <c r="P364" i="6" s="1"/>
  <c r="O361" i="6"/>
  <c r="P361" i="6" s="1"/>
  <c r="O358" i="6"/>
  <c r="P358" i="6" s="1"/>
  <c r="O355" i="6"/>
  <c r="P355" i="6" s="1"/>
  <c r="O352" i="6"/>
  <c r="P352" i="6" s="1"/>
  <c r="O349" i="6"/>
  <c r="P349" i="6" s="1"/>
  <c r="O346" i="6"/>
  <c r="P346" i="6" s="1"/>
  <c r="O343" i="6"/>
  <c r="P343" i="6" s="1"/>
  <c r="O340" i="6"/>
  <c r="P340" i="6" s="1"/>
  <c r="O337" i="6"/>
  <c r="P337" i="6" s="1"/>
  <c r="O334" i="6"/>
  <c r="P334" i="6" s="1"/>
  <c r="O331" i="6"/>
  <c r="P331" i="6" s="1"/>
  <c r="O328" i="6"/>
  <c r="P328" i="6" s="1"/>
  <c r="O325" i="6"/>
  <c r="P325" i="6" s="1"/>
  <c r="O322" i="6"/>
  <c r="P322" i="6" s="1"/>
  <c r="O319" i="6"/>
  <c r="P319" i="6" s="1"/>
  <c r="O433" i="6"/>
  <c r="P433" i="6" s="1"/>
  <c r="O431" i="6"/>
  <c r="P431" i="6" s="1"/>
  <c r="O430" i="6"/>
  <c r="P430" i="6" s="1"/>
  <c r="O424" i="6"/>
  <c r="P424" i="6" s="1"/>
  <c r="O494" i="6"/>
  <c r="P494" i="6" s="1"/>
  <c r="O464" i="6"/>
  <c r="P464" i="6" s="1"/>
  <c r="O419" i="6"/>
  <c r="P419" i="6" s="1"/>
  <c r="O418" i="6"/>
  <c r="P418" i="6" s="1"/>
  <c r="O413" i="6"/>
  <c r="P413" i="6" s="1"/>
  <c r="O410" i="6"/>
  <c r="P410" i="6" s="1"/>
  <c r="O407" i="6"/>
  <c r="P407" i="6" s="1"/>
  <c r="O404" i="6"/>
  <c r="P404" i="6" s="1"/>
  <c r="O401" i="6"/>
  <c r="P401" i="6" s="1"/>
  <c r="O398" i="6"/>
  <c r="P398" i="6" s="1"/>
  <c r="O435" i="6"/>
  <c r="P435" i="6" s="1"/>
  <c r="O411" i="6"/>
  <c r="P411" i="6" s="1"/>
  <c r="O402" i="6"/>
  <c r="P402" i="6" s="1"/>
  <c r="O500" i="6"/>
  <c r="P500" i="6" s="1"/>
  <c r="O414" i="6"/>
  <c r="P414" i="6" s="1"/>
  <c r="O405" i="6"/>
  <c r="P405" i="6" s="1"/>
  <c r="O396" i="6"/>
  <c r="P396" i="6" s="1"/>
  <c r="O395" i="6"/>
  <c r="P395" i="6" s="1"/>
  <c r="O317" i="6"/>
  <c r="P317" i="6" s="1"/>
  <c r="O314" i="6"/>
  <c r="P314" i="6" s="1"/>
  <c r="O311" i="6"/>
  <c r="P311" i="6" s="1"/>
  <c r="O308" i="6"/>
  <c r="P308" i="6" s="1"/>
  <c r="O305" i="6"/>
  <c r="P305" i="6" s="1"/>
  <c r="O302" i="6"/>
  <c r="P302" i="6" s="1"/>
  <c r="O299" i="6"/>
  <c r="P299" i="6" s="1"/>
  <c r="O296" i="6"/>
  <c r="P296" i="6" s="1"/>
  <c r="O293" i="6"/>
  <c r="P293" i="6" s="1"/>
  <c r="O290" i="6"/>
  <c r="P290" i="6" s="1"/>
  <c r="O287" i="6"/>
  <c r="P287" i="6" s="1"/>
  <c r="O284" i="6"/>
  <c r="P284" i="6" s="1"/>
  <c r="O281" i="6"/>
  <c r="P281" i="6" s="1"/>
  <c r="O467" i="6"/>
  <c r="P467" i="6" s="1"/>
  <c r="O392" i="6"/>
  <c r="P392" i="6" s="1"/>
  <c r="O455" i="6"/>
  <c r="P455" i="6" s="1"/>
  <c r="O416" i="6"/>
  <c r="P416" i="6" s="1"/>
  <c r="O393" i="6"/>
  <c r="P393" i="6" s="1"/>
  <c r="O488" i="6"/>
  <c r="P488" i="6" s="1"/>
  <c r="O422" i="6"/>
  <c r="P422" i="6" s="1"/>
  <c r="O377" i="6"/>
  <c r="P377" i="6" s="1"/>
  <c r="O375" i="6"/>
  <c r="P375" i="6" s="1"/>
  <c r="O341" i="6"/>
  <c r="P341" i="6" s="1"/>
  <c r="O339" i="6"/>
  <c r="P339" i="6" s="1"/>
  <c r="O316" i="6"/>
  <c r="P316" i="6" s="1"/>
  <c r="O313" i="6"/>
  <c r="P313" i="6" s="1"/>
  <c r="O310" i="6"/>
  <c r="P310" i="6" s="1"/>
  <c r="O307" i="6"/>
  <c r="P307" i="6" s="1"/>
  <c r="O304" i="6"/>
  <c r="P304" i="6" s="1"/>
  <c r="O301" i="6"/>
  <c r="P301" i="6" s="1"/>
  <c r="O298" i="6"/>
  <c r="P298" i="6" s="1"/>
  <c r="O295" i="6"/>
  <c r="P295" i="6" s="1"/>
  <c r="O437" i="6"/>
  <c r="P437" i="6" s="1"/>
  <c r="O389" i="6"/>
  <c r="P389" i="6" s="1"/>
  <c r="O356" i="6"/>
  <c r="P356" i="6" s="1"/>
  <c r="O354" i="6"/>
  <c r="P354" i="6" s="1"/>
  <c r="O476" i="6"/>
  <c r="P476" i="6" s="1"/>
  <c r="O421" i="6"/>
  <c r="P421" i="6" s="1"/>
  <c r="O394" i="6"/>
  <c r="P394" i="6" s="1"/>
  <c r="O359" i="6"/>
  <c r="P359" i="6" s="1"/>
  <c r="O357" i="6"/>
  <c r="P357" i="6" s="1"/>
  <c r="O384" i="6"/>
  <c r="P384" i="6" s="1"/>
  <c r="O338" i="6"/>
  <c r="P338" i="6" s="1"/>
  <c r="O330" i="6"/>
  <c r="P330" i="6" s="1"/>
  <c r="O440" i="6"/>
  <c r="P440" i="6" s="1"/>
  <c r="O386" i="6"/>
  <c r="P386" i="6" s="1"/>
  <c r="O381" i="6"/>
  <c r="P381" i="6" s="1"/>
  <c r="O365" i="6"/>
  <c r="P365" i="6" s="1"/>
  <c r="O326" i="6"/>
  <c r="P326" i="6" s="1"/>
  <c r="O292" i="6"/>
  <c r="P292" i="6" s="1"/>
  <c r="O289" i="6"/>
  <c r="P289" i="6" s="1"/>
  <c r="O286" i="6"/>
  <c r="P286" i="6" s="1"/>
  <c r="O283" i="6"/>
  <c r="P283" i="6" s="1"/>
  <c r="O280" i="6"/>
  <c r="P280" i="6" s="1"/>
  <c r="O446" i="6"/>
  <c r="P446" i="6" s="1"/>
  <c r="O387" i="6"/>
  <c r="P387" i="6" s="1"/>
  <c r="O327" i="6"/>
  <c r="P327" i="6" s="1"/>
  <c r="O277" i="6"/>
  <c r="P277" i="6" s="1"/>
  <c r="O408" i="6"/>
  <c r="P408" i="6" s="1"/>
  <c r="O344" i="6"/>
  <c r="P344" i="6" s="1"/>
  <c r="O336" i="6"/>
  <c r="P336" i="6" s="1"/>
  <c r="O329" i="6"/>
  <c r="P329" i="6" s="1"/>
  <c r="O315" i="6"/>
  <c r="P315" i="6" s="1"/>
  <c r="O309" i="6"/>
  <c r="P309" i="6" s="1"/>
  <c r="O303" i="6"/>
  <c r="P303" i="6" s="1"/>
  <c r="O275" i="6"/>
  <c r="P275" i="6" s="1"/>
  <c r="O272" i="6"/>
  <c r="P272" i="6" s="1"/>
  <c r="O269" i="6"/>
  <c r="P269" i="6" s="1"/>
  <c r="O266" i="6"/>
  <c r="P266" i="6" s="1"/>
  <c r="O263" i="6"/>
  <c r="P263" i="6" s="1"/>
  <c r="O260" i="6"/>
  <c r="P260" i="6" s="1"/>
  <c r="O257" i="6"/>
  <c r="P257" i="6" s="1"/>
  <c r="O254" i="6"/>
  <c r="P254" i="6" s="1"/>
  <c r="O251" i="6"/>
  <c r="P251" i="6" s="1"/>
  <c r="O248" i="6"/>
  <c r="P248" i="6" s="1"/>
  <c r="O245" i="6"/>
  <c r="P245" i="6" s="1"/>
  <c r="O242" i="6"/>
  <c r="P242" i="6" s="1"/>
  <c r="O239" i="6"/>
  <c r="P239" i="6" s="1"/>
  <c r="O461" i="6"/>
  <c r="P461" i="6" s="1"/>
  <c r="O443" i="6"/>
  <c r="P443" i="6" s="1"/>
  <c r="O378" i="6"/>
  <c r="P378" i="6" s="1"/>
  <c r="O368" i="6"/>
  <c r="P368" i="6" s="1"/>
  <c r="O363" i="6"/>
  <c r="P363" i="6" s="1"/>
  <c r="O345" i="6"/>
  <c r="P345" i="6" s="1"/>
  <c r="O297" i="6"/>
  <c r="P297" i="6" s="1"/>
  <c r="O369" i="6"/>
  <c r="P369" i="6" s="1"/>
  <c r="O232" i="6"/>
  <c r="P232" i="6" s="1"/>
  <c r="O230" i="6"/>
  <c r="P230" i="6" s="1"/>
  <c r="O223" i="6"/>
  <c r="P223" i="6" s="1"/>
  <c r="O221" i="6"/>
  <c r="P221" i="6" s="1"/>
  <c r="O473" i="6"/>
  <c r="P473" i="6" s="1"/>
  <c r="O436" i="6"/>
  <c r="P436" i="6" s="1"/>
  <c r="O380" i="6"/>
  <c r="P380" i="6" s="1"/>
  <c r="O342" i="6"/>
  <c r="P342" i="6" s="1"/>
  <c r="O288" i="6"/>
  <c r="P288" i="6" s="1"/>
  <c r="O236" i="6"/>
  <c r="P236" i="6" s="1"/>
  <c r="O229" i="6"/>
  <c r="P229" i="6" s="1"/>
  <c r="O227" i="6"/>
  <c r="P227" i="6" s="1"/>
  <c r="O220" i="6"/>
  <c r="P220" i="6" s="1"/>
  <c r="O218" i="6"/>
  <c r="P218" i="6" s="1"/>
  <c r="O390" i="6"/>
  <c r="P390" i="6" s="1"/>
  <c r="O360" i="6"/>
  <c r="P360" i="6" s="1"/>
  <c r="O321" i="6"/>
  <c r="P321" i="6" s="1"/>
  <c r="O300" i="6"/>
  <c r="P300" i="6" s="1"/>
  <c r="O271" i="6"/>
  <c r="P271" i="6" s="1"/>
  <c r="O268" i="6"/>
  <c r="P268" i="6" s="1"/>
  <c r="O265" i="6"/>
  <c r="P265" i="6" s="1"/>
  <c r="O262" i="6"/>
  <c r="P262" i="6" s="1"/>
  <c r="O259" i="6"/>
  <c r="P259" i="6" s="1"/>
  <c r="O256" i="6"/>
  <c r="P256" i="6" s="1"/>
  <c r="O253" i="6"/>
  <c r="P253" i="6" s="1"/>
  <c r="O250" i="6"/>
  <c r="P250" i="6" s="1"/>
  <c r="O247" i="6"/>
  <c r="P247" i="6" s="1"/>
  <c r="O244" i="6"/>
  <c r="P244" i="6" s="1"/>
  <c r="O241" i="6"/>
  <c r="P241" i="6" s="1"/>
  <c r="O238" i="6"/>
  <c r="P238" i="6" s="1"/>
  <c r="O231" i="6"/>
  <c r="P231" i="6" s="1"/>
  <c r="O222" i="6"/>
  <c r="P222" i="6" s="1"/>
  <c r="O383" i="6"/>
  <c r="P383" i="6" s="1"/>
  <c r="O371" i="6"/>
  <c r="P371" i="6" s="1"/>
  <c r="O366" i="6"/>
  <c r="P366" i="6" s="1"/>
  <c r="O335" i="6"/>
  <c r="P335" i="6" s="1"/>
  <c r="O318" i="6"/>
  <c r="P318" i="6" s="1"/>
  <c r="O350" i="6"/>
  <c r="P350" i="6" s="1"/>
  <c r="O347" i="6"/>
  <c r="P347" i="6" s="1"/>
  <c r="O332" i="6"/>
  <c r="P332" i="6" s="1"/>
  <c r="O323" i="6"/>
  <c r="P323" i="6" s="1"/>
  <c r="O294" i="6"/>
  <c r="P294" i="6" s="1"/>
  <c r="O282" i="6"/>
  <c r="P282" i="6" s="1"/>
  <c r="O270" i="6"/>
  <c r="P270" i="6" s="1"/>
  <c r="O267" i="6"/>
  <c r="P267" i="6" s="1"/>
  <c r="O264" i="6"/>
  <c r="P264" i="6" s="1"/>
  <c r="O261" i="6"/>
  <c r="P261" i="6" s="1"/>
  <c r="O258" i="6"/>
  <c r="P258" i="6" s="1"/>
  <c r="O255" i="6"/>
  <c r="P255" i="6" s="1"/>
  <c r="O252" i="6"/>
  <c r="P252" i="6" s="1"/>
  <c r="O249" i="6"/>
  <c r="P249" i="6" s="1"/>
  <c r="O246" i="6"/>
  <c r="P246" i="6" s="1"/>
  <c r="O243" i="6"/>
  <c r="P243" i="6" s="1"/>
  <c r="O240" i="6"/>
  <c r="P240" i="6" s="1"/>
  <c r="O237" i="6"/>
  <c r="P237" i="6" s="1"/>
  <c r="O228" i="6"/>
  <c r="P228" i="6" s="1"/>
  <c r="O219" i="6"/>
  <c r="P219" i="6" s="1"/>
  <c r="O225" i="6"/>
  <c r="P225" i="6" s="1"/>
  <c r="O210" i="6"/>
  <c r="P210" i="6" s="1"/>
  <c r="O207" i="6"/>
  <c r="P207" i="6" s="1"/>
  <c r="O200" i="6"/>
  <c r="P200" i="6" s="1"/>
  <c r="O191" i="6"/>
  <c r="P191" i="6" s="1"/>
  <c r="O182" i="6"/>
  <c r="P182" i="6" s="1"/>
  <c r="O173" i="6"/>
  <c r="P173" i="6" s="1"/>
  <c r="O171" i="6"/>
  <c r="P171" i="6" s="1"/>
  <c r="O168" i="6"/>
  <c r="P168" i="6" s="1"/>
  <c r="O165" i="6"/>
  <c r="P165" i="6" s="1"/>
  <c r="O162" i="6"/>
  <c r="P162" i="6" s="1"/>
  <c r="O159" i="6"/>
  <c r="P159" i="6" s="1"/>
  <c r="O156" i="6"/>
  <c r="P156" i="6" s="1"/>
  <c r="O153" i="6"/>
  <c r="P153" i="6" s="1"/>
  <c r="O150" i="6"/>
  <c r="P150" i="6" s="1"/>
  <c r="O147" i="6"/>
  <c r="P147" i="6" s="1"/>
  <c r="O144" i="6"/>
  <c r="P144" i="6" s="1"/>
  <c r="O141" i="6"/>
  <c r="P141" i="6" s="1"/>
  <c r="O449" i="6"/>
  <c r="P449" i="6" s="1"/>
  <c r="O353" i="6"/>
  <c r="P353" i="6" s="1"/>
  <c r="O324" i="6"/>
  <c r="P324" i="6" s="1"/>
  <c r="O351" i="6"/>
  <c r="P351" i="6" s="1"/>
  <c r="O399" i="6"/>
  <c r="P399" i="6" s="1"/>
  <c r="O234" i="6"/>
  <c r="P234" i="6" s="1"/>
  <c r="O212" i="6"/>
  <c r="P212" i="6" s="1"/>
  <c r="O209" i="6"/>
  <c r="P209" i="6" s="1"/>
  <c r="O206" i="6"/>
  <c r="P206" i="6" s="1"/>
  <c r="O197" i="6"/>
  <c r="P197" i="6" s="1"/>
  <c r="O188" i="6"/>
  <c r="P188" i="6" s="1"/>
  <c r="O179" i="6"/>
  <c r="P179" i="6" s="1"/>
  <c r="O169" i="6"/>
  <c r="P169" i="6" s="1"/>
  <c r="O166" i="6"/>
  <c r="P166" i="6" s="1"/>
  <c r="O163" i="6"/>
  <c r="P163" i="6" s="1"/>
  <c r="O160" i="6"/>
  <c r="P160" i="6" s="1"/>
  <c r="O157" i="6"/>
  <c r="P157" i="6" s="1"/>
  <c r="O154" i="6"/>
  <c r="P154" i="6" s="1"/>
  <c r="O151" i="6"/>
  <c r="P151" i="6" s="1"/>
  <c r="O148" i="6"/>
  <c r="P148" i="6" s="1"/>
  <c r="O145" i="6"/>
  <c r="P145" i="6" s="1"/>
  <c r="O142" i="6"/>
  <c r="P142" i="6" s="1"/>
  <c r="O139" i="6"/>
  <c r="P139" i="6" s="1"/>
  <c r="O136" i="6"/>
  <c r="P136" i="6" s="1"/>
  <c r="O133" i="6"/>
  <c r="P133" i="6" s="1"/>
  <c r="O130" i="6"/>
  <c r="P130" i="6" s="1"/>
  <c r="O127" i="6"/>
  <c r="P127" i="6" s="1"/>
  <c r="O124" i="6"/>
  <c r="P124" i="6" s="1"/>
  <c r="O121" i="6"/>
  <c r="P121" i="6" s="1"/>
  <c r="O118" i="6"/>
  <c r="P118" i="6" s="1"/>
  <c r="O115" i="6"/>
  <c r="P115" i="6" s="1"/>
  <c r="O112" i="6"/>
  <c r="P112" i="6" s="1"/>
  <c r="O109" i="6"/>
  <c r="P109" i="6" s="1"/>
  <c r="O106" i="6"/>
  <c r="P106" i="6" s="1"/>
  <c r="O103" i="6"/>
  <c r="P103" i="6" s="1"/>
  <c r="O100" i="6"/>
  <c r="P100" i="6" s="1"/>
  <c r="O97" i="6"/>
  <c r="P97" i="6" s="1"/>
  <c r="O94" i="6"/>
  <c r="P94" i="6" s="1"/>
  <c r="O362" i="6"/>
  <c r="P362" i="6" s="1"/>
  <c r="O333" i="6"/>
  <c r="P333" i="6" s="1"/>
  <c r="O291" i="6"/>
  <c r="P291" i="6" s="1"/>
  <c r="O285" i="6"/>
  <c r="P285" i="6" s="1"/>
  <c r="O274" i="6"/>
  <c r="P274" i="6" s="1"/>
  <c r="O217" i="6"/>
  <c r="P217" i="6" s="1"/>
  <c r="O205" i="6"/>
  <c r="P205" i="6" s="1"/>
  <c r="O196" i="6"/>
  <c r="P196" i="6" s="1"/>
  <c r="O187" i="6"/>
  <c r="P187" i="6" s="1"/>
  <c r="O178" i="6"/>
  <c r="P178" i="6" s="1"/>
  <c r="O428" i="6"/>
  <c r="P428" i="6" s="1"/>
  <c r="O374" i="6"/>
  <c r="P374" i="6" s="1"/>
  <c r="O372" i="6"/>
  <c r="P372" i="6" s="1"/>
  <c r="O348" i="6"/>
  <c r="P348" i="6" s="1"/>
  <c r="O215" i="6"/>
  <c r="P215" i="6" s="1"/>
  <c r="O306" i="6"/>
  <c r="P306" i="6" s="1"/>
  <c r="O208" i="6"/>
  <c r="P208" i="6" s="1"/>
  <c r="O195" i="6"/>
  <c r="P195" i="6" s="1"/>
  <c r="O184" i="6"/>
  <c r="P184" i="6" s="1"/>
  <c r="O216" i="6"/>
  <c r="P216" i="6" s="1"/>
  <c r="O183" i="6"/>
  <c r="P183" i="6" s="1"/>
  <c r="O278" i="6"/>
  <c r="P278" i="6" s="1"/>
  <c r="O233" i="6"/>
  <c r="P233" i="6" s="1"/>
  <c r="O226" i="6"/>
  <c r="P226" i="6" s="1"/>
  <c r="O211" i="6"/>
  <c r="P211" i="6" s="1"/>
  <c r="O202" i="6"/>
  <c r="P202" i="6" s="1"/>
  <c r="O186" i="6"/>
  <c r="P186" i="6" s="1"/>
  <c r="O175" i="6"/>
  <c r="P175" i="6" s="1"/>
  <c r="O170" i="6"/>
  <c r="P170" i="6" s="1"/>
  <c r="O161" i="6"/>
  <c r="P161" i="6" s="1"/>
  <c r="O152" i="6"/>
  <c r="P152" i="6" s="1"/>
  <c r="O143" i="6"/>
  <c r="P143" i="6" s="1"/>
  <c r="O138" i="6"/>
  <c r="P138" i="6" s="1"/>
  <c r="O135" i="6"/>
  <c r="P135" i="6" s="1"/>
  <c r="O132" i="6"/>
  <c r="P132" i="6" s="1"/>
  <c r="O123" i="6"/>
  <c r="P123" i="6" s="1"/>
  <c r="O114" i="6"/>
  <c r="P114" i="6" s="1"/>
  <c r="O105" i="6"/>
  <c r="P105" i="6" s="1"/>
  <c r="O96" i="6"/>
  <c r="P96" i="6" s="1"/>
  <c r="O90" i="6"/>
  <c r="P90" i="6" s="1"/>
  <c r="O87" i="6"/>
  <c r="P87" i="6" s="1"/>
  <c r="O84" i="6"/>
  <c r="P84" i="6" s="1"/>
  <c r="O81" i="6"/>
  <c r="P81" i="6" s="1"/>
  <c r="O78" i="6"/>
  <c r="P78" i="6" s="1"/>
  <c r="O75" i="6"/>
  <c r="P75" i="6" s="1"/>
  <c r="O72" i="6"/>
  <c r="P72" i="6" s="1"/>
  <c r="O69" i="6"/>
  <c r="P69" i="6" s="1"/>
  <c r="O66" i="6"/>
  <c r="P66" i="6" s="1"/>
  <c r="O63" i="6"/>
  <c r="P63" i="6" s="1"/>
  <c r="O60" i="6"/>
  <c r="P60" i="6" s="1"/>
  <c r="O276" i="6"/>
  <c r="P276" i="6" s="1"/>
  <c r="O273" i="6"/>
  <c r="P273" i="6" s="1"/>
  <c r="O213" i="6"/>
  <c r="P213" i="6" s="1"/>
  <c r="O189" i="6"/>
  <c r="P189" i="6" s="1"/>
  <c r="O224" i="6"/>
  <c r="P224" i="6" s="1"/>
  <c r="O203" i="6"/>
  <c r="P203" i="6" s="1"/>
  <c r="O190" i="6"/>
  <c r="P190" i="6" s="1"/>
  <c r="O176" i="6"/>
  <c r="P176" i="6" s="1"/>
  <c r="O312" i="6"/>
  <c r="P312" i="6" s="1"/>
  <c r="O279" i="6"/>
  <c r="P279" i="6" s="1"/>
  <c r="O235" i="6"/>
  <c r="P235" i="6" s="1"/>
  <c r="O214" i="6"/>
  <c r="P214" i="6" s="1"/>
  <c r="O192" i="6"/>
  <c r="P192" i="6" s="1"/>
  <c r="O131" i="6"/>
  <c r="P131" i="6" s="1"/>
  <c r="O122" i="6"/>
  <c r="P122" i="6" s="1"/>
  <c r="O113" i="6"/>
  <c r="P113" i="6" s="1"/>
  <c r="O104" i="6"/>
  <c r="P104" i="6" s="1"/>
  <c r="O320" i="6"/>
  <c r="P320" i="6" s="1"/>
  <c r="O194" i="6"/>
  <c r="P194" i="6" s="1"/>
  <c r="O181" i="6"/>
  <c r="P181" i="6" s="1"/>
  <c r="O120" i="6"/>
  <c r="P120" i="6" s="1"/>
  <c r="O92" i="6"/>
  <c r="P92" i="6" s="1"/>
  <c r="O85" i="6"/>
  <c r="P85" i="6" s="1"/>
  <c r="O76" i="6"/>
  <c r="P76" i="6" s="1"/>
  <c r="O67" i="6"/>
  <c r="P67" i="6" s="1"/>
  <c r="O58" i="6"/>
  <c r="P58" i="6" s="1"/>
  <c r="O55" i="6"/>
  <c r="P55" i="6" s="1"/>
  <c r="O52" i="6"/>
  <c r="P52" i="6" s="1"/>
  <c r="O49" i="6"/>
  <c r="P49" i="6" s="1"/>
  <c r="O46" i="6"/>
  <c r="P46" i="6" s="1"/>
  <c r="O43" i="6"/>
  <c r="P43" i="6" s="1"/>
  <c r="O40" i="6"/>
  <c r="P40" i="6" s="1"/>
  <c r="O37" i="6"/>
  <c r="P37" i="6" s="1"/>
  <c r="O34" i="6"/>
  <c r="P34" i="6" s="1"/>
  <c r="O31" i="6"/>
  <c r="P31" i="6" s="1"/>
  <c r="O28" i="6"/>
  <c r="P28" i="6" s="1"/>
  <c r="O25" i="6"/>
  <c r="P25" i="6" s="1"/>
  <c r="O22" i="6"/>
  <c r="P22" i="6" s="1"/>
  <c r="O19" i="6"/>
  <c r="P19" i="6" s="1"/>
  <c r="O16" i="6"/>
  <c r="P16" i="6" s="1"/>
  <c r="O198" i="6"/>
  <c r="P198" i="6" s="1"/>
  <c r="O108" i="6"/>
  <c r="P108" i="6" s="1"/>
  <c r="O99" i="6"/>
  <c r="P99" i="6" s="1"/>
  <c r="O95" i="6"/>
  <c r="P95" i="6" s="1"/>
  <c r="O174" i="6"/>
  <c r="P174" i="6" s="1"/>
  <c r="O119" i="6"/>
  <c r="P119" i="6" s="1"/>
  <c r="O201" i="6"/>
  <c r="P201" i="6" s="1"/>
  <c r="O185" i="6"/>
  <c r="P185" i="6" s="1"/>
  <c r="O180" i="6"/>
  <c r="P180" i="6" s="1"/>
  <c r="O177" i="6"/>
  <c r="P177" i="6" s="1"/>
  <c r="O107" i="6"/>
  <c r="P107" i="6" s="1"/>
  <c r="O204" i="6"/>
  <c r="P204" i="6" s="1"/>
  <c r="O137" i="6"/>
  <c r="P137" i="6" s="1"/>
  <c r="O129" i="6"/>
  <c r="P129" i="6" s="1"/>
  <c r="O102" i="6"/>
  <c r="P102" i="6" s="1"/>
  <c r="O98" i="6"/>
  <c r="P98" i="6" s="1"/>
  <c r="O91" i="6"/>
  <c r="P91" i="6" s="1"/>
  <c r="O82" i="6"/>
  <c r="P82" i="6" s="1"/>
  <c r="O73" i="6"/>
  <c r="P73" i="6" s="1"/>
  <c r="O64" i="6"/>
  <c r="P64" i="6" s="1"/>
  <c r="O56" i="6"/>
  <c r="P56" i="6" s="1"/>
  <c r="O53" i="6"/>
  <c r="P53" i="6" s="1"/>
  <c r="O50" i="6"/>
  <c r="P50" i="6" s="1"/>
  <c r="O47" i="6"/>
  <c r="P47" i="6" s="1"/>
  <c r="O44" i="6"/>
  <c r="P44" i="6" s="1"/>
  <c r="O41" i="6"/>
  <c r="P41" i="6" s="1"/>
  <c r="O38" i="6"/>
  <c r="P38" i="6" s="1"/>
  <c r="O35" i="6"/>
  <c r="P35" i="6" s="1"/>
  <c r="O32" i="6"/>
  <c r="P32" i="6" s="1"/>
  <c r="O29" i="6"/>
  <c r="P29" i="6" s="1"/>
  <c r="O26" i="6"/>
  <c r="P26" i="6" s="1"/>
  <c r="O23" i="6"/>
  <c r="P23" i="6" s="1"/>
  <c r="O20" i="6"/>
  <c r="P20" i="6" s="1"/>
  <c r="O17" i="6"/>
  <c r="P17" i="6" s="1"/>
  <c r="O14" i="6"/>
  <c r="P14" i="6" s="1"/>
  <c r="O11" i="6"/>
  <c r="P11" i="6" s="1"/>
  <c r="O8" i="6"/>
  <c r="P8" i="6" s="1"/>
  <c r="O5" i="6"/>
  <c r="P5" i="6" s="1"/>
  <c r="O117" i="6"/>
  <c r="P117" i="6" s="1"/>
  <c r="O172" i="6"/>
  <c r="P172" i="6" s="1"/>
  <c r="O167" i="6"/>
  <c r="P167" i="6" s="1"/>
  <c r="O158" i="6"/>
  <c r="P158" i="6" s="1"/>
  <c r="O149" i="6"/>
  <c r="P149" i="6" s="1"/>
  <c r="O140" i="6"/>
  <c r="P140" i="6" s="1"/>
  <c r="O134" i="6"/>
  <c r="P134" i="6" s="1"/>
  <c r="O128" i="6"/>
  <c r="P128" i="6" s="1"/>
  <c r="O199" i="6"/>
  <c r="P199" i="6" s="1"/>
  <c r="O116" i="6"/>
  <c r="P116" i="6" s="1"/>
  <c r="O86" i="6"/>
  <c r="P86" i="6" s="1"/>
  <c r="O111" i="6"/>
  <c r="P111" i="6" s="1"/>
  <c r="O101" i="6"/>
  <c r="P101" i="6" s="1"/>
  <c r="O93" i="6"/>
  <c r="P93" i="6" s="1"/>
  <c r="O193" i="6"/>
  <c r="P193" i="6" s="1"/>
  <c r="O126" i="6"/>
  <c r="P126" i="6" s="1"/>
  <c r="O110" i="6"/>
  <c r="P110" i="6" s="1"/>
  <c r="O54" i="6"/>
  <c r="P54" i="6" s="1"/>
  <c r="O45" i="6"/>
  <c r="P45" i="6" s="1"/>
  <c r="O36" i="6"/>
  <c r="P36" i="6" s="1"/>
  <c r="O27" i="6"/>
  <c r="P27" i="6" s="1"/>
  <c r="O18" i="6"/>
  <c r="P18" i="6" s="1"/>
  <c r="O12" i="6"/>
  <c r="P12" i="6" s="1"/>
  <c r="O9" i="6"/>
  <c r="P9" i="6" s="1"/>
  <c r="O6" i="6"/>
  <c r="P6" i="6" s="1"/>
  <c r="O3" i="6"/>
  <c r="P3" i="6" s="1"/>
  <c r="O48" i="6"/>
  <c r="P48" i="6" s="1"/>
  <c r="O88" i="6"/>
  <c r="P88" i="6" s="1"/>
  <c r="O89" i="6"/>
  <c r="P89" i="6" s="1"/>
  <c r="O146" i="6"/>
  <c r="P146" i="6" s="1"/>
  <c r="O51" i="6"/>
  <c r="P51" i="6" s="1"/>
  <c r="O42" i="6"/>
  <c r="P42" i="6" s="1"/>
  <c r="O33" i="6"/>
  <c r="P33" i="6" s="1"/>
  <c r="O24" i="6"/>
  <c r="P24" i="6" s="1"/>
  <c r="O15" i="6"/>
  <c r="P15" i="6" s="1"/>
  <c r="O83" i="6"/>
  <c r="P83" i="6" s="1"/>
  <c r="O80" i="6"/>
  <c r="P80" i="6" s="1"/>
  <c r="O74" i="6"/>
  <c r="P74" i="6" s="1"/>
  <c r="O71" i="6"/>
  <c r="P71" i="6" s="1"/>
  <c r="O65" i="6"/>
  <c r="P65" i="6" s="1"/>
  <c r="O62" i="6"/>
  <c r="P62" i="6" s="1"/>
  <c r="O164" i="6"/>
  <c r="P164" i="6" s="1"/>
  <c r="O79" i="6"/>
  <c r="P79" i="6" s="1"/>
  <c r="O77" i="6"/>
  <c r="P77" i="6" s="1"/>
  <c r="O70" i="6"/>
  <c r="P70" i="6" s="1"/>
  <c r="O68" i="6"/>
  <c r="P68" i="6" s="1"/>
  <c r="O61" i="6"/>
  <c r="P61" i="6" s="1"/>
  <c r="O59" i="6"/>
  <c r="P59" i="6" s="1"/>
  <c r="O125" i="6"/>
  <c r="P125" i="6" s="1"/>
  <c r="O57" i="6"/>
  <c r="P57" i="6" s="1"/>
  <c r="O155" i="6"/>
  <c r="P155" i="6" s="1"/>
  <c r="O10" i="6"/>
  <c r="P10" i="6" s="1"/>
  <c r="O7" i="6"/>
  <c r="P7" i="6" s="1"/>
  <c r="O21" i="6"/>
  <c r="P21" i="6" s="1"/>
  <c r="O4" i="6"/>
  <c r="P4" i="6" s="1"/>
  <c r="O39" i="6"/>
  <c r="P39" i="6" s="1"/>
  <c r="O30" i="6"/>
  <c r="P30" i="6" s="1"/>
  <c r="O13" i="6"/>
  <c r="P13" i="6" s="1"/>
  <c r="G13" i="3" l="1"/>
  <c r="I501" i="2"/>
  <c r="I500" i="2"/>
  <c r="I499" i="2"/>
  <c r="I498" i="2"/>
  <c r="I497" i="2"/>
  <c r="I496" i="2"/>
  <c r="I495" i="2"/>
  <c r="I493" i="2"/>
  <c r="I492" i="2"/>
  <c r="I491" i="2"/>
  <c r="I490" i="2"/>
  <c r="I488" i="2"/>
  <c r="I487" i="2"/>
  <c r="I486" i="2"/>
  <c r="I485" i="2"/>
  <c r="I483" i="2"/>
  <c r="I481" i="2"/>
  <c r="I480" i="2"/>
  <c r="I479" i="2"/>
  <c r="I478" i="2"/>
  <c r="I477" i="2"/>
  <c r="I476" i="2"/>
  <c r="I475" i="2"/>
  <c r="I474" i="2"/>
  <c r="I473" i="2"/>
  <c r="I472" i="2"/>
  <c r="I471" i="2"/>
  <c r="I469" i="2"/>
  <c r="I468" i="2"/>
  <c r="I467" i="2"/>
  <c r="I466" i="2"/>
  <c r="I464" i="2"/>
  <c r="I463" i="2"/>
  <c r="I462" i="2"/>
  <c r="I461" i="2"/>
  <c r="I459" i="2"/>
  <c r="I457" i="2"/>
  <c r="I456" i="2"/>
  <c r="I455" i="2"/>
  <c r="I454" i="2"/>
  <c r="I453" i="2"/>
  <c r="I452" i="2"/>
  <c r="I451" i="2"/>
  <c r="I450" i="2"/>
  <c r="I449" i="2"/>
  <c r="I448" i="2"/>
  <c r="I447" i="2"/>
  <c r="I445" i="2"/>
  <c r="I444" i="2"/>
  <c r="I443" i="2"/>
  <c r="I442" i="2"/>
  <c r="I440" i="2"/>
  <c r="I439" i="2"/>
  <c r="I438" i="2"/>
  <c r="I437" i="2"/>
  <c r="I436" i="2"/>
  <c r="I435" i="2"/>
  <c r="I434" i="2"/>
  <c r="I433" i="2"/>
  <c r="I432" i="2"/>
  <c r="I431" i="2"/>
  <c r="I430" i="2"/>
  <c r="I428" i="2"/>
  <c r="I427" i="2"/>
  <c r="I426" i="2"/>
  <c r="I425" i="2"/>
  <c r="I423" i="2"/>
  <c r="I422" i="2"/>
  <c r="I421" i="2"/>
  <c r="I420" i="2"/>
  <c r="I419" i="2"/>
  <c r="I418" i="2"/>
  <c r="I417" i="2"/>
  <c r="I416" i="2"/>
  <c r="I415" i="2"/>
  <c r="I414" i="2"/>
  <c r="I413" i="2"/>
  <c r="I411" i="2"/>
  <c r="I409" i="2"/>
  <c r="I408" i="2"/>
  <c r="I407" i="2"/>
  <c r="I406" i="2"/>
  <c r="I405" i="2"/>
  <c r="I404" i="2"/>
  <c r="I403" i="2"/>
  <c r="I402" i="2"/>
  <c r="I401" i="2"/>
  <c r="I399" i="2"/>
  <c r="I398" i="2"/>
  <c r="I397" i="2"/>
  <c r="I396" i="2"/>
  <c r="I395" i="2"/>
  <c r="I394" i="2"/>
  <c r="I392" i="2"/>
  <c r="I391" i="2"/>
  <c r="I390" i="2"/>
  <c r="I389" i="2"/>
  <c r="I387" i="2"/>
  <c r="I385" i="2"/>
  <c r="I384" i="2"/>
  <c r="I383" i="2"/>
  <c r="I382" i="2"/>
  <c r="I380" i="2"/>
  <c r="I379" i="2"/>
  <c r="I378" i="2"/>
  <c r="I377" i="2"/>
  <c r="I375" i="2"/>
  <c r="I373" i="2"/>
  <c r="I372" i="2"/>
  <c r="I371" i="2"/>
  <c r="I370" i="2"/>
  <c r="I368" i="2"/>
  <c r="I367" i="2"/>
  <c r="I366" i="2"/>
  <c r="I365" i="2"/>
  <c r="I364" i="2"/>
  <c r="I363" i="2"/>
  <c r="I361" i="2"/>
  <c r="I360" i="2"/>
  <c r="I359" i="2"/>
  <c r="I358" i="2"/>
  <c r="I356" i="2"/>
  <c r="I355" i="2"/>
  <c r="I354" i="2"/>
  <c r="I353" i="2"/>
  <c r="I352" i="2"/>
  <c r="I351" i="2"/>
  <c r="I349" i="2"/>
  <c r="I348" i="2"/>
  <c r="I347" i="2"/>
  <c r="I346" i="2"/>
  <c r="I345" i="2"/>
  <c r="I344" i="2"/>
  <c r="I343" i="2"/>
  <c r="I342" i="2"/>
  <c r="I341" i="2"/>
  <c r="I340" i="2"/>
  <c r="I339" i="2"/>
  <c r="I338" i="2"/>
  <c r="I337" i="2"/>
  <c r="I336" i="2"/>
  <c r="I335" i="2"/>
  <c r="I334" i="2"/>
  <c r="I332" i="2"/>
  <c r="I331" i="2"/>
  <c r="I330" i="2"/>
  <c r="I329" i="2"/>
  <c r="I328" i="2"/>
  <c r="I327" i="2"/>
  <c r="I325" i="2"/>
  <c r="I324" i="2"/>
  <c r="I323" i="2"/>
  <c r="I322" i="2"/>
  <c r="I321" i="2"/>
  <c r="I320" i="2"/>
  <c r="I319" i="2"/>
  <c r="I318" i="2"/>
  <c r="I317" i="2"/>
  <c r="I316" i="2"/>
  <c r="I315" i="2"/>
  <c r="I314" i="2"/>
  <c r="I313" i="2"/>
  <c r="I312" i="2"/>
  <c r="I311" i="2"/>
  <c r="I310" i="2"/>
  <c r="I309" i="2"/>
  <c r="I308" i="2"/>
  <c r="I307" i="2"/>
  <c r="I306" i="2"/>
  <c r="I305" i="2"/>
  <c r="I304" i="2"/>
  <c r="I303" i="2"/>
  <c r="I301" i="2"/>
  <c r="I300" i="2"/>
  <c r="I299" i="2"/>
  <c r="I298" i="2"/>
  <c r="I297" i="2"/>
  <c r="I296" i="2"/>
  <c r="I295" i="2"/>
  <c r="I294" i="2"/>
  <c r="I293" i="2"/>
  <c r="I292" i="2"/>
  <c r="I291" i="2"/>
  <c r="I290" i="2"/>
  <c r="I289" i="2"/>
  <c r="I288" i="2"/>
  <c r="I287" i="2"/>
  <c r="I286" i="2"/>
  <c r="I284" i="2"/>
  <c r="I283" i="2"/>
  <c r="I282" i="2"/>
  <c r="I279" i="2"/>
  <c r="I278" i="2"/>
  <c r="I277" i="2"/>
  <c r="I276" i="2"/>
  <c r="I275" i="2"/>
  <c r="I274" i="2"/>
  <c r="I273" i="2"/>
  <c r="I272" i="2"/>
  <c r="I271" i="2"/>
  <c r="I270" i="2"/>
  <c r="I267" i="2"/>
  <c r="I265" i="2"/>
  <c r="I264" i="2"/>
  <c r="I263" i="2"/>
  <c r="I261" i="2"/>
  <c r="I260" i="2"/>
  <c r="I259" i="2"/>
  <c r="I258" i="2"/>
  <c r="I257" i="2"/>
  <c r="I256" i="2"/>
  <c r="I255" i="2"/>
  <c r="I254" i="2"/>
  <c r="I253" i="2"/>
  <c r="I252" i="2"/>
  <c r="I251" i="2"/>
  <c r="I249" i="2"/>
  <c r="I248" i="2"/>
  <c r="I247" i="2"/>
  <c r="I246" i="2"/>
  <c r="I245" i="2"/>
  <c r="I244" i="2"/>
  <c r="I241" i="2"/>
  <c r="I240" i="2"/>
  <c r="I239" i="2"/>
  <c r="I238" i="2"/>
  <c r="I236" i="2"/>
  <c r="I235" i="2"/>
  <c r="I234" i="2"/>
  <c r="I231" i="2"/>
  <c r="I229" i="2"/>
  <c r="I228" i="2"/>
  <c r="I227" i="2"/>
  <c r="I225" i="2"/>
  <c r="I224" i="2"/>
  <c r="I223" i="2"/>
  <c r="I222" i="2"/>
  <c r="I221" i="2"/>
  <c r="I220" i="2"/>
  <c r="I219" i="2"/>
  <c r="I218" i="2"/>
  <c r="I217" i="2"/>
  <c r="I216" i="2"/>
  <c r="I215" i="2"/>
  <c r="I213" i="2"/>
  <c r="I212" i="2"/>
  <c r="I211" i="2"/>
  <c r="I210" i="2"/>
  <c r="I207" i="2"/>
  <c r="I206" i="2"/>
  <c r="I205" i="2"/>
  <c r="I204" i="2"/>
  <c r="I203" i="2"/>
  <c r="I202" i="2"/>
  <c r="I200" i="2"/>
  <c r="I199" i="2"/>
  <c r="I198" i="2"/>
  <c r="I196" i="2"/>
  <c r="I195" i="2"/>
  <c r="I194" i="2"/>
  <c r="I193" i="2"/>
  <c r="I192" i="2"/>
  <c r="I191" i="2"/>
  <c r="I190" i="2"/>
  <c r="I188" i="2"/>
  <c r="I187" i="2"/>
  <c r="I186" i="2"/>
  <c r="I184" i="2"/>
  <c r="I183" i="2"/>
  <c r="I182" i="2"/>
  <c r="I181" i="2"/>
  <c r="I180" i="2"/>
  <c r="I179" i="2"/>
  <c r="I178" i="2"/>
  <c r="I176" i="2"/>
  <c r="I175" i="2"/>
  <c r="I174" i="2"/>
  <c r="I172" i="2"/>
  <c r="I171" i="2"/>
  <c r="I170" i="2"/>
  <c r="I169" i="2"/>
  <c r="I168" i="2"/>
  <c r="I167" i="2"/>
  <c r="I166" i="2"/>
  <c r="I164" i="2"/>
  <c r="I163" i="2"/>
  <c r="I162" i="2"/>
  <c r="I160" i="2"/>
  <c r="I159" i="2"/>
  <c r="I158" i="2"/>
  <c r="I157" i="2"/>
  <c r="I156" i="2"/>
  <c r="I155" i="2"/>
  <c r="I154" i="2"/>
  <c r="I152" i="2"/>
  <c r="I151" i="2"/>
  <c r="I150" i="2"/>
  <c r="I148" i="2"/>
  <c r="I147" i="2"/>
  <c r="I146" i="2"/>
  <c r="I145" i="2"/>
  <c r="I144" i="2"/>
  <c r="I143" i="2"/>
  <c r="I142" i="2"/>
  <c r="I140" i="2"/>
  <c r="I139" i="2"/>
  <c r="I138" i="2"/>
  <c r="I136" i="2"/>
  <c r="I135" i="2"/>
  <c r="I134" i="2"/>
  <c r="I133" i="2"/>
  <c r="I132" i="2"/>
  <c r="I131" i="2"/>
  <c r="I130" i="2"/>
  <c r="I128" i="2"/>
  <c r="I127" i="2"/>
  <c r="I126" i="2"/>
  <c r="I124" i="2"/>
  <c r="I123" i="2"/>
  <c r="I122" i="2"/>
  <c r="I121" i="2"/>
  <c r="I120" i="2"/>
  <c r="I119" i="2"/>
  <c r="I118" i="2"/>
  <c r="I116" i="2"/>
  <c r="I115" i="2"/>
  <c r="I114" i="2"/>
  <c r="I112" i="2"/>
  <c r="I111" i="2"/>
  <c r="I110" i="2"/>
  <c r="I109" i="2"/>
  <c r="I108" i="2"/>
  <c r="I107" i="2"/>
  <c r="I106" i="2"/>
  <c r="I104" i="2"/>
  <c r="I103" i="2"/>
  <c r="I102" i="2"/>
  <c r="I100" i="2"/>
  <c r="I99" i="2"/>
  <c r="I98" i="2"/>
  <c r="I97" i="2"/>
  <c r="I96" i="2"/>
  <c r="I95" i="2"/>
  <c r="I94" i="2"/>
  <c r="I92" i="2"/>
  <c r="I91" i="2"/>
  <c r="I90" i="2"/>
  <c r="I88" i="2"/>
  <c r="I87" i="2"/>
  <c r="I86" i="2"/>
  <c r="I85" i="2"/>
  <c r="I84" i="2"/>
  <c r="I83" i="2"/>
  <c r="I82" i="2"/>
  <c r="I80" i="2"/>
  <c r="I79" i="2"/>
  <c r="I78" i="2"/>
  <c r="I76" i="2"/>
  <c r="I75" i="2"/>
  <c r="I74" i="2"/>
  <c r="I73" i="2"/>
  <c r="I72" i="2"/>
  <c r="I71" i="2"/>
  <c r="I70" i="2"/>
  <c r="I68" i="2"/>
  <c r="I67" i="2"/>
  <c r="I66" i="2"/>
  <c r="I64" i="2"/>
  <c r="I63" i="2"/>
  <c r="I62" i="2"/>
  <c r="I61" i="2"/>
  <c r="I60" i="2"/>
  <c r="I59" i="2"/>
  <c r="I58" i="2"/>
  <c r="I56" i="2"/>
  <c r="I55" i="2"/>
  <c r="I54" i="2"/>
  <c r="I52" i="2"/>
  <c r="I51" i="2"/>
  <c r="I50" i="2"/>
  <c r="I49" i="2"/>
  <c r="I48" i="2"/>
  <c r="I47" i="2"/>
  <c r="I46" i="2"/>
  <c r="I44" i="2"/>
  <c r="I43" i="2"/>
  <c r="I42" i="2"/>
  <c r="I40" i="2"/>
  <c r="I39" i="2"/>
  <c r="I38" i="2"/>
  <c r="I37" i="2"/>
  <c r="I36" i="2"/>
  <c r="I34" i="2"/>
  <c r="I32" i="2"/>
  <c r="I31" i="2"/>
  <c r="I30" i="2"/>
  <c r="I29" i="2"/>
  <c r="I28" i="2"/>
  <c r="I27" i="2"/>
  <c r="I26" i="2"/>
  <c r="I25" i="2"/>
  <c r="I24" i="2"/>
  <c r="I23" i="2"/>
  <c r="I22" i="2"/>
  <c r="I20" i="2"/>
  <c r="I19" i="2"/>
  <c r="I18" i="2"/>
  <c r="I17" i="2"/>
  <c r="I16" i="2"/>
  <c r="I15" i="2"/>
  <c r="I14" i="2"/>
  <c r="I12" i="2"/>
  <c r="I11" i="2"/>
  <c r="I10" i="2"/>
  <c r="I9" i="2"/>
  <c r="I8" i="2"/>
  <c r="I7" i="2"/>
  <c r="I6" i="2"/>
  <c r="I5" i="2"/>
  <c r="I4" i="2"/>
  <c r="I3" i="2"/>
  <c r="I2" i="2"/>
  <c r="P504" i="1"/>
  <c r="L504" i="1"/>
  <c r="H504" i="1"/>
  <c r="P503" i="1"/>
  <c r="L503" i="1"/>
  <c r="H503" i="1"/>
  <c r="P502" i="1"/>
  <c r="L502" i="1"/>
  <c r="H502" i="1"/>
  <c r="P501" i="1"/>
  <c r="L501" i="1"/>
  <c r="H501" i="1"/>
  <c r="P500" i="1"/>
  <c r="L500" i="1"/>
  <c r="H500" i="1"/>
  <c r="P499" i="1"/>
  <c r="L499" i="1"/>
  <c r="H499" i="1"/>
  <c r="P498" i="1"/>
  <c r="L498" i="1"/>
  <c r="H498" i="1"/>
  <c r="P497" i="1"/>
  <c r="L497" i="1"/>
  <c r="H497" i="1"/>
  <c r="P496" i="1"/>
  <c r="L496" i="1"/>
  <c r="H496" i="1"/>
  <c r="P495" i="1"/>
  <c r="L495" i="1"/>
  <c r="H495" i="1"/>
  <c r="P494" i="1"/>
  <c r="L494" i="1"/>
  <c r="H494" i="1"/>
  <c r="P493" i="1"/>
  <c r="L493" i="1"/>
  <c r="H493" i="1"/>
  <c r="P492" i="1"/>
  <c r="L492" i="1"/>
  <c r="H492" i="1"/>
  <c r="P491" i="1"/>
  <c r="L491" i="1"/>
  <c r="H491" i="1"/>
  <c r="P490" i="1"/>
  <c r="L490" i="1"/>
  <c r="H490" i="1"/>
  <c r="P489" i="1"/>
  <c r="L489" i="1"/>
  <c r="H489" i="1"/>
  <c r="P488" i="1"/>
  <c r="L488" i="1"/>
  <c r="H488" i="1"/>
  <c r="P487" i="1"/>
  <c r="L487" i="1"/>
  <c r="H487" i="1"/>
  <c r="P486" i="1"/>
  <c r="L486" i="1"/>
  <c r="H486" i="1"/>
  <c r="P485" i="1"/>
  <c r="L485" i="1"/>
  <c r="H485" i="1"/>
  <c r="P484" i="1"/>
  <c r="L484" i="1"/>
  <c r="H484" i="1"/>
  <c r="P483" i="1"/>
  <c r="L483" i="1"/>
  <c r="H483" i="1"/>
  <c r="P482" i="1"/>
  <c r="L482" i="1"/>
  <c r="H482" i="1"/>
  <c r="P481" i="1"/>
  <c r="L481" i="1"/>
  <c r="H481" i="1"/>
  <c r="P480" i="1"/>
  <c r="L480" i="1"/>
  <c r="H480" i="1"/>
  <c r="P479" i="1"/>
  <c r="L479" i="1"/>
  <c r="H479" i="1"/>
  <c r="P478" i="1"/>
  <c r="L478" i="1"/>
  <c r="H478" i="1"/>
  <c r="P477" i="1"/>
  <c r="L477" i="1"/>
  <c r="H477" i="1"/>
  <c r="P476" i="1"/>
  <c r="L476" i="1"/>
  <c r="H476" i="1"/>
  <c r="P475" i="1"/>
  <c r="L475" i="1"/>
  <c r="H475" i="1"/>
  <c r="P474" i="1"/>
  <c r="L474" i="1"/>
  <c r="H474" i="1"/>
  <c r="P473" i="1"/>
  <c r="L473" i="1"/>
  <c r="H473" i="1"/>
  <c r="P472" i="1"/>
  <c r="L472" i="1"/>
  <c r="H472" i="1"/>
  <c r="P471" i="1"/>
  <c r="L471" i="1"/>
  <c r="H471" i="1"/>
  <c r="P470" i="1"/>
  <c r="L470" i="1"/>
  <c r="H470" i="1"/>
  <c r="P469" i="1"/>
  <c r="L469" i="1"/>
  <c r="H469" i="1"/>
  <c r="P468" i="1"/>
  <c r="L468" i="1"/>
  <c r="H468" i="1"/>
  <c r="P467" i="1"/>
  <c r="L467" i="1"/>
  <c r="H467" i="1"/>
  <c r="P466" i="1"/>
  <c r="L466" i="1"/>
  <c r="H466" i="1"/>
  <c r="P465" i="1"/>
  <c r="L465" i="1"/>
  <c r="H465" i="1"/>
  <c r="P464" i="1"/>
  <c r="L464" i="1"/>
  <c r="H464" i="1"/>
  <c r="P463" i="1"/>
  <c r="L463" i="1"/>
  <c r="H463" i="1"/>
  <c r="P462" i="1"/>
  <c r="L462" i="1"/>
  <c r="H462" i="1"/>
  <c r="P461" i="1"/>
  <c r="L461" i="1"/>
  <c r="H461" i="1"/>
  <c r="P460" i="1"/>
  <c r="L460" i="1"/>
  <c r="H460" i="1"/>
  <c r="P459" i="1"/>
  <c r="L459" i="1"/>
  <c r="H459" i="1"/>
  <c r="P458" i="1"/>
  <c r="L458" i="1"/>
  <c r="H458" i="1"/>
  <c r="P457" i="1"/>
  <c r="L457" i="1"/>
  <c r="H457" i="1"/>
  <c r="P456" i="1"/>
  <c r="L456" i="1"/>
  <c r="H456" i="1"/>
  <c r="P455" i="1"/>
  <c r="L455" i="1"/>
  <c r="H455" i="1"/>
  <c r="P454" i="1"/>
  <c r="L454" i="1"/>
  <c r="H454" i="1"/>
  <c r="P453" i="1"/>
  <c r="L453" i="1"/>
  <c r="H453" i="1"/>
  <c r="P452" i="1"/>
  <c r="L452" i="1"/>
  <c r="H452" i="1"/>
  <c r="P451" i="1"/>
  <c r="L451" i="1"/>
  <c r="H451" i="1"/>
  <c r="P450" i="1"/>
  <c r="L450" i="1"/>
  <c r="H450" i="1"/>
  <c r="P449" i="1"/>
  <c r="L449" i="1"/>
  <c r="H449" i="1"/>
  <c r="P448" i="1"/>
  <c r="L448" i="1"/>
  <c r="H448" i="1"/>
  <c r="P447" i="1"/>
  <c r="L447" i="1"/>
  <c r="H447" i="1"/>
  <c r="P446" i="1"/>
  <c r="L446" i="1"/>
  <c r="H446" i="1"/>
  <c r="P445" i="1"/>
  <c r="L445" i="1"/>
  <c r="H445" i="1"/>
  <c r="P444" i="1"/>
  <c r="L444" i="1"/>
  <c r="H444" i="1"/>
  <c r="P443" i="1"/>
  <c r="L443" i="1"/>
  <c r="H443" i="1"/>
  <c r="P442" i="1"/>
  <c r="L442" i="1"/>
  <c r="H442" i="1"/>
  <c r="P441" i="1"/>
  <c r="L441" i="1"/>
  <c r="H441" i="1"/>
  <c r="P440" i="1"/>
  <c r="L440" i="1"/>
  <c r="H440" i="1"/>
  <c r="P439" i="1"/>
  <c r="L439" i="1"/>
  <c r="H439" i="1"/>
  <c r="P438" i="1"/>
  <c r="L438" i="1"/>
  <c r="H438" i="1"/>
  <c r="P437" i="1"/>
  <c r="L437" i="1"/>
  <c r="H437" i="1"/>
  <c r="P436" i="1"/>
  <c r="L436" i="1"/>
  <c r="H436" i="1"/>
  <c r="P435" i="1"/>
  <c r="L435" i="1"/>
  <c r="H435" i="1"/>
  <c r="P434" i="1"/>
  <c r="L434" i="1"/>
  <c r="H434" i="1"/>
  <c r="P433" i="1"/>
  <c r="L433" i="1"/>
  <c r="H433" i="1"/>
  <c r="P432" i="1"/>
  <c r="L432" i="1"/>
  <c r="H432" i="1"/>
  <c r="P431" i="1"/>
  <c r="L431" i="1"/>
  <c r="H431" i="1"/>
  <c r="P430" i="1"/>
  <c r="L430" i="1"/>
  <c r="H430" i="1"/>
  <c r="P429" i="1"/>
  <c r="L429" i="1"/>
  <c r="H429" i="1"/>
  <c r="P428" i="1"/>
  <c r="L428" i="1"/>
  <c r="H428" i="1"/>
  <c r="P427" i="1"/>
  <c r="L427" i="1"/>
  <c r="H427" i="1"/>
  <c r="P426" i="1"/>
  <c r="L426" i="1"/>
  <c r="H426" i="1"/>
  <c r="P425" i="1"/>
  <c r="L425" i="1"/>
  <c r="H425" i="1"/>
  <c r="P424" i="1"/>
  <c r="L424" i="1"/>
  <c r="H424" i="1"/>
  <c r="P423" i="1"/>
  <c r="L423" i="1"/>
  <c r="H423" i="1"/>
  <c r="P422" i="1"/>
  <c r="L422" i="1"/>
  <c r="H422" i="1"/>
  <c r="P421" i="1"/>
  <c r="L421" i="1"/>
  <c r="H421" i="1"/>
  <c r="P420" i="1"/>
  <c r="L420" i="1"/>
  <c r="H420" i="1"/>
  <c r="P419" i="1"/>
  <c r="L419" i="1"/>
  <c r="H419" i="1"/>
  <c r="P418" i="1"/>
  <c r="L418" i="1"/>
  <c r="H418" i="1"/>
  <c r="P417" i="1"/>
  <c r="L417" i="1"/>
  <c r="H417" i="1"/>
  <c r="P416" i="1"/>
  <c r="L416" i="1"/>
  <c r="H416" i="1"/>
  <c r="P415" i="1"/>
  <c r="L415" i="1"/>
  <c r="H415" i="1"/>
  <c r="P414" i="1"/>
  <c r="L414" i="1"/>
  <c r="H414" i="1"/>
  <c r="P413" i="1"/>
  <c r="L413" i="1"/>
  <c r="H413" i="1"/>
  <c r="P412" i="1"/>
  <c r="L412" i="1"/>
  <c r="H412" i="1"/>
  <c r="P411" i="1"/>
  <c r="L411" i="1"/>
  <c r="H411" i="1"/>
  <c r="P410" i="1"/>
  <c r="L410" i="1"/>
  <c r="H410" i="1"/>
  <c r="P409" i="1"/>
  <c r="L409" i="1"/>
  <c r="H409" i="1"/>
  <c r="P408" i="1"/>
  <c r="L408" i="1"/>
  <c r="H408" i="1"/>
  <c r="P407" i="1"/>
  <c r="L407" i="1"/>
  <c r="H407" i="1"/>
  <c r="P406" i="1"/>
  <c r="L406" i="1"/>
  <c r="H406" i="1"/>
  <c r="P405" i="1"/>
  <c r="L405" i="1"/>
  <c r="H405" i="1"/>
  <c r="P404" i="1"/>
  <c r="L404" i="1"/>
  <c r="H404" i="1"/>
  <c r="P403" i="1"/>
  <c r="L403" i="1"/>
  <c r="H403" i="1"/>
  <c r="P402" i="1"/>
  <c r="L402" i="1"/>
  <c r="H402" i="1"/>
  <c r="P401" i="1"/>
  <c r="L401" i="1"/>
  <c r="H401" i="1"/>
  <c r="P400" i="1"/>
  <c r="L400" i="1"/>
  <c r="H400" i="1"/>
  <c r="P399" i="1"/>
  <c r="L399" i="1"/>
  <c r="H399" i="1"/>
  <c r="P398" i="1"/>
  <c r="L398" i="1"/>
  <c r="H398" i="1"/>
  <c r="P397" i="1"/>
  <c r="L397" i="1"/>
  <c r="H397" i="1"/>
  <c r="P396" i="1"/>
  <c r="L396" i="1"/>
  <c r="H396" i="1"/>
  <c r="P395" i="1"/>
  <c r="L395" i="1"/>
  <c r="H395" i="1"/>
  <c r="P394" i="1"/>
  <c r="L394" i="1"/>
  <c r="H394" i="1"/>
  <c r="P393" i="1"/>
  <c r="L393" i="1"/>
  <c r="H393" i="1"/>
  <c r="P392" i="1"/>
  <c r="L392" i="1"/>
  <c r="H392" i="1"/>
  <c r="P391" i="1"/>
  <c r="L391" i="1"/>
  <c r="H391" i="1"/>
  <c r="P390" i="1"/>
  <c r="L390" i="1"/>
  <c r="H390" i="1"/>
  <c r="P389" i="1"/>
  <c r="L389" i="1"/>
  <c r="H389" i="1"/>
  <c r="P388" i="1"/>
  <c r="L388" i="1"/>
  <c r="H388" i="1"/>
  <c r="P387" i="1"/>
  <c r="L387" i="1"/>
  <c r="H387" i="1"/>
  <c r="P386" i="1"/>
  <c r="L386" i="1"/>
  <c r="H386" i="1"/>
  <c r="P385" i="1"/>
  <c r="L385" i="1"/>
  <c r="H385" i="1"/>
  <c r="P384" i="1"/>
  <c r="L384" i="1"/>
  <c r="H384" i="1"/>
  <c r="P383" i="1"/>
  <c r="L383" i="1"/>
  <c r="H383" i="1"/>
  <c r="P382" i="1"/>
  <c r="L382" i="1"/>
  <c r="H382" i="1"/>
  <c r="P381" i="1"/>
  <c r="L381" i="1"/>
  <c r="H381" i="1"/>
  <c r="P380" i="1"/>
  <c r="L380" i="1"/>
  <c r="H380" i="1"/>
  <c r="P379" i="1"/>
  <c r="L379" i="1"/>
  <c r="H379" i="1"/>
  <c r="P378" i="1"/>
  <c r="L378" i="1"/>
  <c r="H378" i="1"/>
  <c r="P377" i="1"/>
  <c r="L377" i="1"/>
  <c r="H377" i="1"/>
  <c r="P376" i="1"/>
  <c r="L376" i="1"/>
  <c r="H376" i="1"/>
  <c r="P375" i="1"/>
  <c r="L375" i="1"/>
  <c r="H375" i="1"/>
  <c r="P374" i="1"/>
  <c r="L374" i="1"/>
  <c r="H374" i="1"/>
  <c r="P373" i="1"/>
  <c r="L373" i="1"/>
  <c r="H373" i="1"/>
  <c r="P372" i="1"/>
  <c r="L372" i="1"/>
  <c r="H372" i="1"/>
  <c r="P371" i="1"/>
  <c r="L371" i="1"/>
  <c r="H371" i="1"/>
  <c r="P370" i="1"/>
  <c r="L370" i="1"/>
  <c r="H370" i="1"/>
  <c r="P369" i="1"/>
  <c r="L369" i="1"/>
  <c r="H369" i="1"/>
  <c r="P368" i="1"/>
  <c r="L368" i="1"/>
  <c r="H368" i="1"/>
  <c r="P367" i="1"/>
  <c r="L367" i="1"/>
  <c r="H367" i="1"/>
  <c r="P366" i="1"/>
  <c r="L366" i="1"/>
  <c r="H366" i="1"/>
  <c r="P365" i="1"/>
  <c r="L365" i="1"/>
  <c r="H365" i="1"/>
  <c r="P364" i="1"/>
  <c r="L364" i="1"/>
  <c r="H364" i="1"/>
  <c r="P363" i="1"/>
  <c r="L363" i="1"/>
  <c r="H363" i="1"/>
  <c r="P362" i="1"/>
  <c r="L362" i="1"/>
  <c r="H362" i="1"/>
  <c r="P361" i="1"/>
  <c r="L361" i="1"/>
  <c r="H361" i="1"/>
  <c r="P360" i="1"/>
  <c r="L360" i="1"/>
  <c r="H360" i="1"/>
  <c r="P359" i="1"/>
  <c r="L359" i="1"/>
  <c r="H359" i="1"/>
  <c r="P358" i="1"/>
  <c r="L358" i="1"/>
  <c r="H358" i="1"/>
  <c r="P357" i="1"/>
  <c r="L357" i="1"/>
  <c r="H357" i="1"/>
  <c r="P356" i="1"/>
  <c r="L356" i="1"/>
  <c r="H356" i="1"/>
  <c r="P355" i="1"/>
  <c r="L355" i="1"/>
  <c r="H355" i="1"/>
  <c r="P354" i="1"/>
  <c r="L354" i="1"/>
  <c r="H354" i="1"/>
  <c r="P353" i="1"/>
  <c r="L353" i="1"/>
  <c r="H353" i="1"/>
  <c r="P352" i="1"/>
  <c r="L352" i="1"/>
  <c r="H352" i="1"/>
  <c r="P351" i="1"/>
  <c r="L351" i="1"/>
  <c r="H351" i="1"/>
  <c r="P350" i="1"/>
  <c r="L350" i="1"/>
  <c r="H350" i="1"/>
  <c r="P349" i="1"/>
  <c r="L349" i="1"/>
  <c r="H349" i="1"/>
  <c r="P348" i="1"/>
  <c r="L348" i="1"/>
  <c r="H348" i="1"/>
  <c r="P347" i="1"/>
  <c r="L347" i="1"/>
  <c r="H347" i="1"/>
  <c r="P346" i="1"/>
  <c r="L346" i="1"/>
  <c r="H346" i="1"/>
  <c r="P345" i="1"/>
  <c r="L345" i="1"/>
  <c r="H345" i="1"/>
  <c r="P344" i="1"/>
  <c r="L344" i="1"/>
  <c r="H344" i="1"/>
  <c r="P343" i="1"/>
  <c r="L343" i="1"/>
  <c r="H343" i="1"/>
  <c r="P342" i="1"/>
  <c r="L342" i="1"/>
  <c r="H342" i="1"/>
  <c r="P341" i="1"/>
  <c r="L341" i="1"/>
  <c r="H341" i="1"/>
  <c r="P340" i="1"/>
  <c r="L340" i="1"/>
  <c r="H340" i="1"/>
  <c r="P339" i="1"/>
  <c r="L339" i="1"/>
  <c r="H339" i="1"/>
  <c r="P338" i="1"/>
  <c r="L338" i="1"/>
  <c r="H338" i="1"/>
  <c r="P337" i="1"/>
  <c r="L337" i="1"/>
  <c r="H337" i="1"/>
  <c r="P336" i="1"/>
  <c r="L336" i="1"/>
  <c r="H336" i="1"/>
  <c r="P335" i="1"/>
  <c r="L335" i="1"/>
  <c r="H335" i="1"/>
  <c r="P334" i="1"/>
  <c r="L334" i="1"/>
  <c r="H334" i="1"/>
  <c r="P333" i="1"/>
  <c r="L333" i="1"/>
  <c r="H333" i="1"/>
  <c r="P332" i="1"/>
  <c r="L332" i="1"/>
  <c r="H332" i="1"/>
  <c r="P331" i="1"/>
  <c r="L331" i="1"/>
  <c r="H331" i="1"/>
  <c r="P330" i="1"/>
  <c r="L330" i="1"/>
  <c r="H330" i="1"/>
  <c r="P329" i="1"/>
  <c r="L329" i="1"/>
  <c r="H329" i="1"/>
  <c r="P328" i="1"/>
  <c r="L328" i="1"/>
  <c r="H328" i="1"/>
  <c r="P327" i="1"/>
  <c r="L327" i="1"/>
  <c r="H327" i="1"/>
  <c r="P326" i="1"/>
  <c r="L326" i="1"/>
  <c r="H326" i="1"/>
  <c r="P325" i="1"/>
  <c r="L325" i="1"/>
  <c r="H325" i="1"/>
  <c r="P324" i="1"/>
  <c r="L324" i="1"/>
  <c r="H324" i="1"/>
  <c r="P323" i="1"/>
  <c r="L323" i="1"/>
  <c r="H323" i="1"/>
  <c r="P322" i="1"/>
  <c r="L322" i="1"/>
  <c r="H322" i="1"/>
  <c r="P321" i="1"/>
  <c r="L321" i="1"/>
  <c r="H321" i="1"/>
  <c r="P320" i="1"/>
  <c r="L320" i="1"/>
  <c r="H320" i="1"/>
  <c r="P319" i="1"/>
  <c r="L319" i="1"/>
  <c r="H319" i="1"/>
  <c r="P318" i="1"/>
  <c r="L318" i="1"/>
  <c r="H318" i="1"/>
  <c r="P317" i="1"/>
  <c r="L317" i="1"/>
  <c r="H317" i="1"/>
  <c r="P316" i="1"/>
  <c r="L316" i="1"/>
  <c r="H316" i="1"/>
  <c r="P315" i="1"/>
  <c r="L315" i="1"/>
  <c r="H315" i="1"/>
  <c r="P314" i="1"/>
  <c r="L314" i="1"/>
  <c r="H314" i="1"/>
  <c r="P313" i="1"/>
  <c r="L313" i="1"/>
  <c r="H313" i="1"/>
  <c r="P312" i="1"/>
  <c r="L312" i="1"/>
  <c r="H312" i="1"/>
  <c r="P311" i="1"/>
  <c r="L311" i="1"/>
  <c r="H311" i="1"/>
  <c r="P310" i="1"/>
  <c r="L310" i="1"/>
  <c r="H310" i="1"/>
  <c r="P309" i="1"/>
  <c r="L309" i="1"/>
  <c r="H309" i="1"/>
  <c r="P308" i="1"/>
  <c r="L308" i="1"/>
  <c r="H308" i="1"/>
  <c r="P307" i="1"/>
  <c r="L307" i="1"/>
  <c r="H307" i="1"/>
  <c r="P306" i="1"/>
  <c r="L306" i="1"/>
  <c r="H306" i="1"/>
  <c r="P305" i="1"/>
  <c r="L305" i="1"/>
  <c r="H305" i="1"/>
  <c r="P304" i="1"/>
  <c r="L304" i="1"/>
  <c r="H304" i="1"/>
  <c r="P303" i="1"/>
  <c r="L303" i="1"/>
  <c r="H303" i="1"/>
  <c r="P302" i="1"/>
  <c r="L302" i="1"/>
  <c r="H302" i="1"/>
  <c r="P301" i="1"/>
  <c r="L301" i="1"/>
  <c r="H301" i="1"/>
  <c r="P300" i="1"/>
  <c r="L300" i="1"/>
  <c r="H300" i="1"/>
  <c r="P299" i="1"/>
  <c r="L299" i="1"/>
  <c r="H299" i="1"/>
  <c r="P298" i="1"/>
  <c r="L298" i="1"/>
  <c r="H298" i="1"/>
  <c r="P297" i="1"/>
  <c r="L297" i="1"/>
  <c r="H297" i="1"/>
  <c r="P296" i="1"/>
  <c r="L296" i="1"/>
  <c r="H296" i="1"/>
  <c r="P295" i="1"/>
  <c r="L295" i="1"/>
  <c r="H295" i="1"/>
  <c r="P294" i="1"/>
  <c r="L294" i="1"/>
  <c r="H294" i="1"/>
  <c r="P293" i="1"/>
  <c r="L293" i="1"/>
  <c r="H293" i="1"/>
  <c r="P292" i="1"/>
  <c r="L292" i="1"/>
  <c r="H292" i="1"/>
  <c r="P291" i="1"/>
  <c r="L291" i="1"/>
  <c r="H291" i="1"/>
  <c r="P290" i="1"/>
  <c r="L290" i="1"/>
  <c r="H290" i="1"/>
  <c r="P289" i="1"/>
  <c r="L289" i="1"/>
  <c r="H289" i="1"/>
  <c r="P288" i="1"/>
  <c r="L288" i="1"/>
  <c r="H288" i="1"/>
  <c r="P287" i="1"/>
  <c r="L287" i="1"/>
  <c r="H287" i="1"/>
  <c r="P286" i="1"/>
  <c r="L286" i="1"/>
  <c r="H286" i="1"/>
  <c r="P285" i="1"/>
  <c r="L285" i="1"/>
  <c r="H285" i="1"/>
  <c r="P284" i="1"/>
  <c r="L284" i="1"/>
  <c r="H284" i="1"/>
  <c r="P283" i="1"/>
  <c r="L283" i="1"/>
  <c r="H283" i="1"/>
  <c r="P282" i="1"/>
  <c r="L282" i="1"/>
  <c r="H282" i="1"/>
  <c r="P281" i="1"/>
  <c r="L281" i="1"/>
  <c r="H281" i="1"/>
  <c r="P280" i="1"/>
  <c r="L280" i="1"/>
  <c r="H280" i="1"/>
  <c r="P279" i="1"/>
  <c r="L279" i="1"/>
  <c r="H279" i="1"/>
  <c r="P278" i="1"/>
  <c r="L278" i="1"/>
  <c r="H278" i="1"/>
  <c r="P277" i="1"/>
  <c r="L277" i="1"/>
  <c r="H277" i="1"/>
  <c r="P276" i="1"/>
  <c r="L276" i="1"/>
  <c r="H276" i="1"/>
  <c r="P275" i="1"/>
  <c r="L275" i="1"/>
  <c r="H275" i="1"/>
  <c r="P274" i="1"/>
  <c r="L274" i="1"/>
  <c r="H274" i="1"/>
  <c r="P273" i="1"/>
  <c r="L273" i="1"/>
  <c r="H273" i="1"/>
  <c r="P272" i="1"/>
  <c r="L272" i="1"/>
  <c r="H272" i="1"/>
  <c r="P271" i="1"/>
  <c r="L271" i="1"/>
  <c r="H271" i="1"/>
  <c r="P270" i="1"/>
  <c r="L270" i="1"/>
  <c r="H270" i="1"/>
  <c r="P269" i="1"/>
  <c r="L269" i="1"/>
  <c r="H269" i="1"/>
  <c r="P268" i="1"/>
  <c r="L268" i="1"/>
  <c r="H268" i="1"/>
  <c r="P267" i="1"/>
  <c r="L267" i="1"/>
  <c r="H267" i="1"/>
  <c r="P266" i="1"/>
  <c r="L266" i="1"/>
  <c r="H266" i="1"/>
  <c r="P265" i="1"/>
  <c r="L265" i="1"/>
  <c r="H265" i="1"/>
  <c r="P264" i="1"/>
  <c r="L264" i="1"/>
  <c r="H264" i="1"/>
  <c r="P263" i="1"/>
  <c r="L263" i="1"/>
  <c r="H263" i="1"/>
  <c r="P262" i="1"/>
  <c r="L262" i="1"/>
  <c r="H262" i="1"/>
  <c r="P261" i="1"/>
  <c r="L261" i="1"/>
  <c r="H261" i="1"/>
  <c r="P260" i="1"/>
  <c r="L260" i="1"/>
  <c r="H260" i="1"/>
  <c r="P259" i="1"/>
  <c r="L259" i="1"/>
  <c r="H259" i="1"/>
  <c r="P258" i="1"/>
  <c r="L258" i="1"/>
  <c r="H258" i="1"/>
  <c r="P257" i="1"/>
  <c r="L257" i="1"/>
  <c r="H257" i="1"/>
  <c r="P256" i="1"/>
  <c r="L256" i="1"/>
  <c r="H256" i="1"/>
  <c r="P255" i="1"/>
  <c r="L255" i="1"/>
  <c r="H255" i="1"/>
  <c r="P254" i="1"/>
  <c r="L254" i="1"/>
  <c r="H254" i="1"/>
  <c r="P253" i="1"/>
  <c r="L253" i="1"/>
  <c r="H253" i="1"/>
  <c r="P252" i="1"/>
  <c r="L252" i="1"/>
  <c r="H252" i="1"/>
  <c r="P251" i="1"/>
  <c r="L251" i="1"/>
  <c r="H251" i="1"/>
  <c r="P250" i="1"/>
  <c r="L250" i="1"/>
  <c r="H250" i="1"/>
  <c r="P249" i="1"/>
  <c r="L249" i="1"/>
  <c r="H249" i="1"/>
  <c r="P248" i="1"/>
  <c r="L248" i="1"/>
  <c r="H248" i="1"/>
  <c r="P247" i="1"/>
  <c r="L247" i="1"/>
  <c r="H247" i="1"/>
  <c r="P246" i="1"/>
  <c r="L246" i="1"/>
  <c r="H246" i="1"/>
  <c r="P245" i="1"/>
  <c r="L245" i="1"/>
  <c r="H245" i="1"/>
  <c r="P244" i="1"/>
  <c r="L244" i="1"/>
  <c r="H244" i="1"/>
  <c r="P243" i="1"/>
  <c r="L243" i="1"/>
  <c r="H243" i="1"/>
  <c r="P242" i="1"/>
  <c r="L242" i="1"/>
  <c r="H242" i="1"/>
  <c r="P241" i="1"/>
  <c r="L241" i="1"/>
  <c r="H241" i="1"/>
  <c r="P240" i="1"/>
  <c r="L240" i="1"/>
  <c r="H240" i="1"/>
  <c r="P239" i="1"/>
  <c r="L239" i="1"/>
  <c r="H239" i="1"/>
  <c r="P238" i="1"/>
  <c r="L238" i="1"/>
  <c r="H238" i="1"/>
  <c r="P237" i="1"/>
  <c r="L237" i="1"/>
  <c r="H237" i="1"/>
  <c r="P236" i="1"/>
  <c r="L236" i="1"/>
  <c r="H236" i="1"/>
  <c r="P235" i="1"/>
  <c r="L235" i="1"/>
  <c r="H235" i="1"/>
  <c r="P234" i="1"/>
  <c r="L234" i="1"/>
  <c r="H234" i="1"/>
  <c r="P233" i="1"/>
  <c r="L233" i="1"/>
  <c r="H233" i="1"/>
  <c r="P232" i="1"/>
  <c r="L232" i="1"/>
  <c r="H232" i="1"/>
  <c r="P231" i="1"/>
  <c r="L231" i="1"/>
  <c r="H231" i="1"/>
  <c r="P230" i="1"/>
  <c r="L230" i="1"/>
  <c r="H230" i="1"/>
  <c r="P229" i="1"/>
  <c r="L229" i="1"/>
  <c r="H229" i="1"/>
  <c r="P228" i="1"/>
  <c r="L228" i="1"/>
  <c r="H228" i="1"/>
  <c r="P227" i="1"/>
  <c r="L227" i="1"/>
  <c r="H227" i="1"/>
  <c r="P226" i="1"/>
  <c r="L226" i="1"/>
  <c r="H226" i="1"/>
  <c r="P225" i="1"/>
  <c r="L225" i="1"/>
  <c r="H225" i="1"/>
  <c r="P224" i="1"/>
  <c r="L224" i="1"/>
  <c r="H224" i="1"/>
  <c r="P223" i="1"/>
  <c r="L223" i="1"/>
  <c r="H223" i="1"/>
  <c r="P222" i="1"/>
  <c r="L222" i="1"/>
  <c r="H222" i="1"/>
  <c r="P221" i="1"/>
  <c r="L221" i="1"/>
  <c r="H221" i="1"/>
  <c r="P220" i="1"/>
  <c r="L220" i="1"/>
  <c r="H220" i="1"/>
  <c r="P219" i="1"/>
  <c r="L219" i="1"/>
  <c r="H219" i="1"/>
  <c r="P218" i="1"/>
  <c r="L218" i="1"/>
  <c r="H218" i="1"/>
  <c r="P217" i="1"/>
  <c r="L217" i="1"/>
  <c r="H217" i="1"/>
  <c r="P216" i="1"/>
  <c r="L216" i="1"/>
  <c r="H216" i="1"/>
  <c r="P215" i="1"/>
  <c r="L215" i="1"/>
  <c r="H215" i="1"/>
  <c r="P214" i="1"/>
  <c r="L214" i="1"/>
  <c r="H214" i="1"/>
  <c r="P213" i="1"/>
  <c r="L213" i="1"/>
  <c r="H213" i="1"/>
  <c r="P212" i="1"/>
  <c r="L212" i="1"/>
  <c r="H212" i="1"/>
  <c r="P211" i="1"/>
  <c r="L211" i="1"/>
  <c r="H211" i="1"/>
  <c r="P210" i="1"/>
  <c r="L210" i="1"/>
  <c r="H210" i="1"/>
  <c r="P209" i="1"/>
  <c r="L209" i="1"/>
  <c r="H209" i="1"/>
  <c r="P208" i="1"/>
  <c r="L208" i="1"/>
  <c r="H208" i="1"/>
  <c r="P207" i="1"/>
  <c r="L207" i="1"/>
  <c r="H207" i="1"/>
  <c r="P206" i="1"/>
  <c r="L206" i="1"/>
  <c r="H206" i="1"/>
  <c r="P205" i="1"/>
  <c r="L205" i="1"/>
  <c r="H205" i="1"/>
  <c r="P204" i="1"/>
  <c r="L204" i="1"/>
  <c r="H204" i="1"/>
  <c r="P203" i="1"/>
  <c r="L203" i="1"/>
  <c r="H203" i="1"/>
  <c r="P202" i="1"/>
  <c r="L202" i="1"/>
  <c r="H202" i="1"/>
  <c r="P201" i="1"/>
  <c r="L201" i="1"/>
  <c r="H201" i="1"/>
  <c r="P200" i="1"/>
  <c r="L200" i="1"/>
  <c r="H200" i="1"/>
  <c r="P199" i="1"/>
  <c r="L199" i="1"/>
  <c r="H199" i="1"/>
  <c r="P198" i="1"/>
  <c r="L198" i="1"/>
  <c r="H198" i="1"/>
  <c r="P197" i="1"/>
  <c r="L197" i="1"/>
  <c r="H197" i="1"/>
  <c r="P196" i="1"/>
  <c r="L196" i="1"/>
  <c r="H196" i="1"/>
  <c r="P195" i="1"/>
  <c r="L195" i="1"/>
  <c r="H195" i="1"/>
  <c r="P194" i="1"/>
  <c r="L194" i="1"/>
  <c r="H194" i="1"/>
  <c r="P193" i="1"/>
  <c r="L193" i="1"/>
  <c r="H193" i="1"/>
  <c r="P192" i="1"/>
  <c r="L192" i="1"/>
  <c r="H192" i="1"/>
  <c r="P191" i="1"/>
  <c r="L191" i="1"/>
  <c r="H191" i="1"/>
  <c r="P190" i="1"/>
  <c r="L190" i="1"/>
  <c r="H190" i="1"/>
  <c r="P189" i="1"/>
  <c r="L189" i="1"/>
  <c r="H189" i="1"/>
  <c r="P188" i="1"/>
  <c r="L188" i="1"/>
  <c r="H188" i="1"/>
  <c r="P187" i="1"/>
  <c r="L187" i="1"/>
  <c r="H187" i="1"/>
  <c r="P186" i="1"/>
  <c r="L186" i="1"/>
  <c r="H186" i="1"/>
  <c r="P185" i="1"/>
  <c r="L185" i="1"/>
  <c r="H185" i="1"/>
  <c r="P184" i="1"/>
  <c r="L184" i="1"/>
  <c r="H184" i="1"/>
  <c r="P183" i="1"/>
  <c r="L183" i="1"/>
  <c r="H183" i="1"/>
  <c r="P182" i="1"/>
  <c r="L182" i="1"/>
  <c r="H182" i="1"/>
  <c r="P181" i="1"/>
  <c r="L181" i="1"/>
  <c r="H181" i="1"/>
  <c r="P180" i="1"/>
  <c r="L180" i="1"/>
  <c r="H180" i="1"/>
  <c r="P179" i="1"/>
  <c r="L179" i="1"/>
  <c r="H179" i="1"/>
  <c r="P178" i="1"/>
  <c r="L178" i="1"/>
  <c r="H178" i="1"/>
  <c r="P177" i="1"/>
  <c r="L177" i="1"/>
  <c r="H177" i="1"/>
  <c r="P176" i="1"/>
  <c r="L176" i="1"/>
  <c r="H176" i="1"/>
  <c r="P175" i="1"/>
  <c r="L175" i="1"/>
  <c r="H175" i="1"/>
  <c r="P174" i="1"/>
  <c r="L174" i="1"/>
  <c r="H174" i="1"/>
  <c r="P173" i="1"/>
  <c r="L173" i="1"/>
  <c r="H173" i="1"/>
  <c r="P172" i="1"/>
  <c r="L172" i="1"/>
  <c r="H172" i="1"/>
  <c r="P171" i="1"/>
  <c r="L171" i="1"/>
  <c r="H171" i="1"/>
  <c r="P170" i="1"/>
  <c r="L170" i="1"/>
  <c r="H170" i="1"/>
  <c r="P169" i="1"/>
  <c r="L169" i="1"/>
  <c r="H169" i="1"/>
  <c r="P168" i="1"/>
  <c r="L168" i="1"/>
  <c r="H168" i="1"/>
  <c r="P167" i="1"/>
  <c r="L167" i="1"/>
  <c r="H167" i="1"/>
  <c r="P166" i="1"/>
  <c r="L166" i="1"/>
  <c r="H166" i="1"/>
  <c r="P165" i="1"/>
  <c r="L165" i="1"/>
  <c r="H165" i="1"/>
  <c r="P164" i="1"/>
  <c r="L164" i="1"/>
  <c r="H164" i="1"/>
  <c r="P163" i="1"/>
  <c r="L163" i="1"/>
  <c r="H163" i="1"/>
  <c r="P162" i="1"/>
  <c r="L162" i="1"/>
  <c r="H162" i="1"/>
  <c r="P161" i="1"/>
  <c r="L161" i="1"/>
  <c r="H161" i="1"/>
  <c r="P160" i="1"/>
  <c r="L160" i="1"/>
  <c r="H160" i="1"/>
  <c r="P159" i="1"/>
  <c r="L159" i="1"/>
  <c r="H159" i="1"/>
  <c r="P158" i="1"/>
  <c r="L158" i="1"/>
  <c r="H158" i="1"/>
  <c r="P157" i="1"/>
  <c r="L157" i="1"/>
  <c r="H157" i="1"/>
  <c r="P156" i="1"/>
  <c r="L156" i="1"/>
  <c r="H156" i="1"/>
  <c r="P155" i="1"/>
  <c r="L155" i="1"/>
  <c r="H155" i="1"/>
  <c r="P154" i="1"/>
  <c r="L154" i="1"/>
  <c r="H154" i="1"/>
  <c r="P153" i="1"/>
  <c r="L153" i="1"/>
  <c r="H153" i="1"/>
  <c r="P152" i="1"/>
  <c r="L152" i="1"/>
  <c r="H152" i="1"/>
  <c r="P151" i="1"/>
  <c r="L151" i="1"/>
  <c r="H151" i="1"/>
  <c r="P150" i="1"/>
  <c r="L150" i="1"/>
  <c r="H150" i="1"/>
  <c r="P149" i="1"/>
  <c r="L149" i="1"/>
  <c r="H149" i="1"/>
  <c r="P148" i="1"/>
  <c r="L148" i="1"/>
  <c r="H148" i="1"/>
  <c r="P147" i="1"/>
  <c r="L147" i="1"/>
  <c r="H147" i="1"/>
  <c r="P146" i="1"/>
  <c r="L146" i="1"/>
  <c r="H146" i="1"/>
  <c r="P145" i="1"/>
  <c r="L145" i="1"/>
  <c r="H145" i="1"/>
  <c r="P144" i="1"/>
  <c r="L144" i="1"/>
  <c r="H144" i="1"/>
  <c r="P143" i="1"/>
  <c r="L143" i="1"/>
  <c r="H143" i="1"/>
  <c r="P142" i="1"/>
  <c r="L142" i="1"/>
  <c r="H142" i="1"/>
  <c r="P141" i="1"/>
  <c r="L141" i="1"/>
  <c r="H141" i="1"/>
  <c r="P140" i="1"/>
  <c r="L140" i="1"/>
  <c r="H140" i="1"/>
  <c r="P139" i="1"/>
  <c r="L139" i="1"/>
  <c r="H139" i="1"/>
  <c r="P138" i="1"/>
  <c r="L138" i="1"/>
  <c r="H138" i="1"/>
  <c r="P137" i="1"/>
  <c r="L137" i="1"/>
  <c r="H137" i="1"/>
  <c r="P136" i="1"/>
  <c r="L136" i="1"/>
  <c r="H136" i="1"/>
  <c r="P135" i="1"/>
  <c r="L135" i="1"/>
  <c r="H135" i="1"/>
  <c r="P134" i="1"/>
  <c r="L134" i="1"/>
  <c r="H134" i="1"/>
  <c r="P133" i="1"/>
  <c r="L133" i="1"/>
  <c r="H133" i="1"/>
  <c r="P132" i="1"/>
  <c r="L132" i="1"/>
  <c r="H132" i="1"/>
  <c r="P131" i="1"/>
  <c r="L131" i="1"/>
  <c r="H131" i="1"/>
  <c r="P130" i="1"/>
  <c r="L130" i="1"/>
  <c r="H130" i="1"/>
  <c r="P129" i="1"/>
  <c r="L129" i="1"/>
  <c r="H129" i="1"/>
  <c r="P128" i="1"/>
  <c r="L128" i="1"/>
  <c r="H128" i="1"/>
  <c r="P127" i="1"/>
  <c r="L127" i="1"/>
  <c r="H127" i="1"/>
  <c r="P126" i="1"/>
  <c r="L126" i="1"/>
  <c r="H126" i="1"/>
  <c r="P125" i="1"/>
  <c r="L125" i="1"/>
  <c r="H125" i="1"/>
  <c r="P124" i="1"/>
  <c r="L124" i="1"/>
  <c r="H124" i="1"/>
  <c r="P123" i="1"/>
  <c r="L123" i="1"/>
  <c r="H123" i="1"/>
  <c r="P122" i="1"/>
  <c r="L122" i="1"/>
  <c r="H122" i="1"/>
  <c r="P121" i="1"/>
  <c r="L121" i="1"/>
  <c r="H121" i="1"/>
  <c r="P120" i="1"/>
  <c r="L120" i="1"/>
  <c r="H120" i="1"/>
  <c r="P119" i="1"/>
  <c r="L119" i="1"/>
  <c r="H119" i="1"/>
  <c r="P118" i="1"/>
  <c r="L118" i="1"/>
  <c r="H118" i="1"/>
  <c r="P117" i="1"/>
  <c r="L117" i="1"/>
  <c r="H117" i="1"/>
  <c r="P116" i="1"/>
  <c r="L116" i="1"/>
  <c r="H116" i="1"/>
  <c r="P115" i="1"/>
  <c r="L115" i="1"/>
  <c r="H115" i="1"/>
  <c r="P114" i="1"/>
  <c r="L114" i="1"/>
  <c r="H114" i="1"/>
  <c r="P113" i="1"/>
  <c r="L113" i="1"/>
  <c r="H113" i="1"/>
  <c r="P112" i="1"/>
  <c r="L112" i="1"/>
  <c r="H112" i="1"/>
  <c r="P111" i="1"/>
  <c r="L111" i="1"/>
  <c r="H111" i="1"/>
  <c r="P110" i="1"/>
  <c r="L110" i="1"/>
  <c r="H110" i="1"/>
  <c r="P109" i="1"/>
  <c r="L109" i="1"/>
  <c r="H109" i="1"/>
  <c r="P108" i="1"/>
  <c r="L108" i="1"/>
  <c r="H108" i="1"/>
  <c r="P107" i="1"/>
  <c r="L107" i="1"/>
  <c r="H107" i="1"/>
  <c r="P106" i="1"/>
  <c r="L106" i="1"/>
  <c r="H106" i="1"/>
  <c r="P105" i="1"/>
  <c r="L105" i="1"/>
  <c r="H105" i="1"/>
  <c r="P104" i="1"/>
  <c r="L104" i="1"/>
  <c r="H104" i="1"/>
  <c r="P103" i="1"/>
  <c r="L103" i="1"/>
  <c r="H103" i="1"/>
  <c r="P102" i="1"/>
  <c r="L102" i="1"/>
  <c r="H102" i="1"/>
  <c r="P101" i="1"/>
  <c r="L101" i="1"/>
  <c r="H101" i="1"/>
  <c r="P100" i="1"/>
  <c r="L100" i="1"/>
  <c r="H100" i="1"/>
  <c r="P99" i="1"/>
  <c r="L99" i="1"/>
  <c r="H99" i="1"/>
  <c r="P98" i="1"/>
  <c r="L98" i="1"/>
  <c r="H98" i="1"/>
  <c r="P97" i="1"/>
  <c r="L97" i="1"/>
  <c r="H97" i="1"/>
  <c r="P96" i="1"/>
  <c r="L96" i="1"/>
  <c r="H96" i="1"/>
  <c r="P95" i="1"/>
  <c r="L95" i="1"/>
  <c r="H95" i="1"/>
  <c r="P94" i="1"/>
  <c r="L94" i="1"/>
  <c r="H94" i="1"/>
  <c r="P93" i="1"/>
  <c r="L93" i="1"/>
  <c r="H93" i="1"/>
  <c r="P92" i="1"/>
  <c r="L92" i="1"/>
  <c r="H92" i="1"/>
  <c r="P91" i="1"/>
  <c r="L91" i="1"/>
  <c r="H91" i="1"/>
  <c r="P90" i="1"/>
  <c r="L90" i="1"/>
  <c r="H90" i="1"/>
  <c r="P89" i="1"/>
  <c r="L89" i="1"/>
  <c r="H89" i="1"/>
  <c r="P88" i="1"/>
  <c r="L88" i="1"/>
  <c r="H88" i="1"/>
  <c r="P87" i="1"/>
  <c r="L87" i="1"/>
  <c r="H87" i="1"/>
  <c r="P86" i="1"/>
  <c r="L86" i="1"/>
  <c r="H86" i="1"/>
  <c r="P85" i="1"/>
  <c r="L85" i="1"/>
  <c r="H85" i="1"/>
  <c r="P84" i="1"/>
  <c r="L84" i="1"/>
  <c r="H84" i="1"/>
  <c r="P83" i="1"/>
  <c r="L83" i="1"/>
  <c r="H83" i="1"/>
  <c r="P82" i="1"/>
  <c r="L82" i="1"/>
  <c r="H82" i="1"/>
  <c r="P81" i="1"/>
  <c r="L81" i="1"/>
  <c r="H81" i="1"/>
  <c r="P80" i="1"/>
  <c r="L80" i="1"/>
  <c r="H80" i="1"/>
  <c r="P79" i="1"/>
  <c r="L79" i="1"/>
  <c r="H79" i="1"/>
  <c r="P78" i="1"/>
  <c r="L78" i="1"/>
  <c r="H78" i="1"/>
  <c r="P77" i="1"/>
  <c r="L77" i="1"/>
  <c r="H77" i="1"/>
  <c r="P76" i="1"/>
  <c r="L76" i="1"/>
  <c r="H76" i="1"/>
  <c r="P75" i="1"/>
  <c r="L75" i="1"/>
  <c r="H75" i="1"/>
  <c r="P74" i="1"/>
  <c r="L74" i="1"/>
  <c r="H74" i="1"/>
  <c r="P73" i="1"/>
  <c r="L73" i="1"/>
  <c r="H73" i="1"/>
  <c r="P72" i="1"/>
  <c r="L72" i="1"/>
  <c r="H72" i="1"/>
  <c r="P71" i="1"/>
  <c r="L71" i="1"/>
  <c r="H71" i="1"/>
  <c r="P70" i="1"/>
  <c r="L70" i="1"/>
  <c r="H70" i="1"/>
  <c r="P69" i="1"/>
  <c r="L69" i="1"/>
  <c r="H69" i="1"/>
  <c r="P68" i="1"/>
  <c r="L68" i="1"/>
  <c r="H68" i="1"/>
  <c r="P67" i="1"/>
  <c r="L67" i="1"/>
  <c r="H67" i="1"/>
  <c r="P66" i="1"/>
  <c r="L66" i="1"/>
  <c r="H66" i="1"/>
  <c r="P65" i="1"/>
  <c r="L65" i="1"/>
  <c r="H65" i="1"/>
  <c r="P64" i="1"/>
  <c r="L64" i="1"/>
  <c r="H64" i="1"/>
  <c r="P63" i="1"/>
  <c r="L63" i="1"/>
  <c r="H63" i="1"/>
  <c r="P62" i="1"/>
  <c r="L62" i="1"/>
  <c r="H62" i="1"/>
  <c r="P61" i="1"/>
  <c r="L61" i="1"/>
  <c r="H61" i="1"/>
  <c r="P60" i="1"/>
  <c r="L60" i="1"/>
  <c r="H60" i="1"/>
  <c r="P59" i="1"/>
  <c r="L59" i="1"/>
  <c r="H59" i="1"/>
  <c r="P58" i="1"/>
  <c r="L58" i="1"/>
  <c r="H58" i="1"/>
  <c r="P57" i="1"/>
  <c r="L57" i="1"/>
  <c r="H57" i="1"/>
  <c r="P56" i="1"/>
  <c r="L56" i="1"/>
  <c r="H56" i="1"/>
  <c r="P55" i="1"/>
  <c r="L55" i="1"/>
  <c r="H55" i="1"/>
  <c r="P54" i="1"/>
  <c r="L54" i="1"/>
  <c r="H54" i="1"/>
  <c r="P53" i="1"/>
  <c r="L53" i="1"/>
  <c r="H53" i="1"/>
  <c r="P52" i="1"/>
  <c r="L52" i="1"/>
  <c r="H52" i="1"/>
  <c r="P51" i="1"/>
  <c r="L51" i="1"/>
  <c r="H51" i="1"/>
  <c r="P50" i="1"/>
  <c r="L50" i="1"/>
  <c r="H50" i="1"/>
  <c r="P49" i="1"/>
  <c r="L49" i="1"/>
  <c r="H49" i="1"/>
  <c r="P48" i="1"/>
  <c r="L48" i="1"/>
  <c r="H48" i="1"/>
  <c r="P47" i="1"/>
  <c r="L47" i="1"/>
  <c r="H47" i="1"/>
  <c r="P46" i="1"/>
  <c r="L46" i="1"/>
  <c r="H46" i="1"/>
  <c r="P45" i="1"/>
  <c r="L45" i="1"/>
  <c r="H45" i="1"/>
  <c r="P44" i="1"/>
  <c r="L44" i="1"/>
  <c r="H44" i="1"/>
  <c r="P43" i="1"/>
  <c r="L43" i="1"/>
  <c r="H43" i="1"/>
  <c r="P42" i="1"/>
  <c r="L42" i="1"/>
  <c r="H42" i="1"/>
  <c r="P41" i="1"/>
  <c r="L41" i="1"/>
  <c r="H41" i="1"/>
  <c r="P40" i="1"/>
  <c r="L40" i="1"/>
  <c r="H40" i="1"/>
  <c r="P39" i="1"/>
  <c r="L39" i="1"/>
  <c r="H39" i="1"/>
  <c r="P38" i="1"/>
  <c r="L38" i="1"/>
  <c r="H38" i="1"/>
  <c r="P37" i="1"/>
  <c r="L37" i="1"/>
  <c r="H37" i="1"/>
  <c r="P36" i="1"/>
  <c r="L36" i="1"/>
  <c r="H36" i="1"/>
  <c r="P35" i="1"/>
  <c r="L35" i="1"/>
  <c r="H35" i="1"/>
  <c r="P34" i="1"/>
  <c r="L34" i="1"/>
  <c r="H34" i="1"/>
  <c r="P33" i="1"/>
  <c r="L33" i="1"/>
  <c r="H33" i="1"/>
  <c r="P32" i="1"/>
  <c r="L32" i="1"/>
  <c r="H32" i="1"/>
  <c r="P31" i="1"/>
  <c r="L31" i="1"/>
  <c r="H31" i="1"/>
  <c r="P30" i="1"/>
  <c r="L30" i="1"/>
  <c r="H30" i="1"/>
  <c r="P29" i="1"/>
  <c r="L29" i="1"/>
  <c r="H29" i="1"/>
  <c r="P28" i="1"/>
  <c r="L28" i="1"/>
  <c r="H28" i="1"/>
  <c r="P27" i="1"/>
  <c r="L27" i="1"/>
  <c r="H27" i="1"/>
  <c r="P26" i="1"/>
  <c r="L26" i="1"/>
  <c r="H26" i="1"/>
  <c r="P25" i="1"/>
  <c r="L25" i="1"/>
  <c r="H25" i="1"/>
  <c r="P24" i="1"/>
  <c r="L24" i="1"/>
  <c r="H24" i="1"/>
  <c r="P23" i="1"/>
  <c r="L23" i="1"/>
  <c r="H23" i="1"/>
  <c r="P22" i="1"/>
  <c r="L22" i="1"/>
  <c r="H22" i="1"/>
  <c r="P21" i="1"/>
  <c r="L21" i="1"/>
  <c r="H21" i="1"/>
  <c r="P20" i="1"/>
  <c r="L20" i="1"/>
  <c r="H20" i="1"/>
  <c r="P19" i="1"/>
  <c r="L19" i="1"/>
  <c r="H19" i="1"/>
  <c r="P18" i="1"/>
  <c r="L18" i="1"/>
  <c r="H18" i="1"/>
  <c r="P17" i="1"/>
  <c r="L17" i="1"/>
  <c r="H17" i="1"/>
  <c r="P16" i="1"/>
  <c r="L16" i="1"/>
  <c r="H16" i="1"/>
  <c r="P15" i="1"/>
  <c r="L15" i="1"/>
  <c r="H15" i="1"/>
  <c r="P14" i="1"/>
  <c r="L14" i="1"/>
  <c r="H14" i="1"/>
  <c r="P13" i="1"/>
  <c r="L13" i="1"/>
  <c r="H13" i="1"/>
  <c r="P12" i="1"/>
  <c r="L12" i="1"/>
  <c r="H12" i="1"/>
  <c r="P11" i="1"/>
  <c r="L11" i="1"/>
  <c r="H11" i="1"/>
  <c r="P10" i="1"/>
  <c r="L10" i="1"/>
  <c r="H10" i="1"/>
  <c r="P9" i="1"/>
  <c r="L9" i="1"/>
  <c r="H9" i="1"/>
  <c r="P8" i="1"/>
  <c r="L8" i="1"/>
  <c r="H8" i="1"/>
  <c r="P7" i="1"/>
  <c r="L7" i="1"/>
  <c r="H7" i="1"/>
  <c r="P6" i="1"/>
  <c r="L6" i="1"/>
  <c r="H6" i="1"/>
  <c r="P5" i="1"/>
  <c r="L5" i="1"/>
  <c r="H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P4" i="1"/>
  <c r="L4" i="1"/>
  <c r="H4" i="1"/>
  <c r="I21" i="2"/>
  <c r="I233" i="2"/>
  <c r="I237" i="2"/>
  <c r="I243" i="2"/>
  <c r="I269" i="2"/>
  <c r="I357" i="2"/>
  <c r="I374" i="2"/>
  <c r="I400" i="2"/>
  <c r="I458" i="2"/>
  <c r="I482" i="2"/>
  <c r="I441" i="2"/>
  <c r="I208" i="2"/>
  <c r="I214" i="2"/>
  <c r="I250" i="2"/>
  <c r="I280" i="2"/>
  <c r="I381" i="2"/>
  <c r="I424" i="2"/>
  <c r="I465" i="2"/>
  <c r="I489" i="2"/>
  <c r="I13" i="2"/>
  <c r="I242" i="2"/>
  <c r="I362" i="2"/>
  <c r="I388" i="2"/>
  <c r="I285" i="2"/>
  <c r="I302" i="2"/>
  <c r="I429" i="2"/>
  <c r="I446" i="2"/>
  <c r="I470" i="2"/>
  <c r="I494" i="2"/>
  <c r="I33" i="2"/>
  <c r="I35" i="2"/>
  <c r="I209" i="2"/>
  <c r="I232" i="2"/>
  <c r="I268" i="2"/>
  <c r="I281" i="2"/>
  <c r="I369" i="2"/>
  <c r="I386" i="2"/>
  <c r="I412" i="2"/>
  <c r="I326" i="2"/>
  <c r="I41" i="2"/>
  <c r="I53" i="2"/>
  <c r="I65" i="2"/>
  <c r="I77" i="2"/>
  <c r="I89" i="2"/>
  <c r="I101" i="2"/>
  <c r="I113" i="2"/>
  <c r="I125" i="2"/>
  <c r="I137" i="2"/>
  <c r="I149" i="2"/>
  <c r="I161" i="2"/>
  <c r="I173" i="2"/>
  <c r="I185" i="2"/>
  <c r="I197" i="2"/>
  <c r="I230" i="2"/>
  <c r="I266" i="2"/>
  <c r="I393" i="2"/>
  <c r="I410" i="2"/>
  <c r="I45" i="2"/>
  <c r="I57" i="2"/>
  <c r="I69" i="2"/>
  <c r="I81" i="2"/>
  <c r="I93" i="2"/>
  <c r="I105" i="2"/>
  <c r="I117" i="2"/>
  <c r="I129" i="2"/>
  <c r="I141" i="2"/>
  <c r="I153" i="2"/>
  <c r="I165" i="2"/>
  <c r="I177" i="2"/>
  <c r="I189" i="2"/>
  <c r="I201" i="2"/>
  <c r="I226" i="2"/>
  <c r="I262" i="2"/>
  <c r="I333" i="2"/>
  <c r="I350" i="2"/>
  <c r="I376" i="2"/>
  <c r="I460" i="2"/>
  <c r="I484" i="2"/>
  <c r="H12" i="5"/>
  <c r="D2" i="10"/>
  <c r="D3" i="10" s="1"/>
  <c r="E509" i="9"/>
  <c r="E508" i="9"/>
  <c r="E507" i="9"/>
  <c r="E506" i="9"/>
  <c r="E505" i="9"/>
  <c r="E504" i="9"/>
  <c r="E503" i="9"/>
  <c r="E502" i="9"/>
  <c r="E501" i="9"/>
  <c r="E500" i="9"/>
  <c r="E499" i="9"/>
  <c r="E498" i="9"/>
  <c r="E497" i="9"/>
  <c r="E496" i="9"/>
  <c r="E495" i="9"/>
  <c r="E494" i="9"/>
  <c r="E493" i="9"/>
  <c r="E492" i="9"/>
  <c r="E491" i="9"/>
  <c r="E490" i="9"/>
  <c r="E489" i="9"/>
  <c r="E488" i="9"/>
  <c r="E487" i="9"/>
  <c r="E486" i="9"/>
  <c r="E485" i="9"/>
  <c r="E484" i="9"/>
  <c r="E483" i="9"/>
  <c r="E482" i="9"/>
  <c r="E481" i="9"/>
  <c r="E480" i="9"/>
  <c r="E479" i="9"/>
  <c r="E478" i="9"/>
  <c r="E477" i="9"/>
  <c r="E476" i="9"/>
  <c r="E475" i="9"/>
  <c r="E474" i="9"/>
  <c r="E473" i="9"/>
  <c r="E472" i="9"/>
  <c r="E471" i="9"/>
  <c r="E470" i="9"/>
  <c r="E469" i="9"/>
  <c r="E468" i="9"/>
  <c r="E467" i="9"/>
  <c r="E466" i="9"/>
  <c r="E465" i="9"/>
  <c r="E464" i="9"/>
  <c r="E463" i="9"/>
  <c r="E462" i="9"/>
  <c r="E461" i="9"/>
  <c r="E460" i="9"/>
  <c r="E459" i="9"/>
  <c r="E458" i="9"/>
  <c r="E457" i="9"/>
  <c r="E456" i="9"/>
  <c r="E455" i="9"/>
  <c r="E454" i="9"/>
  <c r="E453" i="9"/>
  <c r="E452" i="9"/>
  <c r="E451" i="9"/>
  <c r="E450" i="9"/>
  <c r="E449" i="9"/>
  <c r="E448" i="9"/>
  <c r="E447" i="9"/>
  <c r="E446" i="9"/>
  <c r="E445" i="9"/>
  <c r="E444" i="9"/>
  <c r="E443" i="9"/>
  <c r="E442" i="9"/>
  <c r="E441" i="9"/>
  <c r="E440" i="9"/>
  <c r="E439" i="9"/>
  <c r="E438" i="9"/>
  <c r="E437" i="9"/>
  <c r="E436" i="9"/>
  <c r="E435" i="9"/>
  <c r="E434" i="9"/>
  <c r="E433" i="9"/>
  <c r="E432" i="9"/>
  <c r="E431" i="9"/>
  <c r="E430" i="9"/>
  <c r="E429" i="9"/>
  <c r="E428" i="9"/>
  <c r="E427" i="9"/>
  <c r="E426" i="9"/>
  <c r="E425" i="9"/>
  <c r="E424" i="9"/>
  <c r="E423" i="9"/>
  <c r="E422" i="9"/>
  <c r="E421" i="9"/>
  <c r="E420" i="9"/>
  <c r="E419" i="9"/>
  <c r="E418" i="9"/>
  <c r="E417" i="9"/>
  <c r="E416" i="9"/>
  <c r="E415" i="9"/>
  <c r="E414" i="9"/>
  <c r="E413" i="9"/>
  <c r="E412" i="9"/>
  <c r="E411" i="9"/>
  <c r="E410" i="9"/>
  <c r="E409" i="9"/>
  <c r="E408" i="9"/>
  <c r="E407" i="9"/>
  <c r="E406" i="9"/>
  <c r="E405" i="9"/>
  <c r="E404" i="9"/>
  <c r="E403" i="9"/>
  <c r="E402" i="9"/>
  <c r="E401" i="9"/>
  <c r="E400" i="9"/>
  <c r="E399" i="9"/>
  <c r="E398" i="9"/>
  <c r="E397" i="9"/>
  <c r="E396" i="9"/>
  <c r="E395" i="9"/>
  <c r="E394" i="9"/>
  <c r="E393" i="9"/>
  <c r="E392" i="9"/>
  <c r="E391" i="9"/>
  <c r="E390" i="9"/>
  <c r="E389" i="9"/>
  <c r="E388" i="9"/>
  <c r="E387" i="9"/>
  <c r="E386" i="9"/>
  <c r="E385" i="9"/>
  <c r="E384" i="9"/>
  <c r="E383" i="9"/>
  <c r="E382" i="9"/>
  <c r="E381" i="9"/>
  <c r="E380" i="9"/>
  <c r="E379" i="9"/>
  <c r="E378" i="9"/>
  <c r="E377" i="9"/>
  <c r="E376" i="9"/>
  <c r="E375" i="9"/>
  <c r="E374" i="9"/>
  <c r="E373" i="9"/>
  <c r="E372" i="9"/>
  <c r="E371" i="9"/>
  <c r="E370" i="9"/>
  <c r="E369" i="9"/>
  <c r="E368" i="9"/>
  <c r="E367" i="9"/>
  <c r="E366" i="9"/>
  <c r="E365" i="9"/>
  <c r="E364" i="9"/>
  <c r="E363" i="9"/>
  <c r="E362" i="9"/>
  <c r="E361" i="9"/>
  <c r="E360" i="9"/>
  <c r="E359" i="9"/>
  <c r="E358" i="9"/>
  <c r="E357" i="9"/>
  <c r="E356" i="9"/>
  <c r="E355" i="9"/>
  <c r="E354" i="9"/>
  <c r="E353" i="9"/>
  <c r="E352" i="9"/>
  <c r="E351" i="9"/>
  <c r="E350" i="9"/>
  <c r="E349" i="9"/>
  <c r="E348" i="9"/>
  <c r="E347" i="9"/>
  <c r="E346" i="9"/>
  <c r="E345" i="9"/>
  <c r="E344" i="9"/>
  <c r="E343" i="9"/>
  <c r="E342" i="9"/>
  <c r="E341" i="9"/>
  <c r="E340" i="9"/>
  <c r="E339" i="9"/>
  <c r="E338" i="9"/>
  <c r="E337" i="9"/>
  <c r="E336" i="9"/>
  <c r="E335" i="9"/>
  <c r="E334" i="9"/>
  <c r="E333" i="9"/>
  <c r="E332" i="9"/>
  <c r="E331" i="9"/>
  <c r="E330" i="9"/>
  <c r="E329" i="9"/>
  <c r="E328" i="9"/>
  <c r="E327" i="9"/>
  <c r="E326" i="9"/>
  <c r="E325" i="9"/>
  <c r="E324" i="9"/>
  <c r="E323" i="9"/>
  <c r="E322" i="9"/>
  <c r="E321" i="9"/>
  <c r="E320" i="9"/>
  <c r="E319" i="9"/>
  <c r="E318" i="9"/>
  <c r="E317" i="9"/>
  <c r="E316" i="9"/>
  <c r="E315" i="9"/>
  <c r="E314" i="9"/>
  <c r="E313" i="9"/>
  <c r="E312" i="9"/>
  <c r="E311" i="9"/>
  <c r="E310" i="9"/>
  <c r="E309" i="9"/>
  <c r="E308" i="9"/>
  <c r="E307" i="9"/>
  <c r="E306" i="9"/>
  <c r="E305" i="9"/>
  <c r="E304" i="9"/>
  <c r="E303" i="9"/>
  <c r="E302" i="9"/>
  <c r="E301" i="9"/>
  <c r="E300" i="9"/>
  <c r="E299" i="9"/>
  <c r="E298" i="9"/>
  <c r="E297" i="9"/>
  <c r="E296" i="9"/>
  <c r="E295" i="9"/>
  <c r="E294" i="9"/>
  <c r="E293" i="9"/>
  <c r="E292" i="9"/>
  <c r="E291" i="9"/>
  <c r="E290" i="9"/>
  <c r="E289" i="9"/>
  <c r="E288" i="9"/>
  <c r="E287" i="9"/>
  <c r="E286" i="9"/>
  <c r="E285" i="9"/>
  <c r="E284" i="9"/>
  <c r="E283" i="9"/>
  <c r="E282" i="9"/>
  <c r="E281" i="9"/>
  <c r="E280" i="9"/>
  <c r="E279" i="9"/>
  <c r="E278" i="9"/>
  <c r="E277" i="9"/>
  <c r="E276" i="9"/>
  <c r="E275" i="9"/>
  <c r="E274" i="9"/>
  <c r="E273" i="9"/>
  <c r="E272" i="9"/>
  <c r="E271" i="9"/>
  <c r="E270" i="9"/>
  <c r="E269" i="9"/>
  <c r="E268" i="9"/>
  <c r="E267" i="9"/>
  <c r="E266" i="9"/>
  <c r="E265" i="9"/>
  <c r="E264" i="9"/>
  <c r="E263" i="9"/>
  <c r="E262" i="9"/>
  <c r="E261" i="9"/>
  <c r="E260" i="9"/>
  <c r="E259" i="9"/>
  <c r="E258" i="9"/>
  <c r="E257" i="9"/>
  <c r="E256" i="9"/>
  <c r="E255" i="9"/>
  <c r="E254" i="9"/>
  <c r="E253" i="9"/>
  <c r="E252" i="9"/>
  <c r="E251" i="9"/>
  <c r="E250" i="9"/>
  <c r="E249" i="9"/>
  <c r="E248" i="9"/>
  <c r="E247" i="9"/>
  <c r="E246" i="9"/>
  <c r="E245" i="9"/>
  <c r="E244" i="9"/>
  <c r="E243" i="9"/>
  <c r="E242" i="9"/>
  <c r="E241" i="9"/>
  <c r="E240" i="9"/>
  <c r="E239" i="9"/>
  <c r="E238" i="9"/>
  <c r="E237" i="9"/>
  <c r="E236" i="9"/>
  <c r="E235" i="9"/>
  <c r="E234" i="9"/>
  <c r="E233" i="9"/>
  <c r="E232" i="9"/>
  <c r="E231" i="9"/>
  <c r="E230" i="9"/>
  <c r="E229" i="9"/>
  <c r="E228" i="9"/>
  <c r="E227" i="9"/>
  <c r="E226" i="9"/>
  <c r="E225" i="9"/>
  <c r="E224" i="9"/>
  <c r="E223" i="9"/>
  <c r="E222" i="9"/>
  <c r="E221" i="9"/>
  <c r="E220" i="9"/>
  <c r="E219" i="9"/>
  <c r="E218" i="9"/>
  <c r="E217" i="9"/>
  <c r="E216" i="9"/>
  <c r="E215" i="9"/>
  <c r="E214" i="9"/>
  <c r="E213" i="9"/>
  <c r="E212" i="9"/>
  <c r="E211" i="9"/>
  <c r="E210" i="9"/>
  <c r="E209" i="9"/>
  <c r="E208" i="9"/>
  <c r="E207" i="9"/>
  <c r="E206" i="9"/>
  <c r="E205" i="9"/>
  <c r="E204" i="9"/>
  <c r="E203" i="9"/>
  <c r="E202" i="9"/>
  <c r="E201" i="9"/>
  <c r="E200" i="9"/>
  <c r="E199" i="9"/>
  <c r="E198" i="9"/>
  <c r="E197" i="9"/>
  <c r="E196" i="9"/>
  <c r="E195" i="9"/>
  <c r="E194" i="9"/>
  <c r="E193" i="9"/>
  <c r="E192" i="9"/>
  <c r="E191" i="9"/>
  <c r="E190" i="9"/>
  <c r="E189" i="9"/>
  <c r="E188" i="9"/>
  <c r="E187" i="9"/>
  <c r="E186" i="9"/>
  <c r="E185" i="9"/>
  <c r="E184" i="9"/>
  <c r="E183" i="9"/>
  <c r="E182" i="9"/>
  <c r="E181" i="9"/>
  <c r="E180" i="9"/>
  <c r="E179" i="9"/>
  <c r="E178" i="9"/>
  <c r="E177" i="9"/>
  <c r="E176" i="9"/>
  <c r="E175" i="9"/>
  <c r="E174" i="9"/>
  <c r="E173" i="9"/>
  <c r="E172" i="9"/>
  <c r="E171" i="9"/>
  <c r="E170" i="9"/>
  <c r="E169" i="9"/>
  <c r="E168" i="9"/>
  <c r="E167" i="9"/>
  <c r="E166" i="9"/>
  <c r="E165" i="9"/>
  <c r="E164" i="9"/>
  <c r="E163" i="9"/>
  <c r="E162" i="9"/>
  <c r="E161" i="9"/>
  <c r="E160" i="9"/>
  <c r="E159" i="9"/>
  <c r="E158" i="9"/>
  <c r="E157" i="9"/>
  <c r="E156" i="9"/>
  <c r="E155" i="9"/>
  <c r="E154" i="9"/>
  <c r="E153" i="9"/>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D2" i="5"/>
  <c r="D3" i="5"/>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E18" i="9"/>
  <c r="E14" i="9"/>
  <c r="E22" i="9"/>
  <c r="E17" i="9"/>
  <c r="E10" i="9"/>
  <c r="E21" i="9"/>
  <c r="E13" i="9"/>
  <c r="E20" i="9"/>
  <c r="E11" i="9"/>
  <c r="E15" i="9"/>
  <c r="E19" i="9"/>
  <c r="E23" i="9"/>
  <c r="E12" i="9"/>
  <c r="E16" i="9"/>
  <c r="E2" i="10"/>
  <c r="H13" i="5"/>
  <c r="D4" i="5"/>
  <c r="D5" i="5" s="1"/>
  <c r="D6" i="5" s="1"/>
  <c r="D7" i="5" s="1"/>
  <c r="D8" i="5" s="1"/>
  <c r="D9" i="5"/>
  <c r="D10" i="5" s="1"/>
  <c r="D11" i="5"/>
  <c r="D12" i="5" s="1"/>
  <c r="D13" i="5" s="1"/>
  <c r="D14" i="5" s="1"/>
  <c r="D15" i="5" s="1"/>
  <c r="D16" i="5"/>
  <c r="D17" i="5" s="1"/>
  <c r="D18" i="5" s="1"/>
  <c r="D19" i="5" s="1"/>
  <c r="D20" i="5" s="1"/>
  <c r="D21" i="5" s="1"/>
  <c r="D22" i="5" s="1"/>
  <c r="D23" i="5" s="1"/>
  <c r="D24" i="5" s="1"/>
  <c r="D25" i="5"/>
  <c r="D26" i="5" s="1"/>
  <c r="D27" i="5" s="1"/>
  <c r="D28" i="5" s="1"/>
  <c r="D29" i="5" s="1"/>
  <c r="D30" i="5" s="1"/>
  <c r="D31" i="5" s="1"/>
  <c r="D32" i="5" s="1"/>
  <c r="D33" i="5" s="1"/>
  <c r="D34" i="5" s="1"/>
  <c r="D35" i="5" s="1"/>
  <c r="D36" i="5" s="1"/>
  <c r="D37" i="5" s="1"/>
  <c r="D38" i="5" s="1"/>
  <c r="D39" i="5" s="1"/>
  <c r="D40" i="5" s="1"/>
  <c r="D41" i="5" s="1"/>
  <c r="D42" i="5" s="1"/>
  <c r="D43" i="5" s="1"/>
  <c r="D44" i="5" s="1"/>
  <c r="D45" i="5" s="1"/>
  <c r="D46" i="5" s="1"/>
  <c r="D47" i="5" s="1"/>
  <c r="D48" i="5" s="1"/>
  <c r="D49" i="5" s="1"/>
  <c r="D50" i="5" s="1"/>
  <c r="D51" i="5" s="1"/>
  <c r="D52" i="5" s="1"/>
  <c r="D53" i="5" s="1"/>
  <c r="D54" i="5" s="1"/>
  <c r="D55" i="5" s="1"/>
  <c r="D56" i="5" s="1"/>
  <c r="D57" i="5" s="1"/>
  <c r="D58" i="5" s="1"/>
  <c r="D59" i="5" s="1"/>
  <c r="D60" i="5" s="1"/>
  <c r="D61" i="5" s="1"/>
  <c r="D62" i="5" s="1"/>
  <c r="D63" i="5" s="1"/>
  <c r="D64" i="5" s="1"/>
  <c r="D65" i="5" s="1"/>
  <c r="D66" i="5" s="1"/>
  <c r="D67" i="5" s="1"/>
  <c r="D68" i="5" s="1"/>
  <c r="D69" i="5" s="1"/>
  <c r="D70" i="5" s="1"/>
  <c r="D71" i="5" s="1"/>
  <c r="D72" i="5" s="1"/>
  <c r="D73" i="5" s="1"/>
  <c r="D74" i="5" s="1"/>
  <c r="D75" i="5" s="1"/>
  <c r="D76" i="5" s="1"/>
  <c r="D77" i="5" s="1"/>
  <c r="D78" i="5" s="1"/>
  <c r="D79" i="5" s="1"/>
  <c r="D80" i="5" s="1"/>
  <c r="D81" i="5" s="1"/>
  <c r="D82" i="5" s="1"/>
  <c r="D83" i="5" s="1"/>
  <c r="D84" i="5" s="1"/>
  <c r="D85" i="5" s="1"/>
  <c r="D86" i="5" s="1"/>
  <c r="D87" i="5" s="1"/>
  <c r="D88" i="5" s="1"/>
  <c r="D89" i="5" s="1"/>
  <c r="D90" i="5" s="1"/>
  <c r="D91" i="5" s="1"/>
  <c r="D92" i="5" s="1"/>
  <c r="D93" i="5" s="1"/>
  <c r="D94" i="5" s="1"/>
  <c r="D95" i="5" s="1"/>
  <c r="D96" i="5" s="1"/>
  <c r="D97" i="5" s="1"/>
  <c r="D98" i="5" s="1"/>
  <c r="D99" i="5" s="1"/>
  <c r="D100" i="5" s="1"/>
  <c r="D101" i="5" s="1"/>
  <c r="D102" i="5" s="1"/>
  <c r="D103" i="5" s="1"/>
  <c r="D104" i="5" s="1"/>
  <c r="D105" i="5" s="1"/>
  <c r="D106" i="5" s="1"/>
  <c r="D107" i="5" s="1"/>
  <c r="D108" i="5" s="1"/>
  <c r="D109" i="5" s="1"/>
  <c r="D110" i="5" s="1"/>
  <c r="D111" i="5" s="1"/>
  <c r="D112" i="5" s="1"/>
  <c r="D113" i="5" s="1"/>
  <c r="D114" i="5" s="1"/>
  <c r="D115" i="5" s="1"/>
  <c r="D116" i="5" s="1"/>
  <c r="D117" i="5" s="1"/>
  <c r="D118" i="5" s="1"/>
  <c r="D119" i="5" s="1"/>
  <c r="D120" i="5" s="1"/>
  <c r="D121" i="5" s="1"/>
  <c r="D122" i="5" s="1"/>
  <c r="D123" i="5" s="1"/>
  <c r="D124" i="5" s="1"/>
  <c r="D125" i="5" s="1"/>
  <c r="D126" i="5" s="1"/>
  <c r="D127" i="5" s="1"/>
  <c r="D128" i="5" s="1"/>
  <c r="D129" i="5" s="1"/>
  <c r="D130" i="5" s="1"/>
  <c r="D131" i="5" s="1"/>
  <c r="D132" i="5" s="1"/>
  <c r="D133" i="5" s="1"/>
  <c r="D134" i="5" s="1"/>
  <c r="D135" i="5" s="1"/>
  <c r="D136" i="5" s="1"/>
  <c r="D137" i="5" s="1"/>
  <c r="D138" i="5" s="1"/>
  <c r="D139" i="5" s="1"/>
  <c r="D140" i="5" s="1"/>
  <c r="D141" i="5" s="1"/>
  <c r="D142" i="5" s="1"/>
  <c r="D143" i="5" s="1"/>
  <c r="D144" i="5" s="1"/>
  <c r="D145" i="5" s="1"/>
  <c r="D146" i="5" s="1"/>
  <c r="D147" i="5" s="1"/>
  <c r="D148" i="5" s="1"/>
  <c r="D149" i="5" s="1"/>
  <c r="D150" i="5" s="1"/>
  <c r="D151" i="5" s="1"/>
  <c r="D152" i="5" s="1"/>
  <c r="D153" i="5" s="1"/>
  <c r="D154" i="5" s="1"/>
  <c r="D155" i="5" s="1"/>
  <c r="D156" i="5" s="1"/>
  <c r="D157" i="5" s="1"/>
  <c r="D158" i="5" s="1"/>
  <c r="D159" i="5" s="1"/>
  <c r="D160" i="5" s="1"/>
  <c r="D161" i="5" s="1"/>
  <c r="D162" i="5" s="1"/>
  <c r="D163" i="5" s="1"/>
  <c r="D164" i="5" s="1"/>
  <c r="D165" i="5" s="1"/>
  <c r="D166" i="5" s="1"/>
  <c r="D167" i="5" s="1"/>
  <c r="D168" i="5" s="1"/>
  <c r="D169" i="5" s="1"/>
  <c r="D170" i="5" s="1"/>
  <c r="D171" i="5" s="1"/>
  <c r="D172" i="5" s="1"/>
  <c r="D173" i="5" s="1"/>
  <c r="D174" i="5" s="1"/>
  <c r="D175" i="5" s="1"/>
  <c r="D176" i="5" s="1"/>
  <c r="D177" i="5" s="1"/>
  <c r="D178" i="5" s="1"/>
  <c r="D179" i="5" s="1"/>
  <c r="D180" i="5" s="1"/>
  <c r="D181" i="5" s="1"/>
  <c r="D182" i="5" s="1"/>
  <c r="D183" i="5" s="1"/>
  <c r="D184" i="5" s="1"/>
  <c r="D185" i="5" s="1"/>
  <c r="D186" i="5" s="1"/>
  <c r="D187" i="5" s="1"/>
  <c r="D188" i="5" s="1"/>
  <c r="D189" i="5" s="1"/>
  <c r="D190" i="5" s="1"/>
  <c r="D191" i="5" s="1"/>
  <c r="D192" i="5" s="1"/>
  <c r="D193" i="5" s="1"/>
  <c r="D194" i="5" s="1"/>
  <c r="D195" i="5" s="1"/>
  <c r="D196" i="5" s="1"/>
  <c r="D197" i="5" s="1"/>
  <c r="D198" i="5" s="1"/>
  <c r="D199" i="5" s="1"/>
  <c r="D200" i="5" s="1"/>
  <c r="D201" i="5" s="1"/>
  <c r="D202" i="5" s="1"/>
  <c r="D203" i="5" s="1"/>
  <c r="D204" i="5" s="1"/>
  <c r="D205" i="5" s="1"/>
  <c r="D206" i="5" s="1"/>
  <c r="D207" i="5" s="1"/>
  <c r="D208" i="5" s="1"/>
  <c r="D209" i="5" s="1"/>
  <c r="D210" i="5" s="1"/>
  <c r="D211" i="5" s="1"/>
  <c r="D212" i="5" s="1"/>
  <c r="D213" i="5" s="1"/>
  <c r="D214" i="5" s="1"/>
  <c r="D215" i="5" s="1"/>
  <c r="D216" i="5" s="1"/>
  <c r="D217" i="5" s="1"/>
  <c r="D218" i="5" s="1"/>
  <c r="D219" i="5" s="1"/>
  <c r="D220" i="5" s="1"/>
  <c r="D221" i="5" s="1"/>
  <c r="D222" i="5" s="1"/>
  <c r="D223" i="5" s="1"/>
  <c r="D224" i="5" s="1"/>
  <c r="D225" i="5" s="1"/>
  <c r="D226" i="5" s="1"/>
  <c r="D227" i="5" s="1"/>
  <c r="D228" i="5" s="1"/>
  <c r="D229" i="5" s="1"/>
  <c r="D230" i="5" s="1"/>
  <c r="D231" i="5" s="1"/>
  <c r="D232" i="5" s="1"/>
  <c r="D233" i="5" s="1"/>
  <c r="D234" i="5" s="1"/>
  <c r="D235" i="5" s="1"/>
  <c r="D236" i="5" s="1"/>
  <c r="D237" i="5" s="1"/>
  <c r="D238" i="5" s="1"/>
  <c r="D239" i="5" s="1"/>
  <c r="D240" i="5" s="1"/>
  <c r="D241" i="5" s="1"/>
  <c r="D242" i="5" s="1"/>
  <c r="D243" i="5" s="1"/>
  <c r="D244" i="5" s="1"/>
  <c r="D245" i="5" s="1"/>
  <c r="D246" i="5" s="1"/>
  <c r="D247" i="5" s="1"/>
  <c r="D248" i="5" s="1"/>
  <c r="D249" i="5" s="1"/>
  <c r="D250" i="5" s="1"/>
  <c r="D251" i="5" s="1"/>
  <c r="D252" i="5" s="1"/>
  <c r="D253" i="5" s="1"/>
  <c r="D254" i="5" s="1"/>
  <c r="D255" i="5" s="1"/>
  <c r="D256" i="5" s="1"/>
  <c r="D257" i="5" s="1"/>
  <c r="D258" i="5" s="1"/>
  <c r="D259" i="5" s="1"/>
  <c r="D260" i="5" s="1"/>
  <c r="D261" i="5" s="1"/>
  <c r="D262" i="5" s="1"/>
  <c r="D263" i="5" s="1"/>
  <c r="D264" i="5" s="1"/>
  <c r="D265" i="5" s="1"/>
  <c r="D266" i="5" s="1"/>
  <c r="D267" i="5" s="1"/>
  <c r="D268" i="5" s="1"/>
  <c r="D269" i="5" s="1"/>
  <c r="D270" i="5" s="1"/>
  <c r="D271" i="5" s="1"/>
  <c r="D272" i="5" s="1"/>
  <c r="D273" i="5" s="1"/>
  <c r="D274" i="5" s="1"/>
  <c r="D275" i="5" s="1"/>
  <c r="D276" i="5" s="1"/>
  <c r="D277" i="5" s="1"/>
  <c r="D278" i="5" s="1"/>
  <c r="D279" i="5" s="1"/>
  <c r="D280" i="5" s="1"/>
  <c r="D281" i="5" s="1"/>
  <c r="D282" i="5" s="1"/>
  <c r="D283" i="5" s="1"/>
  <c r="D284" i="5" s="1"/>
  <c r="D285" i="5" s="1"/>
  <c r="D286" i="5" s="1"/>
  <c r="D287" i="5" s="1"/>
  <c r="D288" i="5" s="1"/>
  <c r="D289" i="5" s="1"/>
  <c r="D290" i="5" s="1"/>
  <c r="D291" i="5" s="1"/>
  <c r="D292" i="5" s="1"/>
  <c r="D293" i="5" s="1"/>
  <c r="D294" i="5" s="1"/>
  <c r="D295" i="5" s="1"/>
  <c r="D296" i="5" s="1"/>
  <c r="D297" i="5" s="1"/>
  <c r="D298" i="5" s="1"/>
  <c r="D299" i="5" s="1"/>
  <c r="D300" i="5" s="1"/>
  <c r="D301" i="5" s="1"/>
  <c r="D302" i="5" s="1"/>
  <c r="D303" i="5" s="1"/>
  <c r="D304" i="5" s="1"/>
  <c r="D305" i="5" s="1"/>
  <c r="D306" i="5" s="1"/>
  <c r="D307" i="5" s="1"/>
  <c r="D308" i="5" s="1"/>
  <c r="D309" i="5" s="1"/>
  <c r="D310" i="5" s="1"/>
  <c r="D311" i="5" s="1"/>
  <c r="D312" i="5" s="1"/>
  <c r="D313" i="5" s="1"/>
  <c r="D314" i="5" s="1"/>
  <c r="D315" i="5" s="1"/>
  <c r="D316" i="5" s="1"/>
  <c r="D317" i="5" s="1"/>
  <c r="D318" i="5" s="1"/>
  <c r="D319" i="5" s="1"/>
  <c r="D320" i="5" s="1"/>
  <c r="D321" i="5" s="1"/>
  <c r="D322" i="5" s="1"/>
  <c r="D323" i="5" s="1"/>
  <c r="D324" i="5" s="1"/>
  <c r="D325" i="5" s="1"/>
  <c r="D326" i="5" s="1"/>
  <c r="D327" i="5" s="1"/>
  <c r="D328" i="5" s="1"/>
  <c r="D329" i="5" s="1"/>
  <c r="D330" i="5" s="1"/>
  <c r="D331" i="5" s="1"/>
  <c r="D332" i="5" s="1"/>
  <c r="D333" i="5" s="1"/>
  <c r="D334" i="5" s="1"/>
  <c r="D335" i="5" s="1"/>
  <c r="D336" i="5" s="1"/>
  <c r="D337" i="5" s="1"/>
  <c r="D338" i="5" s="1"/>
  <c r="D339" i="5" s="1"/>
  <c r="D340" i="5" s="1"/>
  <c r="D341" i="5" s="1"/>
  <c r="D342" i="5" s="1"/>
  <c r="D343" i="5" s="1"/>
  <c r="D344" i="5" s="1"/>
  <c r="D345" i="5" s="1"/>
  <c r="D346" i="5" s="1"/>
  <c r="D347" i="5" s="1"/>
  <c r="D348" i="5" s="1"/>
  <c r="D349" i="5" s="1"/>
  <c r="D350" i="5" s="1"/>
  <c r="D351" i="5" s="1"/>
  <c r="D352" i="5" s="1"/>
  <c r="D353" i="5" s="1"/>
  <c r="D354" i="5" s="1"/>
  <c r="D355" i="5" s="1"/>
  <c r="D356" i="5" s="1"/>
  <c r="D357" i="5" s="1"/>
  <c r="D358" i="5" s="1"/>
  <c r="D359" i="5" s="1"/>
  <c r="D360" i="5" s="1"/>
  <c r="D361" i="5" s="1"/>
  <c r="D362" i="5" s="1"/>
  <c r="D363" i="5" s="1"/>
  <c r="D364" i="5" s="1"/>
  <c r="D365" i="5" s="1"/>
  <c r="D366" i="5" s="1"/>
  <c r="D367" i="5" s="1"/>
  <c r="D368" i="5" s="1"/>
  <c r="D369" i="5" s="1"/>
  <c r="D370" i="5" s="1"/>
  <c r="D371" i="5" s="1"/>
  <c r="D372" i="5" s="1"/>
  <c r="D373" i="5" s="1"/>
  <c r="D374" i="5" s="1"/>
  <c r="D375" i="5" s="1"/>
  <c r="D376" i="5" s="1"/>
  <c r="D377" i="5" s="1"/>
  <c r="D378" i="5" s="1"/>
  <c r="D379" i="5" s="1"/>
  <c r="D380" i="5" s="1"/>
  <c r="D381" i="5" s="1"/>
  <c r="D382" i="5" s="1"/>
  <c r="D383" i="5" s="1"/>
  <c r="D384" i="5" s="1"/>
  <c r="D385" i="5" s="1"/>
  <c r="D386" i="5" s="1"/>
  <c r="D387" i="5" s="1"/>
  <c r="D388" i="5" s="1"/>
  <c r="D389" i="5" s="1"/>
  <c r="D390" i="5" s="1"/>
  <c r="D391" i="5" s="1"/>
  <c r="D392" i="5" s="1"/>
  <c r="D393" i="5" s="1"/>
  <c r="D394" i="5" s="1"/>
  <c r="D395" i="5" s="1"/>
  <c r="D396" i="5" s="1"/>
  <c r="D397" i="5" s="1"/>
  <c r="D398" i="5" s="1"/>
  <c r="D399" i="5" s="1"/>
  <c r="D400" i="5" s="1"/>
  <c r="D401" i="5" s="1"/>
  <c r="D402" i="5" s="1"/>
  <c r="D403" i="5" s="1"/>
  <c r="D404" i="5" s="1"/>
  <c r="D405" i="5" s="1"/>
  <c r="D406" i="5" s="1"/>
  <c r="D407" i="5" s="1"/>
  <c r="D408" i="5" s="1"/>
  <c r="D409" i="5" s="1"/>
  <c r="D410" i="5" s="1"/>
  <c r="D411" i="5" s="1"/>
  <c r="D412" i="5" s="1"/>
  <c r="D413" i="5" s="1"/>
  <c r="D414" i="5" s="1"/>
  <c r="D415" i="5" s="1"/>
  <c r="D416" i="5" s="1"/>
  <c r="D417" i="5" s="1"/>
  <c r="D418" i="5" s="1"/>
  <c r="D419" i="5" s="1"/>
  <c r="D420" i="5" s="1"/>
  <c r="D421" i="5" s="1"/>
  <c r="D422" i="5" s="1"/>
  <c r="D423" i="5" s="1"/>
  <c r="D424" i="5" s="1"/>
  <c r="D425" i="5" s="1"/>
  <c r="D426" i="5" s="1"/>
  <c r="D427" i="5" s="1"/>
  <c r="D428" i="5" s="1"/>
  <c r="D429" i="5" s="1"/>
  <c r="D430" i="5" s="1"/>
  <c r="D431" i="5" s="1"/>
  <c r="D432" i="5" s="1"/>
  <c r="D433" i="5" s="1"/>
  <c r="D434" i="5" s="1"/>
  <c r="D435" i="5" s="1"/>
  <c r="D436" i="5" s="1"/>
  <c r="D437" i="5" s="1"/>
  <c r="D438" i="5" s="1"/>
  <c r="D439" i="5" s="1"/>
  <c r="D440" i="5" s="1"/>
  <c r="D441" i="5" s="1"/>
  <c r="D442" i="5" s="1"/>
  <c r="D443" i="5" s="1"/>
  <c r="D444" i="5" s="1"/>
  <c r="D445" i="5" s="1"/>
  <c r="D446" i="5" s="1"/>
  <c r="D447" i="5" s="1"/>
  <c r="D448" i="5" s="1"/>
  <c r="D449" i="5" s="1"/>
  <c r="D450" i="5" s="1"/>
  <c r="D451" i="5" s="1"/>
  <c r="D452" i="5" s="1"/>
  <c r="D453" i="5" s="1"/>
  <c r="D454" i="5" s="1"/>
  <c r="D455" i="5" s="1"/>
  <c r="D456" i="5" s="1"/>
  <c r="D457" i="5" s="1"/>
  <c r="D458" i="5" s="1"/>
  <c r="D459" i="5" s="1"/>
  <c r="D460" i="5" s="1"/>
  <c r="D461" i="5" s="1"/>
  <c r="D462" i="5" s="1"/>
  <c r="D463" i="5" s="1"/>
  <c r="D464" i="5" s="1"/>
  <c r="D465" i="5" s="1"/>
  <c r="D466" i="5" s="1"/>
  <c r="D467" i="5" s="1"/>
  <c r="D468" i="5" s="1"/>
  <c r="D469" i="5" s="1"/>
  <c r="D470" i="5" s="1"/>
  <c r="D471" i="5" s="1"/>
  <c r="D472" i="5" s="1"/>
  <c r="D473" i="5" s="1"/>
  <c r="D474" i="5" s="1"/>
  <c r="D475" i="5" s="1"/>
  <c r="D476" i="5" s="1"/>
  <c r="D477" i="5" s="1"/>
  <c r="D478" i="5" s="1"/>
  <c r="D479" i="5" s="1"/>
  <c r="D480" i="5" s="1"/>
  <c r="D481" i="5" s="1"/>
  <c r="D482" i="5" s="1"/>
  <c r="D483" i="5" s="1"/>
  <c r="D484" i="5" s="1"/>
  <c r="D485" i="5" s="1"/>
  <c r="D486" i="5" s="1"/>
  <c r="D487" i="5" s="1"/>
  <c r="D488" i="5" s="1"/>
  <c r="D489" i="5" s="1"/>
  <c r="D490" i="5" s="1"/>
  <c r="D491" i="5" s="1"/>
  <c r="D492" i="5" s="1"/>
  <c r="D493" i="5" s="1"/>
  <c r="D494" i="5" s="1"/>
  <c r="D495" i="5" s="1"/>
  <c r="D496" i="5" s="1"/>
  <c r="D497" i="5" s="1"/>
  <c r="D498" i="5" s="1"/>
  <c r="D499" i="5" s="1"/>
  <c r="D500" i="5" s="1"/>
  <c r="D501" i="5" s="1"/>
  <c r="D4" i="10"/>
  <c r="E3" i="10"/>
  <c r="D5" i="10"/>
  <c r="E4" i="10"/>
  <c r="M11" i="2" l="1"/>
  <c r="J503" i="2"/>
  <c r="J505" i="2"/>
  <c r="M15" i="2"/>
  <c r="J504" i="2"/>
  <c r="M8" i="2"/>
  <c r="J506" i="2"/>
  <c r="M13" i="2"/>
  <c r="P14" i="2" s="1"/>
  <c r="M12" i="2"/>
  <c r="E5" i="10"/>
  <c r="D6" i="10"/>
  <c r="E5" i="9"/>
  <c r="E6" i="9" s="1"/>
  <c r="E7" i="9" s="1"/>
  <c r="F12" i="4"/>
  <c r="M19" i="2"/>
  <c r="P20" i="2" s="1"/>
  <c r="M17" i="2"/>
  <c r="P18" i="2" s="1"/>
  <c r="M16" i="2"/>
  <c r="P17" i="2" s="1"/>
  <c r="M18" i="2"/>
  <c r="M10" i="2"/>
  <c r="P11" i="2" s="1"/>
  <c r="M14" i="2"/>
  <c r="P15" i="2" s="1"/>
  <c r="M20" i="2"/>
  <c r="G9" i="7"/>
  <c r="I9" i="7" s="1"/>
  <c r="G10" i="7"/>
  <c r="I10" i="7" s="1"/>
  <c r="G3" i="7"/>
  <c r="I3" i="7" s="1"/>
  <c r="G4" i="7"/>
  <c r="I4" i="7" s="1"/>
  <c r="G12" i="7"/>
  <c r="I12" i="7" s="1"/>
  <c r="G20" i="7"/>
  <c r="I20" i="7" s="1"/>
  <c r="G28" i="7"/>
  <c r="I28" i="7" s="1"/>
  <c r="G36" i="7"/>
  <c r="I36" i="7" s="1"/>
  <c r="G44" i="7"/>
  <c r="I44" i="7" s="1"/>
  <c r="G52" i="7"/>
  <c r="I52" i="7" s="1"/>
  <c r="G60" i="7"/>
  <c r="I60" i="7" s="1"/>
  <c r="G68" i="7"/>
  <c r="I68" i="7" s="1"/>
  <c r="G76" i="7"/>
  <c r="I76" i="7" s="1"/>
  <c r="G84" i="7"/>
  <c r="I84" i="7" s="1"/>
  <c r="G92" i="7"/>
  <c r="I92" i="7" s="1"/>
  <c r="G100" i="7"/>
  <c r="I100" i="7" s="1"/>
  <c r="G108" i="7"/>
  <c r="I108" i="7" s="1"/>
  <c r="G116" i="7"/>
  <c r="I116" i="7" s="1"/>
  <c r="G124" i="7"/>
  <c r="I124" i="7" s="1"/>
  <c r="G132" i="7"/>
  <c r="I132" i="7" s="1"/>
  <c r="G140" i="7"/>
  <c r="I140" i="7" s="1"/>
  <c r="G148" i="7"/>
  <c r="I148" i="7" s="1"/>
  <c r="G156" i="7"/>
  <c r="I156" i="7" s="1"/>
  <c r="G164" i="7"/>
  <c r="I164" i="7" s="1"/>
  <c r="G172" i="7"/>
  <c r="I172" i="7" s="1"/>
  <c r="G180" i="7"/>
  <c r="I180" i="7" s="1"/>
  <c r="G188" i="7"/>
  <c r="I188" i="7" s="1"/>
  <c r="G196" i="7"/>
  <c r="I196" i="7" s="1"/>
  <c r="G204" i="7"/>
  <c r="I204" i="7" s="1"/>
  <c r="G212" i="7"/>
  <c r="I212" i="7" s="1"/>
  <c r="G220" i="7"/>
  <c r="I220" i="7" s="1"/>
  <c r="G228" i="7"/>
  <c r="I228" i="7" s="1"/>
  <c r="G236" i="7"/>
  <c r="I236" i="7" s="1"/>
  <c r="G244" i="7"/>
  <c r="I244" i="7" s="1"/>
  <c r="G252" i="7"/>
  <c r="I252" i="7" s="1"/>
  <c r="G260" i="7"/>
  <c r="I260" i="7" s="1"/>
  <c r="G268" i="7"/>
  <c r="I268" i="7" s="1"/>
  <c r="G276" i="7"/>
  <c r="I276" i="7" s="1"/>
  <c r="G284" i="7"/>
  <c r="I284" i="7" s="1"/>
  <c r="G292" i="7"/>
  <c r="I292" i="7" s="1"/>
  <c r="G300" i="7"/>
  <c r="I300" i="7" s="1"/>
  <c r="G308" i="7"/>
  <c r="I308" i="7" s="1"/>
  <c r="G316" i="7"/>
  <c r="I316" i="7" s="1"/>
  <c r="G324" i="7"/>
  <c r="I324" i="7" s="1"/>
  <c r="G332" i="7"/>
  <c r="I332" i="7" s="1"/>
  <c r="G340" i="7"/>
  <c r="I340" i="7" s="1"/>
  <c r="G348" i="7"/>
  <c r="I348" i="7" s="1"/>
  <c r="G356" i="7"/>
  <c r="I356" i="7" s="1"/>
  <c r="G364" i="7"/>
  <c r="I364" i="7" s="1"/>
  <c r="G372" i="7"/>
  <c r="I372" i="7" s="1"/>
  <c r="G380" i="7"/>
  <c r="I380" i="7" s="1"/>
  <c r="G388" i="7"/>
  <c r="I388" i="7" s="1"/>
  <c r="G396" i="7"/>
  <c r="I396" i="7" s="1"/>
  <c r="G404" i="7"/>
  <c r="I404" i="7" s="1"/>
  <c r="G412" i="7"/>
  <c r="I412" i="7" s="1"/>
  <c r="G420" i="7"/>
  <c r="I420" i="7" s="1"/>
  <c r="G428" i="7"/>
  <c r="I428" i="7" s="1"/>
  <c r="G436" i="7"/>
  <c r="I436" i="7" s="1"/>
  <c r="G444" i="7"/>
  <c r="I444" i="7" s="1"/>
  <c r="G452" i="7"/>
  <c r="I452" i="7" s="1"/>
  <c r="G460" i="7"/>
  <c r="I460" i="7" s="1"/>
  <c r="G468" i="7"/>
  <c r="I468" i="7" s="1"/>
  <c r="G476" i="7"/>
  <c r="I476" i="7" s="1"/>
  <c r="G484" i="7"/>
  <c r="I484" i="7" s="1"/>
  <c r="G492" i="7"/>
  <c r="I492" i="7" s="1"/>
  <c r="G500" i="7"/>
  <c r="I500" i="7" s="1"/>
  <c r="G5" i="7"/>
  <c r="I5" i="7" s="1"/>
  <c r="G13" i="7"/>
  <c r="I13" i="7" s="1"/>
  <c r="G21" i="7"/>
  <c r="I21" i="7" s="1"/>
  <c r="G29" i="7"/>
  <c r="I29" i="7" s="1"/>
  <c r="G37" i="7"/>
  <c r="I37" i="7" s="1"/>
  <c r="G45" i="7"/>
  <c r="I45" i="7" s="1"/>
  <c r="G53" i="7"/>
  <c r="I53" i="7" s="1"/>
  <c r="G61" i="7"/>
  <c r="I61" i="7" s="1"/>
  <c r="G69" i="7"/>
  <c r="I69" i="7" s="1"/>
  <c r="G77" i="7"/>
  <c r="I77" i="7" s="1"/>
  <c r="G85" i="7"/>
  <c r="I85" i="7" s="1"/>
  <c r="G93" i="7"/>
  <c r="I93" i="7" s="1"/>
  <c r="G101" i="7"/>
  <c r="I101" i="7" s="1"/>
  <c r="G109" i="7"/>
  <c r="I109" i="7" s="1"/>
  <c r="G117" i="7"/>
  <c r="I117" i="7" s="1"/>
  <c r="G125" i="7"/>
  <c r="I125" i="7" s="1"/>
  <c r="G133" i="7"/>
  <c r="I133" i="7" s="1"/>
  <c r="G141" i="7"/>
  <c r="I141" i="7" s="1"/>
  <c r="G149" i="7"/>
  <c r="I149" i="7" s="1"/>
  <c r="G157" i="7"/>
  <c r="I157" i="7" s="1"/>
  <c r="G165" i="7"/>
  <c r="I165" i="7" s="1"/>
  <c r="G173" i="7"/>
  <c r="I173" i="7" s="1"/>
  <c r="G181" i="7"/>
  <c r="I181" i="7" s="1"/>
  <c r="G189" i="7"/>
  <c r="I189" i="7" s="1"/>
  <c r="G197" i="7"/>
  <c r="I197" i="7" s="1"/>
  <c r="G205" i="7"/>
  <c r="I205" i="7" s="1"/>
  <c r="G213" i="7"/>
  <c r="I213" i="7" s="1"/>
  <c r="G221" i="7"/>
  <c r="I221" i="7" s="1"/>
  <c r="G229" i="7"/>
  <c r="I229" i="7" s="1"/>
  <c r="G237" i="7"/>
  <c r="I237" i="7" s="1"/>
  <c r="G245" i="7"/>
  <c r="I245" i="7" s="1"/>
  <c r="G253" i="7"/>
  <c r="I253" i="7" s="1"/>
  <c r="G261" i="7"/>
  <c r="I261" i="7" s="1"/>
  <c r="G269" i="7"/>
  <c r="I269" i="7" s="1"/>
  <c r="G277" i="7"/>
  <c r="I277" i="7" s="1"/>
  <c r="G285" i="7"/>
  <c r="I285" i="7" s="1"/>
  <c r="G293" i="7"/>
  <c r="I293" i="7" s="1"/>
  <c r="G301" i="7"/>
  <c r="I301" i="7" s="1"/>
  <c r="G309" i="7"/>
  <c r="I309" i="7" s="1"/>
  <c r="G317" i="7"/>
  <c r="I317" i="7" s="1"/>
  <c r="G325" i="7"/>
  <c r="I325" i="7" s="1"/>
  <c r="G333" i="7"/>
  <c r="I333" i="7" s="1"/>
  <c r="G341" i="7"/>
  <c r="I341" i="7" s="1"/>
  <c r="G349" i="7"/>
  <c r="I349" i="7" s="1"/>
  <c r="G357" i="7"/>
  <c r="I357" i="7" s="1"/>
  <c r="G365" i="7"/>
  <c r="I365" i="7" s="1"/>
  <c r="G373" i="7"/>
  <c r="I373" i="7" s="1"/>
  <c r="G381" i="7"/>
  <c r="I381" i="7" s="1"/>
  <c r="G389" i="7"/>
  <c r="I389" i="7" s="1"/>
  <c r="G397" i="7"/>
  <c r="I397" i="7" s="1"/>
  <c r="G405" i="7"/>
  <c r="I405" i="7" s="1"/>
  <c r="G413" i="7"/>
  <c r="I413" i="7" s="1"/>
  <c r="G421" i="7"/>
  <c r="I421" i="7" s="1"/>
  <c r="G429" i="7"/>
  <c r="I429" i="7" s="1"/>
  <c r="G437" i="7"/>
  <c r="I437" i="7" s="1"/>
  <c r="G445" i="7"/>
  <c r="I445" i="7" s="1"/>
  <c r="G453" i="7"/>
  <c r="I453" i="7" s="1"/>
  <c r="G461" i="7"/>
  <c r="I461" i="7" s="1"/>
  <c r="G469" i="7"/>
  <c r="I469" i="7" s="1"/>
  <c r="G477" i="7"/>
  <c r="I477" i="7" s="1"/>
  <c r="G485" i="7"/>
  <c r="I485" i="7" s="1"/>
  <c r="G493" i="7"/>
  <c r="I493" i="7" s="1"/>
  <c r="G501" i="7"/>
  <c r="I501" i="7" s="1"/>
  <c r="G6" i="7"/>
  <c r="I6" i="7" s="1"/>
  <c r="G14" i="7"/>
  <c r="I14" i="7" s="1"/>
  <c r="G22" i="7"/>
  <c r="I22" i="7" s="1"/>
  <c r="G30" i="7"/>
  <c r="I30" i="7" s="1"/>
  <c r="G38" i="7"/>
  <c r="I38" i="7" s="1"/>
  <c r="G46" i="7"/>
  <c r="I46" i="7" s="1"/>
  <c r="G54" i="7"/>
  <c r="I54" i="7" s="1"/>
  <c r="G62" i="7"/>
  <c r="I62" i="7" s="1"/>
  <c r="G70" i="7"/>
  <c r="I70" i="7" s="1"/>
  <c r="G78" i="7"/>
  <c r="I78" i="7" s="1"/>
  <c r="G86" i="7"/>
  <c r="I86" i="7" s="1"/>
  <c r="G94" i="7"/>
  <c r="I94" i="7" s="1"/>
  <c r="G102" i="7"/>
  <c r="I102" i="7" s="1"/>
  <c r="G110" i="7"/>
  <c r="I110" i="7" s="1"/>
  <c r="G118" i="7"/>
  <c r="I118" i="7" s="1"/>
  <c r="G126" i="7"/>
  <c r="I126" i="7" s="1"/>
  <c r="G134" i="7"/>
  <c r="I134" i="7" s="1"/>
  <c r="G142" i="7"/>
  <c r="I142" i="7" s="1"/>
  <c r="G150" i="7"/>
  <c r="I150" i="7" s="1"/>
  <c r="G158" i="7"/>
  <c r="I158" i="7" s="1"/>
  <c r="G166" i="7"/>
  <c r="I166" i="7" s="1"/>
  <c r="G174" i="7"/>
  <c r="I174" i="7" s="1"/>
  <c r="G182" i="7"/>
  <c r="I182" i="7" s="1"/>
  <c r="G190" i="7"/>
  <c r="I190" i="7" s="1"/>
  <c r="G198" i="7"/>
  <c r="I198" i="7" s="1"/>
  <c r="G206" i="7"/>
  <c r="I206" i="7" s="1"/>
  <c r="G214" i="7"/>
  <c r="I214" i="7" s="1"/>
  <c r="G222" i="7"/>
  <c r="I222" i="7" s="1"/>
  <c r="G230" i="7"/>
  <c r="I230" i="7" s="1"/>
  <c r="G238" i="7"/>
  <c r="I238" i="7" s="1"/>
  <c r="G246" i="7"/>
  <c r="I246" i="7" s="1"/>
  <c r="G254" i="7"/>
  <c r="I254" i="7" s="1"/>
  <c r="G262" i="7"/>
  <c r="I262" i="7" s="1"/>
  <c r="G270" i="7"/>
  <c r="I270" i="7" s="1"/>
  <c r="G278" i="7"/>
  <c r="I278" i="7" s="1"/>
  <c r="G286" i="7"/>
  <c r="I286" i="7" s="1"/>
  <c r="G294" i="7"/>
  <c r="I294" i="7" s="1"/>
  <c r="G302" i="7"/>
  <c r="I302" i="7" s="1"/>
  <c r="G310" i="7"/>
  <c r="I310" i="7" s="1"/>
  <c r="G318" i="7"/>
  <c r="I318" i="7" s="1"/>
  <c r="G326" i="7"/>
  <c r="I326" i="7" s="1"/>
  <c r="G334" i="7"/>
  <c r="I334" i="7" s="1"/>
  <c r="G342" i="7"/>
  <c r="I342" i="7" s="1"/>
  <c r="G350" i="7"/>
  <c r="I350" i="7" s="1"/>
  <c r="G358" i="7"/>
  <c r="I358" i="7" s="1"/>
  <c r="G366" i="7"/>
  <c r="I366" i="7" s="1"/>
  <c r="G374" i="7"/>
  <c r="I374" i="7" s="1"/>
  <c r="G382" i="7"/>
  <c r="I382" i="7" s="1"/>
  <c r="G390" i="7"/>
  <c r="I390" i="7" s="1"/>
  <c r="G398" i="7"/>
  <c r="I398" i="7" s="1"/>
  <c r="G406" i="7"/>
  <c r="I406" i="7" s="1"/>
  <c r="G414" i="7"/>
  <c r="I414" i="7" s="1"/>
  <c r="G422" i="7"/>
  <c r="I422" i="7" s="1"/>
  <c r="G430" i="7"/>
  <c r="I430" i="7" s="1"/>
  <c r="G438" i="7"/>
  <c r="I438" i="7" s="1"/>
  <c r="G446" i="7"/>
  <c r="I446" i="7" s="1"/>
  <c r="G454" i="7"/>
  <c r="I454" i="7" s="1"/>
  <c r="G462" i="7"/>
  <c r="I462" i="7" s="1"/>
  <c r="G470" i="7"/>
  <c r="I470" i="7" s="1"/>
  <c r="G478" i="7"/>
  <c r="I478" i="7" s="1"/>
  <c r="G486" i="7"/>
  <c r="I486" i="7" s="1"/>
  <c r="G494" i="7"/>
  <c r="I494" i="7" s="1"/>
  <c r="G2" i="7"/>
  <c r="I2" i="7" s="1"/>
  <c r="G8" i="7"/>
  <c r="I8" i="7" s="1"/>
  <c r="G16" i="7"/>
  <c r="I16" i="7" s="1"/>
  <c r="G24" i="7"/>
  <c r="I24" i="7" s="1"/>
  <c r="G32" i="7"/>
  <c r="I32" i="7" s="1"/>
  <c r="G40" i="7"/>
  <c r="I40" i="7" s="1"/>
  <c r="G48" i="7"/>
  <c r="I48" i="7" s="1"/>
  <c r="G56" i="7"/>
  <c r="I56" i="7" s="1"/>
  <c r="G64" i="7"/>
  <c r="I64" i="7" s="1"/>
  <c r="G72" i="7"/>
  <c r="I72" i="7" s="1"/>
  <c r="G80" i="7"/>
  <c r="I80" i="7" s="1"/>
  <c r="G88" i="7"/>
  <c r="I88" i="7" s="1"/>
  <c r="G96" i="7"/>
  <c r="I96" i="7" s="1"/>
  <c r="G104" i="7"/>
  <c r="I104" i="7" s="1"/>
  <c r="G112" i="7"/>
  <c r="I112" i="7" s="1"/>
  <c r="G120" i="7"/>
  <c r="I120" i="7" s="1"/>
  <c r="G128" i="7"/>
  <c r="I128" i="7" s="1"/>
  <c r="G136" i="7"/>
  <c r="I136" i="7" s="1"/>
  <c r="G144" i="7"/>
  <c r="I144" i="7" s="1"/>
  <c r="G152" i="7"/>
  <c r="I152" i="7" s="1"/>
  <c r="G160" i="7"/>
  <c r="I160" i="7" s="1"/>
  <c r="G168" i="7"/>
  <c r="I168" i="7" s="1"/>
  <c r="G176" i="7"/>
  <c r="I176" i="7" s="1"/>
  <c r="G184" i="7"/>
  <c r="I184" i="7" s="1"/>
  <c r="G192" i="7"/>
  <c r="I192" i="7" s="1"/>
  <c r="G200" i="7"/>
  <c r="I200" i="7" s="1"/>
  <c r="G208" i="7"/>
  <c r="I208" i="7" s="1"/>
  <c r="G216" i="7"/>
  <c r="I216" i="7" s="1"/>
  <c r="G224" i="7"/>
  <c r="I224" i="7" s="1"/>
  <c r="G232" i="7"/>
  <c r="I232" i="7" s="1"/>
  <c r="G240" i="7"/>
  <c r="I240" i="7" s="1"/>
  <c r="G248" i="7"/>
  <c r="I248" i="7" s="1"/>
  <c r="G256" i="7"/>
  <c r="I256" i="7" s="1"/>
  <c r="G264" i="7"/>
  <c r="I264" i="7" s="1"/>
  <c r="G272" i="7"/>
  <c r="I272" i="7" s="1"/>
  <c r="G280" i="7"/>
  <c r="I280" i="7" s="1"/>
  <c r="G288" i="7"/>
  <c r="I288" i="7" s="1"/>
  <c r="G296" i="7"/>
  <c r="I296" i="7" s="1"/>
  <c r="G304" i="7"/>
  <c r="I304" i="7" s="1"/>
  <c r="G312" i="7"/>
  <c r="I312" i="7" s="1"/>
  <c r="G320" i="7"/>
  <c r="I320" i="7" s="1"/>
  <c r="G328" i="7"/>
  <c r="I328" i="7" s="1"/>
  <c r="G336" i="7"/>
  <c r="I336" i="7" s="1"/>
  <c r="G344" i="7"/>
  <c r="I344" i="7" s="1"/>
  <c r="G352" i="7"/>
  <c r="I352" i="7" s="1"/>
  <c r="G360" i="7"/>
  <c r="I360" i="7" s="1"/>
  <c r="G368" i="7"/>
  <c r="I368" i="7" s="1"/>
  <c r="G376" i="7"/>
  <c r="I376" i="7" s="1"/>
  <c r="G384" i="7"/>
  <c r="I384" i="7" s="1"/>
  <c r="G392" i="7"/>
  <c r="I392" i="7" s="1"/>
  <c r="G400" i="7"/>
  <c r="I400" i="7" s="1"/>
  <c r="G408" i="7"/>
  <c r="I408" i="7" s="1"/>
  <c r="G416" i="7"/>
  <c r="I416" i="7" s="1"/>
  <c r="G424" i="7"/>
  <c r="I424" i="7" s="1"/>
  <c r="G432" i="7"/>
  <c r="I432" i="7" s="1"/>
  <c r="G440" i="7"/>
  <c r="I440" i="7" s="1"/>
  <c r="G448" i="7"/>
  <c r="I448" i="7" s="1"/>
  <c r="G456" i="7"/>
  <c r="I456" i="7" s="1"/>
  <c r="G464" i="7"/>
  <c r="I464" i="7" s="1"/>
  <c r="G472" i="7"/>
  <c r="I472" i="7" s="1"/>
  <c r="G480" i="7"/>
  <c r="I480" i="7" s="1"/>
  <c r="G488" i="7"/>
  <c r="I488" i="7" s="1"/>
  <c r="G496" i="7"/>
  <c r="I496" i="7" s="1"/>
  <c r="G23" i="7"/>
  <c r="I23" i="7" s="1"/>
  <c r="G39" i="7"/>
  <c r="I39" i="7" s="1"/>
  <c r="G55" i="7"/>
  <c r="I55" i="7" s="1"/>
  <c r="G71" i="7"/>
  <c r="I71" i="7" s="1"/>
  <c r="G87" i="7"/>
  <c r="I87" i="7" s="1"/>
  <c r="G103" i="7"/>
  <c r="I103" i="7" s="1"/>
  <c r="G119" i="7"/>
  <c r="I119" i="7" s="1"/>
  <c r="G135" i="7"/>
  <c r="I135" i="7" s="1"/>
  <c r="G151" i="7"/>
  <c r="I151" i="7" s="1"/>
  <c r="G167" i="7"/>
  <c r="I167" i="7" s="1"/>
  <c r="G183" i="7"/>
  <c r="I183" i="7" s="1"/>
  <c r="G199" i="7"/>
  <c r="I199" i="7" s="1"/>
  <c r="G215" i="7"/>
  <c r="I215" i="7" s="1"/>
  <c r="G231" i="7"/>
  <c r="I231" i="7" s="1"/>
  <c r="G247" i="7"/>
  <c r="I247" i="7" s="1"/>
  <c r="G263" i="7"/>
  <c r="I263" i="7" s="1"/>
  <c r="G279" i="7"/>
  <c r="I279" i="7" s="1"/>
  <c r="G295" i="7"/>
  <c r="I295" i="7" s="1"/>
  <c r="G311" i="7"/>
  <c r="I311" i="7" s="1"/>
  <c r="G327" i="7"/>
  <c r="I327" i="7" s="1"/>
  <c r="G343" i="7"/>
  <c r="I343" i="7" s="1"/>
  <c r="G359" i="7"/>
  <c r="I359" i="7" s="1"/>
  <c r="G375" i="7"/>
  <c r="I375" i="7" s="1"/>
  <c r="G391" i="7"/>
  <c r="I391" i="7" s="1"/>
  <c r="G407" i="7"/>
  <c r="I407" i="7" s="1"/>
  <c r="G423" i="7"/>
  <c r="I423" i="7" s="1"/>
  <c r="G439" i="7"/>
  <c r="I439" i="7" s="1"/>
  <c r="G455" i="7"/>
  <c r="I455" i="7" s="1"/>
  <c r="G471" i="7"/>
  <c r="I471" i="7" s="1"/>
  <c r="G487" i="7"/>
  <c r="I487" i="7" s="1"/>
  <c r="G25" i="7"/>
  <c r="I25" i="7" s="1"/>
  <c r="G41" i="7"/>
  <c r="I41" i="7" s="1"/>
  <c r="G57" i="7"/>
  <c r="I57" i="7" s="1"/>
  <c r="G73" i="7"/>
  <c r="I73" i="7" s="1"/>
  <c r="G89" i="7"/>
  <c r="I89" i="7" s="1"/>
  <c r="G105" i="7"/>
  <c r="I105" i="7" s="1"/>
  <c r="G121" i="7"/>
  <c r="I121" i="7" s="1"/>
  <c r="G137" i="7"/>
  <c r="I137" i="7" s="1"/>
  <c r="G153" i="7"/>
  <c r="I153" i="7" s="1"/>
  <c r="G169" i="7"/>
  <c r="I169" i="7" s="1"/>
  <c r="G185" i="7"/>
  <c r="I185" i="7" s="1"/>
  <c r="G201" i="7"/>
  <c r="I201" i="7" s="1"/>
  <c r="G217" i="7"/>
  <c r="I217" i="7" s="1"/>
  <c r="G233" i="7"/>
  <c r="I233" i="7" s="1"/>
  <c r="G249" i="7"/>
  <c r="I249" i="7" s="1"/>
  <c r="G265" i="7"/>
  <c r="I265" i="7" s="1"/>
  <c r="G281" i="7"/>
  <c r="I281" i="7" s="1"/>
  <c r="G297" i="7"/>
  <c r="I297" i="7" s="1"/>
  <c r="G313" i="7"/>
  <c r="I313" i="7" s="1"/>
  <c r="G329" i="7"/>
  <c r="I329" i="7" s="1"/>
  <c r="G345" i="7"/>
  <c r="I345" i="7" s="1"/>
  <c r="G361" i="7"/>
  <c r="I361" i="7" s="1"/>
  <c r="G377" i="7"/>
  <c r="I377" i="7" s="1"/>
  <c r="G393" i="7"/>
  <c r="I393" i="7" s="1"/>
  <c r="G409" i="7"/>
  <c r="I409" i="7" s="1"/>
  <c r="G425" i="7"/>
  <c r="I425" i="7" s="1"/>
  <c r="G441" i="7"/>
  <c r="I441" i="7" s="1"/>
  <c r="G457" i="7"/>
  <c r="I457" i="7" s="1"/>
  <c r="G473" i="7"/>
  <c r="I473" i="7" s="1"/>
  <c r="G489" i="7"/>
  <c r="I489" i="7" s="1"/>
  <c r="G47" i="7"/>
  <c r="I47" i="7" s="1"/>
  <c r="G63" i="7"/>
  <c r="I63" i="7" s="1"/>
  <c r="G79" i="7"/>
  <c r="I79" i="7" s="1"/>
  <c r="G95" i="7"/>
  <c r="I95" i="7" s="1"/>
  <c r="G111" i="7"/>
  <c r="I111" i="7" s="1"/>
  <c r="G127" i="7"/>
  <c r="I127" i="7" s="1"/>
  <c r="G143" i="7"/>
  <c r="I143" i="7" s="1"/>
  <c r="G191" i="7"/>
  <c r="I191" i="7" s="1"/>
  <c r="G239" i="7"/>
  <c r="I239" i="7" s="1"/>
  <c r="G303" i="7"/>
  <c r="I303" i="7" s="1"/>
  <c r="G367" i="7"/>
  <c r="I367" i="7" s="1"/>
  <c r="G415" i="7"/>
  <c r="I415" i="7" s="1"/>
  <c r="G495" i="7"/>
  <c r="I495" i="7" s="1"/>
  <c r="G7" i="7"/>
  <c r="I7" i="7" s="1"/>
  <c r="G26" i="7"/>
  <c r="I26" i="7" s="1"/>
  <c r="G42" i="7"/>
  <c r="I42" i="7" s="1"/>
  <c r="G58" i="7"/>
  <c r="I58" i="7" s="1"/>
  <c r="G74" i="7"/>
  <c r="I74" i="7" s="1"/>
  <c r="G90" i="7"/>
  <c r="I90" i="7" s="1"/>
  <c r="G106" i="7"/>
  <c r="I106" i="7" s="1"/>
  <c r="G122" i="7"/>
  <c r="I122" i="7" s="1"/>
  <c r="G138" i="7"/>
  <c r="I138" i="7" s="1"/>
  <c r="G154" i="7"/>
  <c r="I154" i="7" s="1"/>
  <c r="G170" i="7"/>
  <c r="I170" i="7" s="1"/>
  <c r="G186" i="7"/>
  <c r="I186" i="7" s="1"/>
  <c r="G202" i="7"/>
  <c r="I202" i="7" s="1"/>
  <c r="G218" i="7"/>
  <c r="I218" i="7" s="1"/>
  <c r="G234" i="7"/>
  <c r="I234" i="7" s="1"/>
  <c r="G250" i="7"/>
  <c r="I250" i="7" s="1"/>
  <c r="G266" i="7"/>
  <c r="I266" i="7" s="1"/>
  <c r="G282" i="7"/>
  <c r="I282" i="7" s="1"/>
  <c r="G298" i="7"/>
  <c r="I298" i="7" s="1"/>
  <c r="G314" i="7"/>
  <c r="I314" i="7" s="1"/>
  <c r="G330" i="7"/>
  <c r="I330" i="7" s="1"/>
  <c r="G346" i="7"/>
  <c r="I346" i="7" s="1"/>
  <c r="G362" i="7"/>
  <c r="I362" i="7" s="1"/>
  <c r="G378" i="7"/>
  <c r="I378" i="7" s="1"/>
  <c r="G394" i="7"/>
  <c r="I394" i="7" s="1"/>
  <c r="G410" i="7"/>
  <c r="I410" i="7" s="1"/>
  <c r="G426" i="7"/>
  <c r="I426" i="7" s="1"/>
  <c r="G442" i="7"/>
  <c r="I442" i="7" s="1"/>
  <c r="G458" i="7"/>
  <c r="I458" i="7" s="1"/>
  <c r="G474" i="7"/>
  <c r="I474" i="7" s="1"/>
  <c r="G490" i="7"/>
  <c r="I490" i="7" s="1"/>
  <c r="G31" i="7"/>
  <c r="I31" i="7" s="1"/>
  <c r="G159" i="7"/>
  <c r="I159" i="7" s="1"/>
  <c r="G207" i="7"/>
  <c r="I207" i="7" s="1"/>
  <c r="G255" i="7"/>
  <c r="I255" i="7" s="1"/>
  <c r="G287" i="7"/>
  <c r="I287" i="7" s="1"/>
  <c r="G335" i="7"/>
  <c r="I335" i="7" s="1"/>
  <c r="G383" i="7"/>
  <c r="I383" i="7" s="1"/>
  <c r="G431" i="7"/>
  <c r="I431" i="7" s="1"/>
  <c r="G479" i="7"/>
  <c r="I479" i="7" s="1"/>
  <c r="G11" i="7"/>
  <c r="I11" i="7" s="1"/>
  <c r="G27" i="7"/>
  <c r="I27" i="7" s="1"/>
  <c r="G43" i="7"/>
  <c r="I43" i="7" s="1"/>
  <c r="G59" i="7"/>
  <c r="I59" i="7" s="1"/>
  <c r="G75" i="7"/>
  <c r="I75" i="7" s="1"/>
  <c r="G91" i="7"/>
  <c r="I91" i="7" s="1"/>
  <c r="G107" i="7"/>
  <c r="I107" i="7" s="1"/>
  <c r="G123" i="7"/>
  <c r="I123" i="7" s="1"/>
  <c r="G139" i="7"/>
  <c r="I139" i="7" s="1"/>
  <c r="G155" i="7"/>
  <c r="I155" i="7" s="1"/>
  <c r="G171" i="7"/>
  <c r="I171" i="7" s="1"/>
  <c r="G187" i="7"/>
  <c r="I187" i="7" s="1"/>
  <c r="G203" i="7"/>
  <c r="I203" i="7" s="1"/>
  <c r="G219" i="7"/>
  <c r="I219" i="7" s="1"/>
  <c r="G235" i="7"/>
  <c r="I235" i="7" s="1"/>
  <c r="G251" i="7"/>
  <c r="I251" i="7" s="1"/>
  <c r="G267" i="7"/>
  <c r="I267" i="7" s="1"/>
  <c r="G283" i="7"/>
  <c r="I283" i="7" s="1"/>
  <c r="G299" i="7"/>
  <c r="I299" i="7" s="1"/>
  <c r="G315" i="7"/>
  <c r="I315" i="7" s="1"/>
  <c r="G331" i="7"/>
  <c r="I331" i="7" s="1"/>
  <c r="G347" i="7"/>
  <c r="I347" i="7" s="1"/>
  <c r="G363" i="7"/>
  <c r="I363" i="7" s="1"/>
  <c r="G379" i="7"/>
  <c r="I379" i="7" s="1"/>
  <c r="G395" i="7"/>
  <c r="I395" i="7" s="1"/>
  <c r="G411" i="7"/>
  <c r="I411" i="7" s="1"/>
  <c r="G427" i="7"/>
  <c r="I427" i="7" s="1"/>
  <c r="G443" i="7"/>
  <c r="I443" i="7" s="1"/>
  <c r="G459" i="7"/>
  <c r="I459" i="7" s="1"/>
  <c r="G475" i="7"/>
  <c r="I475" i="7" s="1"/>
  <c r="G491" i="7"/>
  <c r="I491" i="7" s="1"/>
  <c r="G15" i="7"/>
  <c r="I15" i="7" s="1"/>
  <c r="G175" i="7"/>
  <c r="I175" i="7" s="1"/>
  <c r="G223" i="7"/>
  <c r="I223" i="7" s="1"/>
  <c r="G271" i="7"/>
  <c r="I271" i="7" s="1"/>
  <c r="G351" i="7"/>
  <c r="I351" i="7" s="1"/>
  <c r="G399" i="7"/>
  <c r="I399" i="7" s="1"/>
  <c r="G447" i="7"/>
  <c r="I447" i="7" s="1"/>
  <c r="G463" i="7"/>
  <c r="I463" i="7" s="1"/>
  <c r="G49" i="7"/>
  <c r="I49" i="7" s="1"/>
  <c r="G83" i="7"/>
  <c r="I83" i="7" s="1"/>
  <c r="G130" i="7"/>
  <c r="I130" i="7" s="1"/>
  <c r="G177" i="7"/>
  <c r="I177" i="7" s="1"/>
  <c r="G211" i="7"/>
  <c r="I211" i="7" s="1"/>
  <c r="G258" i="7"/>
  <c r="I258" i="7" s="1"/>
  <c r="G305" i="7"/>
  <c r="I305" i="7" s="1"/>
  <c r="G338" i="7"/>
  <c r="I338" i="7" s="1"/>
  <c r="G385" i="7"/>
  <c r="I385" i="7" s="1"/>
  <c r="G419" i="7"/>
  <c r="I419" i="7" s="1"/>
  <c r="G466" i="7"/>
  <c r="I466" i="7" s="1"/>
  <c r="G306" i="7"/>
  <c r="I306" i="7" s="1"/>
  <c r="G161" i="7"/>
  <c r="I161" i="7" s="1"/>
  <c r="G195" i="7"/>
  <c r="I195" i="7" s="1"/>
  <c r="G242" i="7"/>
  <c r="I242" i="7" s="1"/>
  <c r="G322" i="7"/>
  <c r="I322" i="7" s="1"/>
  <c r="G403" i="7"/>
  <c r="I403" i="7" s="1"/>
  <c r="G162" i="7"/>
  <c r="I162" i="7" s="1"/>
  <c r="G498" i="7"/>
  <c r="I498" i="7" s="1"/>
  <c r="G129" i="7"/>
  <c r="I129" i="7" s="1"/>
  <c r="G50" i="7"/>
  <c r="I50" i="7" s="1"/>
  <c r="G97" i="7"/>
  <c r="I97" i="7" s="1"/>
  <c r="G131" i="7"/>
  <c r="I131" i="7" s="1"/>
  <c r="G178" i="7"/>
  <c r="I178" i="7" s="1"/>
  <c r="G225" i="7"/>
  <c r="I225" i="7" s="1"/>
  <c r="G259" i="7"/>
  <c r="I259" i="7" s="1"/>
  <c r="G339" i="7"/>
  <c r="I339" i="7" s="1"/>
  <c r="G386" i="7"/>
  <c r="I386" i="7" s="1"/>
  <c r="G433" i="7"/>
  <c r="I433" i="7" s="1"/>
  <c r="G467" i="7"/>
  <c r="I467" i="7" s="1"/>
  <c r="G114" i="7"/>
  <c r="I114" i="7" s="1"/>
  <c r="G289" i="7"/>
  <c r="I289" i="7" s="1"/>
  <c r="G450" i="7"/>
  <c r="I450" i="7" s="1"/>
  <c r="G81" i="7"/>
  <c r="I81" i="7" s="1"/>
  <c r="G163" i="7"/>
  <c r="I163" i="7" s="1"/>
  <c r="G17" i="7"/>
  <c r="I17" i="7" s="1"/>
  <c r="G51" i="7"/>
  <c r="I51" i="7" s="1"/>
  <c r="G98" i="7"/>
  <c r="I98" i="7" s="1"/>
  <c r="G145" i="7"/>
  <c r="I145" i="7" s="1"/>
  <c r="G179" i="7"/>
  <c r="I179" i="7" s="1"/>
  <c r="G226" i="7"/>
  <c r="I226" i="7" s="1"/>
  <c r="G273" i="7"/>
  <c r="I273" i="7" s="1"/>
  <c r="G307" i="7"/>
  <c r="I307" i="7" s="1"/>
  <c r="G353" i="7"/>
  <c r="I353" i="7" s="1"/>
  <c r="G387" i="7"/>
  <c r="I387" i="7" s="1"/>
  <c r="G434" i="7"/>
  <c r="I434" i="7" s="1"/>
  <c r="G481" i="7"/>
  <c r="I481" i="7" s="1"/>
  <c r="G66" i="7"/>
  <c r="I66" i="7" s="1"/>
  <c r="G147" i="7"/>
  <c r="I147" i="7" s="1"/>
  <c r="G194" i="7"/>
  <c r="I194" i="7" s="1"/>
  <c r="G275" i="7"/>
  <c r="I275" i="7" s="1"/>
  <c r="G355" i="7"/>
  <c r="I355" i="7" s="1"/>
  <c r="G449" i="7"/>
  <c r="I449" i="7" s="1"/>
  <c r="G67" i="7"/>
  <c r="I67" i="7" s="1"/>
  <c r="G497" i="7"/>
  <c r="I497" i="7" s="1"/>
  <c r="G34" i="7"/>
  <c r="I34" i="7" s="1"/>
  <c r="G243" i="7"/>
  <c r="I243" i="7" s="1"/>
  <c r="G323" i="7"/>
  <c r="I323" i="7" s="1"/>
  <c r="G35" i="7"/>
  <c r="I35" i="7" s="1"/>
  <c r="G465" i="7"/>
  <c r="I465" i="7" s="1"/>
  <c r="G18" i="7"/>
  <c r="I18" i="7" s="1"/>
  <c r="G65" i="7"/>
  <c r="I65" i="7" s="1"/>
  <c r="G99" i="7"/>
  <c r="I99" i="7" s="1"/>
  <c r="G146" i="7"/>
  <c r="I146" i="7" s="1"/>
  <c r="G193" i="7"/>
  <c r="I193" i="7" s="1"/>
  <c r="G227" i="7"/>
  <c r="I227" i="7" s="1"/>
  <c r="G274" i="7"/>
  <c r="I274" i="7" s="1"/>
  <c r="G319" i="7"/>
  <c r="I319" i="7" s="1"/>
  <c r="G354" i="7"/>
  <c r="I354" i="7" s="1"/>
  <c r="G401" i="7"/>
  <c r="I401" i="7" s="1"/>
  <c r="G435" i="7"/>
  <c r="I435" i="7" s="1"/>
  <c r="G482" i="7"/>
  <c r="I482" i="7" s="1"/>
  <c r="G19" i="7"/>
  <c r="I19" i="7" s="1"/>
  <c r="G113" i="7"/>
  <c r="I113" i="7" s="1"/>
  <c r="G241" i="7"/>
  <c r="I241" i="7" s="1"/>
  <c r="G321" i="7"/>
  <c r="I321" i="7" s="1"/>
  <c r="G402" i="7"/>
  <c r="I402" i="7" s="1"/>
  <c r="G483" i="7"/>
  <c r="I483" i="7" s="1"/>
  <c r="G33" i="7"/>
  <c r="I33" i="7" s="1"/>
  <c r="G369" i="7"/>
  <c r="I369" i="7" s="1"/>
  <c r="G115" i="7"/>
  <c r="I115" i="7" s="1"/>
  <c r="G209" i="7"/>
  <c r="I209" i="7" s="1"/>
  <c r="G290" i="7"/>
  <c r="I290" i="7" s="1"/>
  <c r="G370" i="7"/>
  <c r="I370" i="7" s="1"/>
  <c r="G417" i="7"/>
  <c r="I417" i="7" s="1"/>
  <c r="G451" i="7"/>
  <c r="I451" i="7" s="1"/>
  <c r="G82" i="7"/>
  <c r="I82" i="7" s="1"/>
  <c r="G210" i="7"/>
  <c r="I210" i="7" s="1"/>
  <c r="G257" i="7"/>
  <c r="I257" i="7" s="1"/>
  <c r="G291" i="7"/>
  <c r="I291" i="7" s="1"/>
  <c r="G337" i="7"/>
  <c r="I337" i="7" s="1"/>
  <c r="G371" i="7"/>
  <c r="I371" i="7" s="1"/>
  <c r="G418" i="7"/>
  <c r="I418" i="7" s="1"/>
  <c r="G499" i="7"/>
  <c r="I499" i="7" s="1"/>
  <c r="M9" i="2"/>
  <c r="P10" i="2" s="1"/>
  <c r="P9" i="2" l="1"/>
  <c r="P16" i="2"/>
  <c r="D7" i="10"/>
  <c r="E6" i="10"/>
  <c r="J508" i="2"/>
  <c r="J509" i="2" s="1"/>
  <c r="J510" i="2" s="1"/>
  <c r="P19" i="2"/>
  <c r="P13" i="2"/>
  <c r="P12" i="2"/>
  <c r="D8" i="10" l="1"/>
  <c r="E7" i="10"/>
  <c r="D9" i="10" l="1"/>
  <c r="E8" i="10"/>
  <c r="E9" i="10" l="1"/>
  <c r="D10" i="10"/>
  <c r="D11" i="10" l="1"/>
  <c r="E10" i="10"/>
  <c r="D12" i="10" l="1"/>
  <c r="E11" i="10"/>
  <c r="D13" i="10" l="1"/>
  <c r="E12" i="10"/>
  <c r="D14" i="10" l="1"/>
  <c r="E13" i="10"/>
  <c r="E14" i="10" l="1"/>
  <c r="D15" i="10"/>
  <c r="D16" i="10" l="1"/>
  <c r="E15" i="10"/>
  <c r="D17" i="10" l="1"/>
  <c r="E16" i="10"/>
  <c r="E17" i="10" l="1"/>
  <c r="D18" i="10"/>
  <c r="D19" i="10" l="1"/>
  <c r="E18" i="10"/>
  <c r="D20" i="10" l="1"/>
  <c r="E19" i="10"/>
  <c r="E20" i="10" l="1"/>
  <c r="D21" i="10"/>
  <c r="E21" i="10" l="1"/>
  <c r="D22" i="10"/>
  <c r="D23" i="10" l="1"/>
  <c r="E22" i="10"/>
  <c r="D24" i="10" l="1"/>
  <c r="E23" i="10"/>
  <c r="D25" i="10" l="1"/>
  <c r="E24" i="10"/>
  <c r="D26" i="10" l="1"/>
  <c r="E25" i="10"/>
  <c r="E26" i="10" l="1"/>
  <c r="D27" i="10"/>
  <c r="D28" i="10" l="1"/>
  <c r="E27" i="10"/>
  <c r="D29" i="10" l="1"/>
  <c r="E28" i="10"/>
  <c r="E29" i="10" l="1"/>
  <c r="D30" i="10"/>
  <c r="D31" i="10" l="1"/>
  <c r="E30" i="10"/>
  <c r="E31" i="10" l="1"/>
  <c r="D32" i="10"/>
  <c r="D33" i="10" l="1"/>
  <c r="E32" i="10"/>
  <c r="E33" i="10" l="1"/>
  <c r="D34" i="10"/>
  <c r="D35" i="10" l="1"/>
  <c r="E34" i="10"/>
  <c r="D36" i="10" l="1"/>
  <c r="E35" i="10"/>
  <c r="D37" i="10" l="1"/>
  <c r="E36" i="10"/>
  <c r="D38" i="10" l="1"/>
  <c r="E37" i="10"/>
  <c r="E38" i="10" l="1"/>
  <c r="D39" i="10"/>
  <c r="D40" i="10" l="1"/>
  <c r="E39" i="10"/>
  <c r="D41" i="10" l="1"/>
  <c r="E40" i="10"/>
  <c r="E41" i="10" l="1"/>
  <c r="D42" i="10"/>
  <c r="D43" i="10" l="1"/>
  <c r="E42" i="10"/>
  <c r="D44" i="10" l="1"/>
  <c r="E43" i="10"/>
  <c r="D45" i="10" l="1"/>
  <c r="E44" i="10"/>
  <c r="E45" i="10" l="1"/>
  <c r="D46" i="10"/>
  <c r="D47" i="10" l="1"/>
  <c r="E46" i="10"/>
  <c r="E47" i="10" l="1"/>
  <c r="D48" i="10"/>
  <c r="D49" i="10" l="1"/>
  <c r="E48" i="10"/>
  <c r="D50" i="10" l="1"/>
  <c r="E49" i="10"/>
  <c r="E50" i="10" l="1"/>
  <c r="D51" i="10"/>
  <c r="D52" i="10" l="1"/>
  <c r="E51" i="10"/>
  <c r="E52" i="10" l="1"/>
  <c r="D53" i="10"/>
  <c r="E53" i="10" l="1"/>
  <c r="D54" i="10"/>
  <c r="D55" i="10" l="1"/>
  <c r="E54" i="10"/>
  <c r="D56" i="10" l="1"/>
  <c r="E55" i="10"/>
  <c r="D57" i="10" l="1"/>
  <c r="E56" i="10"/>
  <c r="E57" i="10" l="1"/>
  <c r="D58" i="10"/>
  <c r="D59" i="10" l="1"/>
  <c r="E58" i="10"/>
  <c r="D60" i="10" l="1"/>
  <c r="E59" i="10"/>
  <c r="D61" i="10" l="1"/>
  <c r="E60" i="10"/>
  <c r="D62" i="10" l="1"/>
  <c r="E61" i="10"/>
  <c r="E62" i="10" l="1"/>
  <c r="D63" i="10"/>
  <c r="E63" i="10" l="1"/>
  <c r="D64" i="10"/>
  <c r="D65" i="10" l="1"/>
  <c r="E64" i="10"/>
  <c r="E65" i="10" l="1"/>
  <c r="D66" i="10"/>
  <c r="D67" i="10" l="1"/>
  <c r="E66" i="10"/>
  <c r="D68" i="10" l="1"/>
  <c r="E67" i="10"/>
  <c r="E68" i="10" l="1"/>
  <c r="D69" i="10"/>
  <c r="E69" i="10" l="1"/>
  <c r="D70" i="10"/>
  <c r="D71" i="10" l="1"/>
  <c r="E70" i="10"/>
  <c r="D72" i="10" l="1"/>
  <c r="E71" i="10"/>
  <c r="D73" i="10" l="1"/>
  <c r="E72" i="10"/>
  <c r="D74" i="10" l="1"/>
  <c r="E73" i="10"/>
  <c r="E74" i="10" l="1"/>
  <c r="D75" i="10"/>
  <c r="D76" i="10" l="1"/>
  <c r="E75" i="10"/>
  <c r="D77" i="10" l="1"/>
  <c r="E76" i="10"/>
  <c r="E77" i="10" l="1"/>
  <c r="D78" i="10"/>
  <c r="D79" i="10" l="1"/>
  <c r="E78" i="10"/>
  <c r="D80" i="10" l="1"/>
  <c r="E79" i="10"/>
  <c r="D81" i="10" l="1"/>
  <c r="E80" i="10"/>
  <c r="E81" i="10" l="1"/>
  <c r="D82" i="10"/>
  <c r="D83" i="10" l="1"/>
  <c r="E82" i="10"/>
  <c r="D84" i="10" l="1"/>
  <c r="E83" i="10"/>
  <c r="E84" i="10" l="1"/>
  <c r="D85" i="10"/>
  <c r="D86" i="10" l="1"/>
  <c r="E85" i="10"/>
  <c r="E86" i="10" l="1"/>
  <c r="D87" i="10"/>
  <c r="D88" i="10" l="1"/>
  <c r="E87" i="10"/>
  <c r="D89" i="10" l="1"/>
  <c r="E88" i="10"/>
  <c r="E89" i="10" l="1"/>
  <c r="D90" i="10"/>
  <c r="D91" i="10" l="1"/>
  <c r="E90" i="10"/>
  <c r="D92" i="10" l="1"/>
  <c r="E91" i="10"/>
  <c r="D93" i="10" l="1"/>
  <c r="E92" i="10"/>
  <c r="E93" i="10" l="1"/>
  <c r="D94" i="10"/>
  <c r="D95" i="10" l="1"/>
  <c r="E94" i="10"/>
  <c r="E95" i="10" l="1"/>
  <c r="D96" i="10"/>
  <c r="D97" i="10" l="1"/>
  <c r="E96" i="10"/>
  <c r="D98" i="10" l="1"/>
  <c r="E97" i="10"/>
  <c r="E98" i="10" l="1"/>
  <c r="D99" i="10"/>
  <c r="D100" i="10" l="1"/>
  <c r="E99" i="10"/>
  <c r="D101" i="10" l="1"/>
  <c r="E100" i="10"/>
  <c r="E101" i="10" l="1"/>
  <c r="D102" i="10"/>
  <c r="D103" i="10" l="1"/>
  <c r="E102" i="10"/>
  <c r="D104" i="10" l="1"/>
  <c r="E103" i="10"/>
  <c r="D105" i="10" l="1"/>
  <c r="E104" i="10"/>
  <c r="E105" i="10" l="1"/>
  <c r="D106" i="10"/>
  <c r="D107" i="10" l="1"/>
  <c r="E106" i="10"/>
  <c r="D108" i="10" l="1"/>
  <c r="E107" i="10"/>
  <c r="D109" i="10" l="1"/>
  <c r="E108" i="10"/>
  <c r="D110" i="10" l="1"/>
  <c r="E109" i="10"/>
  <c r="E110" i="10" l="1"/>
  <c r="D111" i="10"/>
  <c r="E111" i="10" l="1"/>
  <c r="D112" i="10"/>
  <c r="D113" i="10" l="1"/>
  <c r="E112" i="10"/>
  <c r="E113" i="10" l="1"/>
  <c r="D114" i="10"/>
  <c r="D115" i="10" l="1"/>
  <c r="E114" i="10"/>
  <c r="D116" i="10" l="1"/>
  <c r="E115" i="10"/>
  <c r="E116" i="10" l="1"/>
  <c r="D117" i="10"/>
  <c r="D118" i="10" l="1"/>
  <c r="E117" i="10"/>
  <c r="D119" i="10" l="1"/>
  <c r="E118" i="10"/>
  <c r="E119" i="10" l="1"/>
  <c r="D120" i="10"/>
  <c r="D121" i="10" l="1"/>
  <c r="E120" i="10"/>
  <c r="D122" i="10" l="1"/>
  <c r="E121" i="10"/>
  <c r="E122" i="10" l="1"/>
  <c r="D123" i="10"/>
  <c r="D124" i="10" l="1"/>
  <c r="E123" i="10"/>
  <c r="D125" i="10" l="1"/>
  <c r="E124" i="10"/>
  <c r="E125" i="10" l="1"/>
  <c r="D126" i="10"/>
  <c r="D127" i="10" l="1"/>
  <c r="E126" i="10"/>
  <c r="D128" i="10" l="1"/>
  <c r="E127" i="10"/>
  <c r="D129" i="10" l="1"/>
  <c r="E128" i="10"/>
  <c r="E129" i="10" l="1"/>
  <c r="D130" i="10"/>
  <c r="D131" i="10" l="1"/>
  <c r="E130" i="10"/>
  <c r="D132" i="10" l="1"/>
  <c r="E131" i="10"/>
  <c r="D133" i="10" l="1"/>
  <c r="E132" i="10"/>
  <c r="D134" i="10" l="1"/>
  <c r="E133" i="10"/>
  <c r="E134" i="10" l="1"/>
  <c r="D135" i="10"/>
  <c r="D136" i="10" l="1"/>
  <c r="E135" i="10"/>
  <c r="D137" i="10" l="1"/>
  <c r="E136" i="10"/>
  <c r="D138" i="10" l="1"/>
  <c r="E137" i="10"/>
  <c r="D139" i="10" l="1"/>
  <c r="E138" i="10"/>
  <c r="D140" i="10" l="1"/>
  <c r="E139" i="10"/>
  <c r="D141" i="10" l="1"/>
  <c r="E140" i="10"/>
  <c r="E141" i="10" l="1"/>
  <c r="D142" i="10"/>
  <c r="D143" i="10" l="1"/>
  <c r="E142" i="10"/>
  <c r="D144" i="10" l="1"/>
  <c r="E143" i="10"/>
  <c r="D145" i="10" l="1"/>
  <c r="E144" i="10"/>
  <c r="D146" i="10" l="1"/>
  <c r="E145" i="10"/>
  <c r="E146" i="10" l="1"/>
  <c r="D147" i="10"/>
  <c r="D148" i="10" l="1"/>
  <c r="E147" i="10"/>
  <c r="D149" i="10" l="1"/>
  <c r="E148" i="10"/>
  <c r="E149" i="10" l="1"/>
  <c r="D150" i="10"/>
  <c r="D151" i="10" l="1"/>
  <c r="E150" i="10"/>
  <c r="D152" i="10" l="1"/>
  <c r="E151" i="10"/>
  <c r="D153" i="10" l="1"/>
  <c r="E152" i="10"/>
  <c r="D154" i="10" l="1"/>
  <c r="E153" i="10"/>
  <c r="D155" i="10" l="1"/>
  <c r="E154" i="10"/>
  <c r="D156" i="10" l="1"/>
  <c r="E155" i="10"/>
  <c r="D157" i="10" l="1"/>
  <c r="E156" i="10"/>
  <c r="D158" i="10" l="1"/>
  <c r="E157" i="10"/>
  <c r="E158" i="10" l="1"/>
  <c r="D159" i="10"/>
  <c r="D160" i="10" l="1"/>
  <c r="E159" i="10"/>
  <c r="D161" i="10" l="1"/>
  <c r="E160" i="10"/>
  <c r="E161" i="10" l="1"/>
  <c r="D162" i="10"/>
  <c r="D163" i="10" l="1"/>
  <c r="E162" i="10"/>
  <c r="D164" i="10" l="1"/>
  <c r="E163" i="10"/>
  <c r="D165" i="10" l="1"/>
  <c r="E164" i="10"/>
  <c r="E165" i="10" l="1"/>
  <c r="D166" i="10"/>
  <c r="D167" i="10" l="1"/>
  <c r="E166" i="10"/>
  <c r="D168" i="10" l="1"/>
  <c r="E167" i="10"/>
  <c r="D169" i="10" l="1"/>
  <c r="E168" i="10"/>
  <c r="E169" i="10" l="1"/>
  <c r="D170" i="10"/>
  <c r="E170" i="10" l="1"/>
  <c r="D171" i="10"/>
  <c r="D172" i="10" l="1"/>
  <c r="E171" i="10"/>
  <c r="D173" i="10" l="1"/>
  <c r="E172" i="10"/>
  <c r="E173" i="10" l="1"/>
  <c r="D174" i="10"/>
  <c r="D175" i="10" l="1"/>
  <c r="E174" i="10"/>
  <c r="D176" i="10" l="1"/>
  <c r="E175" i="10"/>
  <c r="D177" i="10" l="1"/>
  <c r="E176" i="10"/>
  <c r="E177" i="10" l="1"/>
  <c r="D178" i="10"/>
  <c r="D179" i="10" l="1"/>
  <c r="E178" i="10"/>
  <c r="D180" i="10" l="1"/>
  <c r="E179" i="10"/>
  <c r="D181" i="10" l="1"/>
  <c r="E180" i="10"/>
  <c r="D182" i="10" l="1"/>
  <c r="E181" i="10"/>
  <c r="E182" i="10" l="1"/>
  <c r="D183" i="10"/>
  <c r="D184" i="10" l="1"/>
  <c r="E183" i="10"/>
  <c r="D185" i="10" l="1"/>
  <c r="E184" i="10"/>
  <c r="D186" i="10" l="1"/>
  <c r="E185" i="10"/>
  <c r="D187" i="10" l="1"/>
  <c r="E186" i="10"/>
  <c r="D188" i="10" l="1"/>
  <c r="E187" i="10"/>
  <c r="D189" i="10" l="1"/>
  <c r="E188" i="10"/>
  <c r="E189" i="10" l="1"/>
  <c r="D190" i="10"/>
  <c r="D191" i="10" l="1"/>
  <c r="E190" i="10"/>
  <c r="D192" i="10" l="1"/>
  <c r="E191" i="10"/>
  <c r="D193" i="10" l="1"/>
  <c r="E192" i="10"/>
  <c r="D194" i="10" l="1"/>
  <c r="E193" i="10"/>
  <c r="E194" i="10" l="1"/>
  <c r="D195" i="10"/>
  <c r="D196" i="10" l="1"/>
  <c r="E195" i="10"/>
  <c r="D197" i="10" l="1"/>
  <c r="E196" i="10"/>
  <c r="E197" i="10" l="1"/>
  <c r="D198" i="10"/>
  <c r="D199" i="10" l="1"/>
  <c r="E198" i="10"/>
  <c r="D200" i="10" l="1"/>
  <c r="E199" i="10"/>
  <c r="D201" i="10" l="1"/>
  <c r="E200" i="10"/>
  <c r="D202" i="10" l="1"/>
  <c r="E201" i="10"/>
  <c r="D203" i="10" l="1"/>
  <c r="E202" i="10"/>
  <c r="D204" i="10" l="1"/>
  <c r="E203" i="10"/>
  <c r="D205" i="10" l="1"/>
  <c r="E204" i="10"/>
  <c r="D206" i="10" l="1"/>
  <c r="E205" i="10"/>
  <c r="D207" i="10" l="1"/>
  <c r="E206" i="10"/>
  <c r="D208" i="10" l="1"/>
  <c r="E207" i="10"/>
  <c r="D209" i="10" l="1"/>
  <c r="E208" i="10"/>
  <c r="D210" i="10" l="1"/>
  <c r="E209" i="10"/>
  <c r="E210" i="10" l="1"/>
  <c r="D211" i="10"/>
  <c r="E211" i="10" l="1"/>
  <c r="D212" i="10"/>
  <c r="E212" i="10" l="1"/>
  <c r="D213" i="10"/>
  <c r="D214" i="10" l="1"/>
  <c r="E213" i="10"/>
  <c r="E214" i="10" l="1"/>
  <c r="D215" i="10"/>
  <c r="E215" i="10" l="1"/>
  <c r="D216" i="10"/>
  <c r="E216" i="10" l="1"/>
  <c r="D217" i="10"/>
  <c r="E217" i="10" l="1"/>
  <c r="D218" i="10"/>
  <c r="E218" i="10" l="1"/>
  <c r="D219" i="10"/>
  <c r="D220" i="10" l="1"/>
  <c r="E219" i="10"/>
  <c r="D221" i="10" l="1"/>
  <c r="E220" i="10"/>
  <c r="D222" i="10" l="1"/>
  <c r="E221" i="10"/>
  <c r="D223" i="10" l="1"/>
  <c r="E222" i="10"/>
  <c r="E223" i="10" l="1"/>
  <c r="D224" i="10"/>
  <c r="D225" i="10" l="1"/>
  <c r="E224" i="10"/>
  <c r="D226" i="10" l="1"/>
  <c r="E225" i="10"/>
  <c r="E226" i="10" l="1"/>
  <c r="D227" i="10"/>
  <c r="E227" i="10" l="1"/>
  <c r="D228" i="10"/>
  <c r="E228" i="10" l="1"/>
  <c r="D229" i="10"/>
  <c r="E229" i="10" l="1"/>
  <c r="D230" i="10"/>
  <c r="E230" i="10" l="1"/>
  <c r="D231" i="10"/>
  <c r="D232" i="10" l="1"/>
  <c r="E231" i="10"/>
  <c r="D233" i="10" l="1"/>
  <c r="E232" i="10"/>
  <c r="D234" i="10" l="1"/>
  <c r="E233" i="10"/>
  <c r="D235" i="10" l="1"/>
  <c r="E234" i="10"/>
  <c r="D236" i="10" l="1"/>
  <c r="E235" i="10"/>
  <c r="D237" i="10" l="1"/>
  <c r="E236" i="10"/>
  <c r="E237" i="10" l="1"/>
  <c r="D238" i="10"/>
  <c r="D239" i="10" l="1"/>
  <c r="E238" i="10"/>
  <c r="D240" i="10" l="1"/>
  <c r="E239" i="10"/>
  <c r="E240" i="10" l="1"/>
  <c r="D241" i="10"/>
  <c r="D242" i="10" l="1"/>
  <c r="E241" i="10"/>
  <c r="E242" i="10" l="1"/>
  <c r="D243" i="10"/>
  <c r="D244" i="10" l="1"/>
  <c r="E243" i="10"/>
  <c r="D245" i="10" l="1"/>
  <c r="E244" i="10"/>
  <c r="E245" i="10" l="1"/>
  <c r="D246" i="10"/>
  <c r="D247" i="10" l="1"/>
  <c r="E246" i="10"/>
  <c r="D248" i="10" l="1"/>
  <c r="E247" i="10"/>
  <c r="E248" i="10" l="1"/>
  <c r="D249" i="10"/>
  <c r="D250" i="10" l="1"/>
  <c r="E249" i="10"/>
  <c r="D251" i="10" l="1"/>
  <c r="E250" i="10"/>
  <c r="D252" i="10" l="1"/>
  <c r="E251" i="10"/>
  <c r="D253" i="10" l="1"/>
  <c r="E252" i="10"/>
  <c r="D254" i="10" l="1"/>
  <c r="E253" i="10"/>
  <c r="D255" i="10" l="1"/>
  <c r="E254" i="10"/>
  <c r="E255" i="10" l="1"/>
  <c r="D256" i="10"/>
  <c r="D257" i="10" l="1"/>
  <c r="E256" i="10"/>
  <c r="D258" i="10" l="1"/>
  <c r="E257" i="10"/>
  <c r="E258" i="10" l="1"/>
  <c r="D259" i="10"/>
  <c r="E259" i="10" l="1"/>
  <c r="D260" i="10"/>
  <c r="E260" i="10" l="1"/>
  <c r="D261" i="10"/>
  <c r="D262" i="10" l="1"/>
  <c r="E261" i="10"/>
  <c r="D263" i="10" l="1"/>
  <c r="E262" i="10"/>
  <c r="D264" i="10" l="1"/>
  <c r="E263" i="10"/>
  <c r="E264" i="10" l="1"/>
  <c r="D265" i="10"/>
  <c r="D266" i="10" l="1"/>
  <c r="E265" i="10"/>
  <c r="D267" i="10" l="1"/>
  <c r="E266" i="10"/>
  <c r="D268" i="10" l="1"/>
  <c r="E267" i="10"/>
  <c r="D269" i="10" l="1"/>
  <c r="E268" i="10"/>
  <c r="D270" i="10" l="1"/>
  <c r="E269" i="10"/>
  <c r="D271" i="10" l="1"/>
  <c r="E270" i="10"/>
  <c r="E271" i="10" l="1"/>
  <c r="D272" i="10"/>
  <c r="D273" i="10" l="1"/>
  <c r="E272" i="10"/>
  <c r="D274" i="10" l="1"/>
  <c r="E273" i="10"/>
  <c r="D275" i="10" l="1"/>
  <c r="E274" i="10"/>
  <c r="D276" i="10" l="1"/>
  <c r="E275" i="10"/>
  <c r="D277" i="10" l="1"/>
  <c r="E276" i="10"/>
  <c r="E277" i="10" l="1"/>
  <c r="D278" i="10"/>
  <c r="D279" i="10" l="1"/>
  <c r="E278" i="10"/>
  <c r="D280" i="10" l="1"/>
  <c r="E279" i="10"/>
  <c r="D281" i="10" l="1"/>
  <c r="E280" i="10"/>
  <c r="D282" i="10" l="1"/>
  <c r="E281" i="10"/>
  <c r="D283" i="10" l="1"/>
  <c r="E282" i="10"/>
  <c r="D284" i="10" l="1"/>
  <c r="E283" i="10"/>
  <c r="D285" i="10" l="1"/>
  <c r="E284" i="10"/>
  <c r="D286" i="10" l="1"/>
  <c r="E285" i="10"/>
  <c r="D287" i="10" l="1"/>
  <c r="E286" i="10"/>
  <c r="D288" i="10" l="1"/>
  <c r="E287" i="10"/>
  <c r="D289" i="10" l="1"/>
  <c r="E288" i="10"/>
  <c r="D290" i="10" l="1"/>
  <c r="E289" i="10"/>
  <c r="E290" i="10" l="1"/>
  <c r="D291" i="10"/>
  <c r="E291" i="10" l="1"/>
  <c r="D292" i="10"/>
  <c r="E292" i="10" l="1"/>
  <c r="D293" i="10"/>
  <c r="D294" i="10" l="1"/>
  <c r="E293" i="10"/>
  <c r="E294" i="10" l="1"/>
  <c r="D295" i="10"/>
  <c r="E295" i="10" l="1"/>
  <c r="D296" i="10"/>
  <c r="E296" i="10" l="1"/>
  <c r="D297" i="10"/>
  <c r="E297" i="10" l="1"/>
  <c r="D298" i="10"/>
  <c r="D299" i="10" l="1"/>
  <c r="E298" i="10"/>
  <c r="D300" i="10" l="1"/>
  <c r="E299" i="10"/>
  <c r="D301" i="10" l="1"/>
  <c r="E300" i="10"/>
  <c r="D302" i="10" l="1"/>
  <c r="E301" i="10"/>
  <c r="D303" i="10" l="1"/>
  <c r="E302" i="10"/>
  <c r="E303" i="10" l="1"/>
  <c r="D304" i="10"/>
  <c r="D305" i="10" l="1"/>
  <c r="E304" i="10"/>
  <c r="D306" i="10" l="1"/>
  <c r="E305" i="10"/>
  <c r="E306" i="10" l="1"/>
  <c r="D307" i="10"/>
  <c r="E307" i="10" l="1"/>
  <c r="D308" i="10"/>
  <c r="E308" i="10" l="1"/>
  <c r="D309" i="10"/>
  <c r="D310" i="10" l="1"/>
  <c r="E309" i="10"/>
  <c r="D311" i="10" l="1"/>
  <c r="E310" i="10"/>
  <c r="D312" i="10" l="1"/>
  <c r="E311" i="10"/>
  <c r="D313" i="10" l="1"/>
  <c r="E312" i="10"/>
  <c r="D314" i="10" l="1"/>
  <c r="E313" i="10"/>
  <c r="D315" i="10" l="1"/>
  <c r="E314" i="10"/>
  <c r="D316" i="10" l="1"/>
  <c r="E315" i="10"/>
  <c r="D317" i="10" l="1"/>
  <c r="E316" i="10"/>
  <c r="D318" i="10" l="1"/>
  <c r="E317" i="10"/>
  <c r="D319" i="10" l="1"/>
  <c r="E318" i="10"/>
  <c r="E319" i="10" l="1"/>
  <c r="D320" i="10"/>
  <c r="E320" i="10" l="1"/>
  <c r="D321" i="10"/>
  <c r="D322" i="10" l="1"/>
  <c r="E321" i="10"/>
  <c r="D323" i="10" l="1"/>
  <c r="E322" i="10"/>
  <c r="D324" i="10" l="1"/>
  <c r="E323" i="10"/>
  <c r="D325" i="10" l="1"/>
  <c r="E324" i="10"/>
  <c r="E325" i="10" l="1"/>
  <c r="D326" i="10"/>
  <c r="D327" i="10" l="1"/>
  <c r="E326" i="10"/>
  <c r="D328" i="10" l="1"/>
  <c r="E327" i="10"/>
  <c r="E328" i="10" l="1"/>
  <c r="D329" i="10"/>
  <c r="D330" i="10" l="1"/>
  <c r="E329" i="10"/>
  <c r="D331" i="10" l="1"/>
  <c r="E330" i="10"/>
  <c r="D332" i="10" l="1"/>
  <c r="E331" i="10"/>
  <c r="D333" i="10" l="1"/>
  <c r="E332" i="10"/>
  <c r="D334" i="10" l="1"/>
  <c r="E333" i="10"/>
  <c r="D335" i="10" l="1"/>
  <c r="E334" i="10"/>
  <c r="E335" i="10" l="1"/>
  <c r="D336" i="10"/>
  <c r="D337" i="10" l="1"/>
  <c r="E336" i="10"/>
  <c r="D338" i="10" l="1"/>
  <c r="E337" i="10"/>
  <c r="E338" i="10" l="1"/>
  <c r="D339" i="10"/>
  <c r="E339" i="10" l="1"/>
  <c r="D340" i="10"/>
  <c r="E340" i="10" l="1"/>
  <c r="D341" i="10"/>
  <c r="E341" i="10" l="1"/>
  <c r="D342" i="10"/>
  <c r="E342" i="10" l="1"/>
  <c r="D343" i="10"/>
  <c r="E343" i="10" l="1"/>
  <c r="D344" i="10"/>
  <c r="E344" i="10" l="1"/>
  <c r="D345" i="10"/>
  <c r="E345" i="10" l="1"/>
  <c r="D346" i="10"/>
  <c r="D347" i="10" l="1"/>
  <c r="E346" i="10"/>
  <c r="D348" i="10" l="1"/>
  <c r="E347" i="10"/>
  <c r="D349" i="10" l="1"/>
  <c r="E348" i="10"/>
  <c r="E349" i="10" l="1"/>
  <c r="D350" i="10"/>
  <c r="D351" i="10" l="1"/>
  <c r="E350" i="10"/>
  <c r="D352" i="10" l="1"/>
  <c r="E351" i="10"/>
  <c r="E352" i="10" l="1"/>
  <c r="D353" i="10"/>
  <c r="D354" i="10" l="1"/>
  <c r="E353" i="10"/>
  <c r="E354" i="10" l="1"/>
  <c r="D355" i="10"/>
  <c r="E355" i="10" l="1"/>
  <c r="D356" i="10"/>
  <c r="E356" i="10" l="1"/>
  <c r="D357" i="10"/>
  <c r="D358" i="10" l="1"/>
  <c r="E357" i="10"/>
  <c r="D359" i="10" l="1"/>
  <c r="E358" i="10"/>
  <c r="D360" i="10" l="1"/>
  <c r="E359" i="10"/>
  <c r="E360" i="10" l="1"/>
  <c r="D361" i="10"/>
  <c r="D362" i="10" l="1"/>
  <c r="E361" i="10"/>
  <c r="D363" i="10" l="1"/>
  <c r="E362" i="10"/>
  <c r="D364" i="10" l="1"/>
  <c r="E363" i="10"/>
  <c r="D365" i="10" l="1"/>
  <c r="E364" i="10"/>
  <c r="D366" i="10" l="1"/>
  <c r="E365" i="10"/>
  <c r="D367" i="10" l="1"/>
  <c r="E366" i="10"/>
  <c r="E367" i="10" l="1"/>
  <c r="D368" i="10"/>
  <c r="D369" i="10" l="1"/>
  <c r="E368" i="10"/>
  <c r="D370" i="10" l="1"/>
  <c r="E369" i="10"/>
  <c r="E370" i="10" l="1"/>
  <c r="D371" i="10"/>
  <c r="D372" i="10" l="1"/>
  <c r="E371" i="10"/>
  <c r="D373" i="10" l="1"/>
  <c r="E372" i="10"/>
  <c r="D374" i="10" l="1"/>
  <c r="E373" i="10"/>
  <c r="D375" i="10" l="1"/>
  <c r="E374" i="10"/>
  <c r="D376" i="10" l="1"/>
  <c r="E375" i="10"/>
  <c r="D377" i="10" l="1"/>
  <c r="E376" i="10"/>
  <c r="E377" i="10" l="1"/>
  <c r="D378" i="10"/>
  <c r="E378" i="10" l="1"/>
  <c r="D379" i="10"/>
  <c r="E379" i="10" l="1"/>
  <c r="D380" i="10"/>
  <c r="D381" i="10" l="1"/>
  <c r="E380" i="10"/>
  <c r="E381" i="10" l="1"/>
  <c r="D382" i="10"/>
  <c r="D383" i="10" l="1"/>
  <c r="E382" i="10"/>
  <c r="E383" i="10" l="1"/>
  <c r="D384" i="10"/>
  <c r="D385" i="10" l="1"/>
  <c r="E384" i="10"/>
  <c r="E385" i="10" l="1"/>
  <c r="D386" i="10"/>
  <c r="D387" i="10" l="1"/>
  <c r="E386" i="10"/>
  <c r="D388" i="10" l="1"/>
  <c r="E387" i="10"/>
  <c r="E388" i="10" l="1"/>
  <c r="D389" i="10"/>
  <c r="E389" i="10" l="1"/>
  <c r="D390" i="10"/>
  <c r="E390" i="10" l="1"/>
  <c r="D391" i="10"/>
  <c r="E391" i="10" l="1"/>
  <c r="D392" i="10"/>
  <c r="E392" i="10" l="1"/>
  <c r="D393" i="10"/>
  <c r="D394" i="10" l="1"/>
  <c r="E393" i="10"/>
  <c r="D395" i="10" l="1"/>
  <c r="E394" i="10"/>
  <c r="E395" i="10" l="1"/>
  <c r="D396" i="10"/>
  <c r="D397" i="10" l="1"/>
  <c r="E396" i="10"/>
  <c r="E397" i="10" l="1"/>
  <c r="D398" i="10"/>
  <c r="D399" i="10" l="1"/>
  <c r="E398" i="10"/>
  <c r="E399" i="10" l="1"/>
  <c r="D400" i="10"/>
  <c r="D401" i="10" l="1"/>
  <c r="E400" i="10"/>
  <c r="D402" i="10" l="1"/>
  <c r="E401" i="10"/>
  <c r="D403" i="10" l="1"/>
  <c r="E402" i="10"/>
  <c r="E403" i="10" l="1"/>
  <c r="D404" i="10"/>
  <c r="E404" i="10" l="1"/>
  <c r="D405" i="10"/>
  <c r="E405" i="10" l="1"/>
  <c r="D406" i="10"/>
  <c r="D407" i="10" l="1"/>
  <c r="E406" i="10"/>
  <c r="D408" i="10" l="1"/>
  <c r="E407" i="10"/>
  <c r="D409" i="10" l="1"/>
  <c r="E408" i="10"/>
  <c r="E409" i="10" l="1"/>
  <c r="D410" i="10"/>
  <c r="E410" i="10" l="1"/>
  <c r="D411" i="10"/>
  <c r="E411" i="10" l="1"/>
  <c r="D412" i="10"/>
  <c r="D413" i="10" l="1"/>
  <c r="E412" i="10"/>
  <c r="E413" i="10" l="1"/>
  <c r="D414" i="10"/>
  <c r="D415" i="10" l="1"/>
  <c r="E414" i="10"/>
  <c r="E415" i="10" l="1"/>
  <c r="D416" i="10"/>
  <c r="E416" i="10" l="1"/>
  <c r="D417" i="10"/>
  <c r="E417" i="10" l="1"/>
  <c r="D418" i="10"/>
  <c r="E418" i="10" l="1"/>
  <c r="D419" i="10"/>
  <c r="E419" i="10" l="1"/>
  <c r="D420" i="10"/>
  <c r="D421" i="10" l="1"/>
  <c r="E420" i="10"/>
  <c r="D422" i="10" l="1"/>
  <c r="E421" i="10"/>
  <c r="D423" i="10" l="1"/>
  <c r="E422" i="10"/>
  <c r="D424" i="10" l="1"/>
  <c r="E423" i="10"/>
  <c r="E424" i="10" l="1"/>
  <c r="D425" i="10"/>
  <c r="E425" i="10" l="1"/>
  <c r="D426" i="10"/>
  <c r="D427" i="10" l="1"/>
  <c r="E426" i="10"/>
  <c r="E427" i="10" l="1"/>
  <c r="D428" i="10"/>
  <c r="D429" i="10" l="1"/>
  <c r="E428" i="10"/>
  <c r="E429" i="10" l="1"/>
  <c r="D430" i="10"/>
  <c r="D431" i="10" l="1"/>
  <c r="E430" i="10"/>
  <c r="E431" i="10" l="1"/>
  <c r="D432" i="10"/>
  <c r="D433" i="10" l="1"/>
  <c r="E432" i="10"/>
  <c r="D434" i="10" l="1"/>
  <c r="E433" i="10"/>
  <c r="D435" i="10" l="1"/>
  <c r="E434" i="10"/>
  <c r="E435" i="10" l="1"/>
  <c r="D436" i="10"/>
  <c r="E436" i="10" l="1"/>
  <c r="D437" i="10"/>
  <c r="D438" i="10" l="1"/>
  <c r="E437" i="10"/>
  <c r="E438" i="10" l="1"/>
  <c r="D439" i="10"/>
  <c r="E439" i="10" l="1"/>
  <c r="D440" i="10"/>
  <c r="D441" i="10" l="1"/>
  <c r="E440" i="10"/>
  <c r="D442" i="10" l="1"/>
  <c r="E441" i="10"/>
  <c r="E442" i="10" l="1"/>
  <c r="D443" i="10"/>
  <c r="E443" i="10" l="1"/>
  <c r="D444" i="10"/>
  <c r="E444" i="10" l="1"/>
  <c r="D445" i="10"/>
  <c r="D446" i="10" l="1"/>
  <c r="E445" i="10"/>
  <c r="D447" i="10" l="1"/>
  <c r="E446" i="10"/>
  <c r="D448" i="10" l="1"/>
  <c r="E447" i="10"/>
  <c r="D449" i="10" l="1"/>
  <c r="E448" i="10"/>
  <c r="D450" i="10" l="1"/>
  <c r="E449" i="10"/>
  <c r="D451" i="10" l="1"/>
  <c r="E450" i="10"/>
  <c r="E451" i="10" l="1"/>
  <c r="D452" i="10"/>
  <c r="E452" i="10" l="1"/>
  <c r="D453" i="10"/>
  <c r="E453" i="10" l="1"/>
  <c r="D454" i="10"/>
  <c r="D455" i="10" l="1"/>
  <c r="E454" i="10"/>
  <c r="E455" i="10" l="1"/>
  <c r="D456" i="10"/>
  <c r="D457" i="10" l="1"/>
  <c r="E456" i="10"/>
  <c r="D458" i="10" l="1"/>
  <c r="E457" i="10"/>
  <c r="E458" i="10" l="1"/>
  <c r="D459" i="10"/>
  <c r="E459" i="10" l="1"/>
  <c r="D460" i="10"/>
  <c r="E460" i="10" l="1"/>
  <c r="D461" i="10"/>
  <c r="E461" i="10" l="1"/>
  <c r="D462" i="10"/>
  <c r="E462" i="10" l="1"/>
  <c r="D463" i="10"/>
  <c r="D464" i="10" l="1"/>
  <c r="E463" i="10"/>
  <c r="E464" i="10" l="1"/>
  <c r="D465" i="10"/>
  <c r="D466" i="10" l="1"/>
  <c r="E465" i="10"/>
  <c r="D467" i="10" l="1"/>
  <c r="E466" i="10"/>
  <c r="E467" i="10" l="1"/>
  <c r="D468" i="10"/>
  <c r="E468" i="10" l="1"/>
  <c r="D469" i="10"/>
  <c r="D470" i="10" l="1"/>
  <c r="E469" i="10"/>
  <c r="E470" i="10" l="1"/>
  <c r="D471" i="10"/>
  <c r="E471" i="10" l="1"/>
  <c r="D472" i="10"/>
  <c r="E472" i="10" l="1"/>
  <c r="D473" i="10"/>
  <c r="D474" i="10" l="1"/>
  <c r="E473" i="10"/>
  <c r="D475" i="10" l="1"/>
  <c r="E474" i="10"/>
  <c r="D476" i="10" l="1"/>
  <c r="E475" i="10"/>
  <c r="E476" i="10" l="1"/>
  <c r="D477" i="10"/>
  <c r="E477" i="10" l="1"/>
  <c r="D478" i="10"/>
  <c r="D479" i="10" l="1"/>
  <c r="E478" i="10"/>
  <c r="E479" i="10" l="1"/>
  <c r="D480" i="10"/>
  <c r="E480" i="10" l="1"/>
  <c r="D481" i="10"/>
  <c r="D482" i="10" l="1"/>
  <c r="E481" i="10"/>
  <c r="E482" i="10" l="1"/>
  <c r="D483" i="10"/>
  <c r="D484" i="10" l="1"/>
  <c r="E483" i="10"/>
  <c r="E484" i="10" l="1"/>
  <c r="D485" i="10"/>
  <c r="D486" i="10" l="1"/>
  <c r="E485" i="10"/>
  <c r="E486" i="10" l="1"/>
  <c r="D487" i="10"/>
  <c r="D488" i="10" l="1"/>
  <c r="E487" i="10"/>
  <c r="E488" i="10" l="1"/>
  <c r="D489" i="10"/>
  <c r="D490" i="10" l="1"/>
  <c r="E489" i="10"/>
  <c r="E490" i="10" l="1"/>
  <c r="D491" i="10"/>
  <c r="E491" i="10" l="1"/>
  <c r="D492" i="10"/>
  <c r="E492" i="10" l="1"/>
  <c r="D493" i="10"/>
  <c r="E493" i="10" l="1"/>
  <c r="D494" i="10"/>
  <c r="E494" i="10" l="1"/>
  <c r="D495" i="10"/>
  <c r="E495" i="10" l="1"/>
  <c r="D496" i="10"/>
  <c r="D497" i="10" l="1"/>
  <c r="E496" i="10"/>
  <c r="E497" i="10" l="1"/>
  <c r="D498" i="10"/>
  <c r="E498" i="10" l="1"/>
  <c r="D499" i="10"/>
  <c r="E499" i="10" l="1"/>
  <c r="D500" i="10"/>
  <c r="E500" i="10" l="1"/>
  <c r="D501" i="10"/>
  <c r="E501" i="10" s="1"/>
  <c r="F260" i="10" l="1"/>
  <c r="G260" i="10" s="1"/>
  <c r="F90" i="10"/>
  <c r="G90" i="10" s="1"/>
  <c r="F87" i="10"/>
  <c r="G87" i="10" s="1"/>
  <c r="F212" i="10"/>
  <c r="G212" i="10" s="1"/>
  <c r="F438" i="10"/>
  <c r="G438" i="10" s="1"/>
  <c r="F447" i="10"/>
  <c r="G447" i="10" s="1"/>
  <c r="F442" i="10"/>
  <c r="G442" i="10" s="1"/>
  <c r="F375" i="10"/>
  <c r="G375" i="10" s="1"/>
  <c r="F243" i="10"/>
  <c r="G243" i="10" s="1"/>
  <c r="F149" i="10"/>
  <c r="G149" i="10" s="1"/>
  <c r="F46" i="10"/>
  <c r="G46" i="10" s="1"/>
  <c r="F237" i="10"/>
  <c r="G237" i="10" s="1"/>
  <c r="F420" i="10"/>
  <c r="G420" i="10" s="1"/>
  <c r="F460" i="10"/>
  <c r="G460" i="10" s="1"/>
  <c r="F183" i="10"/>
  <c r="G183" i="10" s="1"/>
  <c r="F80" i="10"/>
  <c r="G80" i="10" s="1"/>
  <c r="F450" i="10"/>
  <c r="G450" i="10" s="1"/>
  <c r="F150" i="10"/>
  <c r="G150" i="10" s="1"/>
  <c r="F219" i="10"/>
  <c r="G219" i="10" s="1"/>
  <c r="F461" i="10"/>
  <c r="G461" i="10" s="1"/>
  <c r="F380" i="10"/>
  <c r="G380" i="10" s="1"/>
  <c r="F165" i="10"/>
  <c r="G165" i="10" s="1"/>
  <c r="F378" i="10"/>
  <c r="G378" i="10" s="1"/>
  <c r="F421" i="10"/>
  <c r="G421" i="10" s="1"/>
  <c r="F262" i="10"/>
  <c r="G262" i="10" s="1"/>
  <c r="F399" i="10"/>
  <c r="G399" i="10" s="1"/>
  <c r="F50" i="10"/>
  <c r="G50" i="10" s="1"/>
  <c r="F76" i="10"/>
  <c r="G76" i="10" s="1"/>
  <c r="F252" i="10"/>
  <c r="G252" i="10" s="1"/>
  <c r="F274" i="10"/>
  <c r="G274" i="10" s="1"/>
  <c r="F499" i="10"/>
  <c r="G499" i="10" s="1"/>
  <c r="F435" i="10"/>
  <c r="G435" i="10" s="1"/>
  <c r="F151" i="10"/>
  <c r="G151" i="10" s="1"/>
  <c r="F478" i="10"/>
  <c r="G478" i="10" s="1"/>
  <c r="F115" i="10"/>
  <c r="G115" i="10" s="1"/>
  <c r="F30" i="10"/>
  <c r="G30" i="10" s="1"/>
  <c r="F7" i="10"/>
  <c r="G7" i="10" s="1"/>
  <c r="F426" i="10"/>
  <c r="G426" i="10" s="1"/>
  <c r="F422" i="10"/>
  <c r="G422" i="10" s="1"/>
  <c r="F417" i="10"/>
  <c r="G417" i="10" s="1"/>
  <c r="F154" i="10"/>
  <c r="G154" i="10" s="1"/>
  <c r="F124" i="10"/>
  <c r="G124" i="10" s="1"/>
  <c r="F167" i="10"/>
  <c r="G167" i="10" s="1"/>
  <c r="F333" i="10"/>
  <c r="G333" i="10" s="1"/>
  <c r="F131" i="10"/>
  <c r="G131" i="10" s="1"/>
  <c r="F313" i="10"/>
  <c r="G313" i="10" s="1"/>
  <c r="F102" i="10"/>
  <c r="G102" i="10" s="1"/>
  <c r="F408" i="10"/>
  <c r="G408" i="10" s="1"/>
  <c r="F269" i="10"/>
  <c r="G269" i="10" s="1"/>
  <c r="F34" i="10"/>
  <c r="G34" i="10" s="1"/>
  <c r="F169" i="10"/>
  <c r="G169" i="10" s="1"/>
  <c r="F67" i="10"/>
  <c r="G67" i="10" s="1"/>
  <c r="F17" i="10"/>
  <c r="G17" i="10" s="1"/>
  <c r="F277" i="10"/>
  <c r="G277" i="10" s="1"/>
  <c r="F299" i="10"/>
  <c r="G299" i="10" s="1"/>
  <c r="F398" i="10"/>
  <c r="G398" i="10" s="1"/>
  <c r="F452" i="10"/>
  <c r="G452" i="10" s="1"/>
  <c r="F306" i="10"/>
  <c r="G306" i="10" s="1"/>
  <c r="F406" i="10"/>
  <c r="G406" i="10" s="1"/>
  <c r="F135" i="10"/>
  <c r="G135" i="10" s="1"/>
  <c r="F71" i="10"/>
  <c r="G71" i="10" s="1"/>
  <c r="F267" i="10"/>
  <c r="G267" i="10" s="1"/>
  <c r="F437" i="10"/>
  <c r="G437" i="10" s="1"/>
  <c r="F194" i="10"/>
  <c r="G194" i="10" s="1"/>
  <c r="F298" i="10"/>
  <c r="G298" i="10" s="1"/>
  <c r="F340" i="10"/>
  <c r="G340" i="10" s="1"/>
  <c r="F371" i="10"/>
  <c r="G371" i="10" s="1"/>
  <c r="F330" i="10"/>
  <c r="G330" i="10" s="1"/>
  <c r="F387" i="10"/>
  <c r="G387" i="10" s="1"/>
  <c r="F213" i="10"/>
  <c r="G213" i="10" s="1"/>
  <c r="F32" i="10"/>
  <c r="G32" i="10" s="1"/>
  <c r="F455" i="10"/>
  <c r="G455" i="10" s="1"/>
  <c r="F238" i="10"/>
  <c r="G238" i="10" s="1"/>
  <c r="F312" i="10"/>
  <c r="G312" i="10" s="1"/>
  <c r="F467" i="10"/>
  <c r="G467" i="10" s="1"/>
  <c r="F500" i="10"/>
  <c r="G500" i="10" s="1"/>
  <c r="F207" i="10"/>
  <c r="G207" i="10" s="1"/>
  <c r="F311" i="10"/>
  <c r="G311" i="10" s="1"/>
  <c r="F264" i="10"/>
  <c r="G264" i="10" s="1"/>
  <c r="F272" i="10"/>
  <c r="G272" i="10" s="1"/>
  <c r="F215" i="10"/>
  <c r="G215" i="10" s="1"/>
  <c r="F413" i="10"/>
  <c r="G413" i="10" s="1"/>
  <c r="F20" i="10"/>
  <c r="G20" i="10" s="1"/>
  <c r="F263" i="10"/>
  <c r="G263" i="10" s="1"/>
  <c r="F394" i="10"/>
  <c r="G394" i="10" s="1"/>
  <c r="F51" i="10"/>
  <c r="G51" i="10" s="1"/>
  <c r="F468" i="10"/>
  <c r="G468" i="10" s="1"/>
  <c r="F320" i="10"/>
  <c r="G320" i="10" s="1"/>
  <c r="F227" i="10"/>
  <c r="G227" i="10" s="1"/>
  <c r="F304" i="10"/>
  <c r="G304" i="10" s="1"/>
  <c r="F335" i="10"/>
  <c r="G335" i="10" s="1"/>
  <c r="F144" i="10"/>
  <c r="G144" i="10" s="1"/>
  <c r="F89" i="10"/>
  <c r="G89" i="10" s="1"/>
  <c r="F41" i="10"/>
  <c r="G41" i="10" s="1"/>
  <c r="F353" i="10"/>
  <c r="G353" i="10" s="1"/>
  <c r="F216" i="10"/>
  <c r="G216" i="10" s="1"/>
  <c r="F423" i="10"/>
  <c r="G423" i="10" s="1"/>
  <c r="F283" i="10"/>
  <c r="G283" i="10" s="1"/>
  <c r="F132" i="10"/>
  <c r="G132" i="10" s="1"/>
  <c r="F222" i="10"/>
  <c r="G222" i="10" s="1"/>
  <c r="F139" i="10"/>
  <c r="G139" i="10" s="1"/>
  <c r="F271" i="10"/>
  <c r="G271" i="10" s="1"/>
  <c r="F489" i="10"/>
  <c r="G489" i="10" s="1"/>
  <c r="F427" i="10"/>
  <c r="G427" i="10" s="1"/>
  <c r="F414" i="10"/>
  <c r="G414" i="10" s="1"/>
  <c r="F40" i="10"/>
  <c r="G40" i="10" s="1"/>
  <c r="F393" i="10"/>
  <c r="G393" i="10" s="1"/>
  <c r="F60" i="10"/>
  <c r="G60" i="10" s="1"/>
  <c r="F88" i="10"/>
  <c r="G88" i="10" s="1"/>
  <c r="F192" i="10"/>
  <c r="G192" i="10" s="1"/>
  <c r="F445" i="10"/>
  <c r="G445" i="10" s="1"/>
  <c r="F75" i="10"/>
  <c r="G75" i="10" s="1"/>
  <c r="F448" i="10"/>
  <c r="G448" i="10" s="1"/>
  <c r="F384" i="10"/>
  <c r="G384" i="10" s="1"/>
  <c r="F364" i="10"/>
  <c r="G364" i="10" s="1"/>
  <c r="F63" i="10"/>
  <c r="G63" i="10" s="1"/>
  <c r="F202" i="10"/>
  <c r="G202" i="10" s="1"/>
  <c r="F454" i="10"/>
  <c r="G454" i="10" s="1"/>
  <c r="F172" i="10"/>
  <c r="G172" i="10" s="1"/>
  <c r="F296" i="10"/>
  <c r="G296" i="10" s="1"/>
  <c r="F162" i="10"/>
  <c r="G162" i="10" s="1"/>
  <c r="F86" i="10"/>
  <c r="G86" i="10" s="1"/>
  <c r="F257" i="10"/>
  <c r="G257" i="10" s="1"/>
  <c r="F190" i="10"/>
  <c r="G190" i="10" s="1"/>
  <c r="F66" i="10"/>
  <c r="G66" i="10" s="1"/>
  <c r="F233" i="10"/>
  <c r="G233" i="10" s="1"/>
  <c r="F195" i="10"/>
  <c r="G195" i="10" s="1"/>
  <c r="F145" i="10"/>
  <c r="G145" i="10" s="1"/>
  <c r="F317" i="10"/>
  <c r="G317" i="10" s="1"/>
  <c r="F319" i="10"/>
  <c r="G319" i="10" s="1"/>
  <c r="F325" i="10"/>
  <c r="G325" i="10" s="1"/>
  <c r="F261" i="10"/>
  <c r="G261" i="10" s="1"/>
  <c r="F146" i="10"/>
  <c r="G146" i="10" s="1"/>
  <c r="F385" i="10"/>
  <c r="G385" i="10" s="1"/>
  <c r="F278" i="10"/>
  <c r="G278" i="10" s="1"/>
  <c r="F338" i="10"/>
  <c r="G338" i="10" s="1"/>
  <c r="F204" i="10"/>
  <c r="G204" i="10" s="1"/>
  <c r="F96" i="10"/>
  <c r="G96" i="10" s="1"/>
  <c r="F365" i="10"/>
  <c r="G365" i="10" s="1"/>
  <c r="F148" i="10"/>
  <c r="G148" i="10" s="1"/>
  <c r="F291" i="10"/>
  <c r="G291" i="10" s="1"/>
  <c r="F288" i="10"/>
  <c r="G288" i="10" s="1"/>
  <c r="F410" i="10"/>
  <c r="G410" i="10" s="1"/>
  <c r="F173" i="10"/>
  <c r="G173" i="10" s="1"/>
  <c r="F397" i="10"/>
  <c r="G397" i="10" s="1"/>
  <c r="F486" i="10"/>
  <c r="G486" i="10" s="1"/>
  <c r="F491" i="10"/>
  <c r="G491" i="10" s="1"/>
  <c r="F91" i="10"/>
  <c r="G91" i="10" s="1"/>
  <c r="F444" i="10"/>
  <c r="G444" i="10" s="1"/>
  <c r="F451" i="10"/>
  <c r="G451" i="10" s="1"/>
  <c r="F110" i="10"/>
  <c r="G110" i="10" s="1"/>
  <c r="F84" i="10"/>
  <c r="G84" i="10" s="1"/>
  <c r="F106" i="10"/>
  <c r="G106" i="10" s="1"/>
  <c r="F26" i="10"/>
  <c r="G26" i="10" s="1"/>
  <c r="F6" i="10"/>
  <c r="G6" i="10" s="1"/>
  <c r="F402" i="10"/>
  <c r="G402" i="10" s="1"/>
  <c r="F68" i="10"/>
  <c r="G68" i="10" s="1"/>
  <c r="F3" i="10"/>
  <c r="G3" i="10" s="1"/>
  <c r="F228" i="10"/>
  <c r="G228" i="10" s="1"/>
  <c r="F188" i="10"/>
  <c r="G188" i="10" s="1"/>
  <c r="F186" i="10"/>
  <c r="G186" i="10" s="1"/>
  <c r="F142" i="10"/>
  <c r="G142" i="10" s="1"/>
  <c r="F251" i="10"/>
  <c r="G251" i="10" s="1"/>
  <c r="F369" i="10"/>
  <c r="G369" i="10" s="1"/>
  <c r="F479" i="10"/>
  <c r="G479" i="10" s="1"/>
  <c r="F373" i="10"/>
  <c r="G373" i="10" s="1"/>
  <c r="F78" i="10"/>
  <c r="G78" i="10" s="1"/>
  <c r="F2" i="10"/>
  <c r="G2" i="10" s="1"/>
  <c r="F463" i="10"/>
  <c r="G463" i="10" s="1"/>
  <c r="F247" i="10"/>
  <c r="G247" i="10" s="1"/>
  <c r="F349" i="10"/>
  <c r="G349" i="10" s="1"/>
  <c r="F403" i="10"/>
  <c r="G403" i="10" s="1"/>
  <c r="F43" i="10"/>
  <c r="G43" i="10" s="1"/>
  <c r="F191" i="10"/>
  <c r="G191" i="10" s="1"/>
  <c r="F424" i="10"/>
  <c r="G424" i="10" s="1"/>
  <c r="F309" i="10"/>
  <c r="G309" i="10" s="1"/>
  <c r="F484" i="10"/>
  <c r="G484" i="10" s="1"/>
  <c r="F284" i="10"/>
  <c r="G284" i="10" s="1"/>
  <c r="F286" i="10"/>
  <c r="G286" i="10" s="1"/>
  <c r="F244" i="10"/>
  <c r="G244" i="10" s="1"/>
  <c r="F328" i="10"/>
  <c r="G328" i="10" s="1"/>
  <c r="F14" i="10"/>
  <c r="G14" i="10" s="1"/>
  <c r="F123" i="10"/>
  <c r="G123" i="10" s="1"/>
  <c r="F82" i="10"/>
  <c r="G82" i="10" s="1"/>
  <c r="F241" i="10"/>
  <c r="G241" i="10" s="1"/>
  <c r="F8" i="10"/>
  <c r="G8" i="10" s="1"/>
  <c r="F428" i="10"/>
  <c r="G428" i="10" s="1"/>
  <c r="F396" i="10"/>
  <c r="G396" i="10" s="1"/>
  <c r="F407" i="10"/>
  <c r="G407" i="10" s="1"/>
  <c r="F305" i="10"/>
  <c r="G305" i="10" s="1"/>
  <c r="F152" i="10"/>
  <c r="G152" i="10" s="1"/>
  <c r="F31" i="10"/>
  <c r="G31" i="10" s="1"/>
  <c r="F137" i="10"/>
  <c r="G137" i="10" s="1"/>
  <c r="F374" i="10"/>
  <c r="G374" i="10" s="1"/>
  <c r="F232" i="10"/>
  <c r="G232" i="10" s="1"/>
  <c r="F158" i="10"/>
  <c r="G158" i="10" s="1"/>
  <c r="F346" i="10"/>
  <c r="G346" i="10" s="1"/>
  <c r="F441" i="10"/>
  <c r="G441" i="10" s="1"/>
  <c r="F79" i="10"/>
  <c r="G79" i="10" s="1"/>
  <c r="F477" i="10"/>
  <c r="G477" i="10" s="1"/>
  <c r="F301" i="10"/>
  <c r="G301" i="10" s="1"/>
  <c r="F290" i="10"/>
  <c r="G290" i="10" s="1"/>
  <c r="F425" i="10"/>
  <c r="G425" i="10" s="1"/>
  <c r="F370" i="10"/>
  <c r="G370" i="10" s="1"/>
  <c r="F177" i="10"/>
  <c r="G177" i="10" s="1"/>
  <c r="F362" i="10"/>
  <c r="G362" i="10" s="1"/>
  <c r="F13" i="10"/>
  <c r="G13" i="10" s="1"/>
  <c r="F98" i="10"/>
  <c r="G98" i="10" s="1"/>
  <c r="F29" i="10"/>
  <c r="G29" i="10" s="1"/>
  <c r="F481" i="10"/>
  <c r="G481" i="10" s="1"/>
  <c r="F127" i="10"/>
  <c r="G127" i="10" s="1"/>
  <c r="F138" i="10"/>
  <c r="G138" i="10" s="1"/>
  <c r="F382" i="10"/>
  <c r="G382" i="10" s="1"/>
  <c r="F205" i="10"/>
  <c r="G205" i="10" s="1"/>
  <c r="F104" i="10"/>
  <c r="G104" i="10" s="1"/>
  <c r="F457" i="10"/>
  <c r="G457" i="10" s="1"/>
  <c r="F11" i="10"/>
  <c r="G11" i="10" s="1"/>
  <c r="F485" i="10"/>
  <c r="G485" i="10" s="1"/>
  <c r="F193" i="10"/>
  <c r="G193" i="10" s="1"/>
  <c r="F409" i="10"/>
  <c r="G409" i="10" s="1"/>
  <c r="F231" i="10"/>
  <c r="G231" i="10" s="1"/>
  <c r="F234" i="10"/>
  <c r="G234" i="10" s="1"/>
  <c r="F4" i="10"/>
  <c r="G4" i="10" s="1"/>
  <c r="F351" i="10"/>
  <c r="G351" i="10" s="1"/>
  <c r="F64" i="10"/>
  <c r="G64" i="10" s="1"/>
  <c r="F170" i="10"/>
  <c r="G170" i="10" s="1"/>
  <c r="F474" i="10"/>
  <c r="G474" i="10" s="1"/>
  <c r="F179" i="10"/>
  <c r="G179" i="10" s="1"/>
  <c r="F97" i="10"/>
  <c r="G97" i="10" s="1"/>
  <c r="F248" i="10"/>
  <c r="G248" i="10" s="1"/>
  <c r="F292" i="10"/>
  <c r="G292" i="10" s="1"/>
  <c r="F161" i="10"/>
  <c r="G161" i="10" s="1"/>
  <c r="F501" i="10"/>
  <c r="G501" i="10" s="1"/>
  <c r="F245" i="10"/>
  <c r="G245" i="10" s="1"/>
  <c r="F326" i="10"/>
  <c r="G326" i="10" s="1"/>
  <c r="F473" i="10"/>
  <c r="G473" i="10" s="1"/>
  <c r="F302" i="10"/>
  <c r="G302" i="10" s="1"/>
  <c r="F303" i="10"/>
  <c r="G303" i="10" s="1"/>
  <c r="F366" i="10"/>
  <c r="G366" i="10" s="1"/>
  <c r="F180" i="10"/>
  <c r="G180" i="10" s="1"/>
  <c r="F440" i="10"/>
  <c r="G440" i="10" s="1"/>
  <c r="F143" i="10"/>
  <c r="G143" i="10" s="1"/>
  <c r="F300" i="10"/>
  <c r="G300" i="10" s="1"/>
  <c r="F35" i="10"/>
  <c r="G35" i="10" s="1"/>
  <c r="F280" i="10"/>
  <c r="G280" i="10" s="1"/>
  <c r="F103" i="10"/>
  <c r="G103" i="10" s="1"/>
  <c r="F429" i="10"/>
  <c r="G429" i="10" s="1"/>
  <c r="F185" i="10"/>
  <c r="G185" i="10" s="1"/>
  <c r="F354" i="10"/>
  <c r="G354" i="10" s="1"/>
  <c r="F105" i="10"/>
  <c r="G105" i="10" s="1"/>
  <c r="F95" i="10"/>
  <c r="G95" i="10" s="1"/>
  <c r="F492" i="10"/>
  <c r="G492" i="10" s="1"/>
  <c r="F456" i="10"/>
  <c r="G456" i="10" s="1"/>
  <c r="F282" i="10"/>
  <c r="G282" i="10" s="1"/>
  <c r="F230" i="10"/>
  <c r="G230" i="10" s="1"/>
  <c r="F401" i="10"/>
  <c r="G401" i="10" s="1"/>
  <c r="F168" i="10"/>
  <c r="G168" i="10" s="1"/>
  <c r="F494" i="10"/>
  <c r="G494" i="10" s="1"/>
  <c r="F147" i="10"/>
  <c r="G147" i="10" s="1"/>
  <c r="F395" i="10"/>
  <c r="G395" i="10" s="1"/>
  <c r="F101" i="10"/>
  <c r="G101" i="10" s="1"/>
  <c r="F58" i="10"/>
  <c r="G58" i="10" s="1"/>
  <c r="F181" i="10"/>
  <c r="G181" i="10" s="1"/>
  <c r="F45" i="10"/>
  <c r="G45" i="10" s="1"/>
  <c r="F352" i="10"/>
  <c r="G352" i="10" s="1"/>
  <c r="F36" i="10"/>
  <c r="G36" i="10" s="1"/>
  <c r="F99" i="10"/>
  <c r="G99" i="10" s="1"/>
  <c r="F226" i="10"/>
  <c r="G226" i="10" s="1"/>
  <c r="F343" i="10"/>
  <c r="G343" i="10" s="1"/>
  <c r="F294" i="10"/>
  <c r="G294" i="10" s="1"/>
  <c r="F42" i="10"/>
  <c r="G42" i="10" s="1"/>
  <c r="F235" i="10"/>
  <c r="G235" i="10" s="1"/>
  <c r="F347" i="10"/>
  <c r="G347" i="10" s="1"/>
  <c r="F307" i="10"/>
  <c r="G307" i="10" s="1"/>
  <c r="F383" i="10"/>
  <c r="G383" i="10" s="1"/>
  <c r="F159" i="10"/>
  <c r="G159" i="10" s="1"/>
  <c r="F171" i="10"/>
  <c r="G171" i="10" s="1"/>
  <c r="F498" i="10"/>
  <c r="G498" i="10" s="1"/>
  <c r="F289" i="10"/>
  <c r="G289" i="10" s="1"/>
  <c r="F126" i="10"/>
  <c r="G126" i="10" s="1"/>
  <c r="F458" i="10"/>
  <c r="G458" i="10" s="1"/>
  <c r="F259" i="10"/>
  <c r="G259" i="10" s="1"/>
  <c r="F368" i="10"/>
  <c r="G368" i="10" s="1"/>
  <c r="F49" i="10"/>
  <c r="G49" i="10" s="1"/>
  <c r="F475" i="10"/>
  <c r="G475" i="10" s="1"/>
  <c r="F495" i="10"/>
  <c r="G495" i="10" s="1"/>
  <c r="F253" i="10"/>
  <c r="G253" i="10" s="1"/>
  <c r="F432" i="10"/>
  <c r="G432" i="10" s="1"/>
  <c r="F25" i="10"/>
  <c r="G25" i="10" s="1"/>
  <c r="F211" i="10"/>
  <c r="G211" i="10" s="1"/>
  <c r="F37" i="10"/>
  <c r="G37" i="10" s="1"/>
  <c r="F240" i="10"/>
  <c r="G240" i="10" s="1"/>
  <c r="F275" i="10"/>
  <c r="G275" i="10" s="1"/>
  <c r="F18" i="10"/>
  <c r="G18" i="10" s="1"/>
  <c r="F111" i="10"/>
  <c r="G111" i="10" s="1"/>
  <c r="F400" i="10"/>
  <c r="G400" i="10" s="1"/>
  <c r="F431" i="10"/>
  <c r="G431" i="10" s="1"/>
  <c r="F255" i="10"/>
  <c r="G255" i="10" s="1"/>
  <c r="F419" i="10"/>
  <c r="G419" i="10" s="1"/>
  <c r="F57" i="10"/>
  <c r="G57" i="10" s="1"/>
  <c r="F220" i="10"/>
  <c r="G220" i="10" s="1"/>
  <c r="F52" i="10"/>
  <c r="G52" i="10" s="1"/>
  <c r="F381" i="10"/>
  <c r="G381" i="10" s="1"/>
  <c r="F218" i="10"/>
  <c r="G218" i="10" s="1"/>
  <c r="F497" i="10"/>
  <c r="G497" i="10" s="1"/>
  <c r="F160" i="10"/>
  <c r="G160" i="10" s="1"/>
  <c r="F308" i="10"/>
  <c r="G308" i="10" s="1"/>
  <c r="F166" i="10"/>
  <c r="G166" i="10" s="1"/>
  <c r="F136" i="10"/>
  <c r="G136" i="10" s="1"/>
  <c r="F465" i="10"/>
  <c r="G465" i="10" s="1"/>
  <c r="F163" i="10"/>
  <c r="G163" i="10" s="1"/>
  <c r="F336" i="10"/>
  <c r="G336" i="10" s="1"/>
  <c r="F119" i="10"/>
  <c r="G119" i="10" s="1"/>
  <c r="F391" i="10"/>
  <c r="G391" i="10" s="1"/>
  <c r="F355" i="10"/>
  <c r="G355" i="10" s="1"/>
  <c r="F350" i="10"/>
  <c r="G350" i="10" s="1"/>
  <c r="F254" i="10"/>
  <c r="G254" i="10" s="1"/>
  <c r="F266" i="10"/>
  <c r="G266" i="10" s="1"/>
  <c r="F54" i="10"/>
  <c r="G54" i="10" s="1"/>
  <c r="F109" i="10"/>
  <c r="G109" i="10" s="1"/>
  <c r="F108" i="10"/>
  <c r="G108" i="10" s="1"/>
  <c r="F404" i="10"/>
  <c r="G404" i="10" s="1"/>
  <c r="F363" i="10"/>
  <c r="G363" i="10" s="1"/>
  <c r="F114" i="10"/>
  <c r="G114" i="10" s="1"/>
  <c r="F61" i="10"/>
  <c r="G61" i="10" s="1"/>
  <c r="F392" i="10"/>
  <c r="G392" i="10" s="1"/>
  <c r="F174" i="10"/>
  <c r="G174" i="10" s="1"/>
  <c r="F130" i="10"/>
  <c r="G130" i="10" s="1"/>
  <c r="F466" i="10"/>
  <c r="G466" i="10" s="1"/>
  <c r="F12" i="10"/>
  <c r="G12" i="10" s="1"/>
  <c r="F187" i="10"/>
  <c r="G187" i="10" s="1"/>
  <c r="F77" i="10"/>
  <c r="G77" i="10" s="1"/>
  <c r="F490" i="10"/>
  <c r="G490" i="10" s="1"/>
  <c r="F81" i="10"/>
  <c r="G81" i="10" s="1"/>
  <c r="F324" i="10"/>
  <c r="G324" i="10" s="1"/>
  <c r="F196" i="10"/>
  <c r="G196" i="10" s="1"/>
  <c r="F273" i="10"/>
  <c r="G273" i="10" s="1"/>
  <c r="F415" i="10"/>
  <c r="G415" i="10" s="1"/>
  <c r="F229" i="10"/>
  <c r="G229" i="10" s="1"/>
  <c r="F358" i="10"/>
  <c r="G358" i="10" s="1"/>
  <c r="F281" i="10"/>
  <c r="G281" i="10" s="1"/>
  <c r="F65" i="10"/>
  <c r="G65" i="10" s="1"/>
  <c r="F344" i="10"/>
  <c r="G344" i="10" s="1"/>
  <c r="F433" i="10"/>
  <c r="G433" i="10" s="1"/>
  <c r="F120" i="10"/>
  <c r="G120" i="10" s="1"/>
  <c r="F141" i="10"/>
  <c r="G141" i="10" s="1"/>
  <c r="F318" i="10"/>
  <c r="G318" i="10" s="1"/>
  <c r="F118" i="10"/>
  <c r="G118" i="10" s="1"/>
  <c r="F210" i="10"/>
  <c r="G210" i="10" s="1"/>
  <c r="F348" i="10"/>
  <c r="G348" i="10" s="1"/>
  <c r="F175" i="10"/>
  <c r="G175" i="10" s="1"/>
  <c r="F436" i="10"/>
  <c r="G436" i="10" s="1"/>
  <c r="F189" i="10"/>
  <c r="G189" i="10" s="1"/>
  <c r="F122" i="10"/>
  <c r="G122" i="10" s="1"/>
  <c r="F329" i="10"/>
  <c r="G329" i="10" s="1"/>
  <c r="F482" i="10"/>
  <c r="G482" i="10" s="1"/>
  <c r="F295" i="10"/>
  <c r="G295" i="10" s="1"/>
  <c r="F15" i="10"/>
  <c r="G15" i="10" s="1"/>
  <c r="F21" i="10"/>
  <c r="G21" i="10" s="1"/>
  <c r="F493" i="10"/>
  <c r="G493" i="10" s="1"/>
  <c r="F453" i="10"/>
  <c r="G453" i="10" s="1"/>
  <c r="F342" i="10"/>
  <c r="G342" i="10" s="1"/>
  <c r="F16" i="10"/>
  <c r="G16" i="10" s="1"/>
  <c r="F323" i="10"/>
  <c r="G323" i="10" s="1"/>
  <c r="F9" i="10"/>
  <c r="G9" i="10" s="1"/>
  <c r="F360" i="10"/>
  <c r="G360" i="10" s="1"/>
  <c r="F121" i="10"/>
  <c r="G121" i="10" s="1"/>
  <c r="F157" i="10"/>
  <c r="G157" i="10" s="1"/>
  <c r="F390" i="10"/>
  <c r="G390" i="10" s="1"/>
  <c r="F59" i="10"/>
  <c r="G59" i="10" s="1"/>
  <c r="F258" i="10"/>
  <c r="G258" i="10" s="1"/>
  <c r="F155" i="10"/>
  <c r="G155" i="10" s="1"/>
  <c r="F28" i="10"/>
  <c r="G28" i="10" s="1"/>
  <c r="F117" i="10"/>
  <c r="G117" i="10" s="1"/>
  <c r="F376" i="10"/>
  <c r="G376" i="10" s="1"/>
  <c r="F487" i="10"/>
  <c r="G487" i="10" s="1"/>
  <c r="F133" i="10"/>
  <c r="G133" i="10" s="1"/>
  <c r="F469" i="10"/>
  <c r="G469" i="10" s="1"/>
  <c r="F405" i="10"/>
  <c r="G405" i="10" s="1"/>
  <c r="F250" i="10"/>
  <c r="G250" i="10" s="1"/>
  <c r="F316" i="10"/>
  <c r="G316" i="10" s="1"/>
  <c r="F443" i="10"/>
  <c r="G443" i="10" s="1"/>
  <c r="F462" i="10"/>
  <c r="G462" i="10" s="1"/>
  <c r="F83" i="10"/>
  <c r="G83" i="10" s="1"/>
  <c r="F153" i="10"/>
  <c r="G153" i="10" s="1"/>
  <c r="F208" i="10"/>
  <c r="G208" i="10" s="1"/>
  <c r="F246" i="10"/>
  <c r="G246" i="10" s="1"/>
  <c r="F297" i="10"/>
  <c r="G297" i="10" s="1"/>
  <c r="F279" i="10"/>
  <c r="G279" i="10" s="1"/>
  <c r="F470" i="10"/>
  <c r="G470" i="10" s="1"/>
  <c r="F5" i="10"/>
  <c r="G5" i="10" s="1"/>
  <c r="F476" i="10"/>
  <c r="G476" i="10" s="1"/>
  <c r="F203" i="10"/>
  <c r="G203" i="10" s="1"/>
  <c r="F337" i="10"/>
  <c r="G337" i="10" s="1"/>
  <c r="F310" i="10"/>
  <c r="G310" i="10" s="1"/>
  <c r="F217" i="10"/>
  <c r="G217" i="10" s="1"/>
  <c r="F125" i="10"/>
  <c r="G125" i="10" s="1"/>
  <c r="F430" i="10"/>
  <c r="G430" i="10" s="1"/>
  <c r="F113" i="10"/>
  <c r="G113" i="10" s="1"/>
  <c r="F464" i="10"/>
  <c r="G464" i="10" s="1"/>
  <c r="F178" i="10"/>
  <c r="G178" i="10" s="1"/>
  <c r="F225" i="10"/>
  <c r="G225" i="10" s="1"/>
  <c r="F47" i="10"/>
  <c r="G47" i="10" s="1"/>
  <c r="F270" i="10"/>
  <c r="G270" i="10" s="1"/>
  <c r="F209" i="10"/>
  <c r="G209" i="10" s="1"/>
  <c r="F107" i="10"/>
  <c r="G107" i="10" s="1"/>
  <c r="F22" i="10"/>
  <c r="G22" i="10" s="1"/>
  <c r="F62" i="10"/>
  <c r="G62" i="10" s="1"/>
  <c r="F92" i="10"/>
  <c r="G92" i="10" s="1"/>
  <c r="F412" i="10"/>
  <c r="G412" i="10" s="1"/>
  <c r="F56" i="10"/>
  <c r="G56" i="10" s="1"/>
  <c r="F48" i="10"/>
  <c r="G48" i="10" s="1"/>
  <c r="F314" i="10"/>
  <c r="G314" i="10" s="1"/>
  <c r="F164" i="10"/>
  <c r="G164" i="10" s="1"/>
  <c r="F256" i="10"/>
  <c r="G256" i="10" s="1"/>
  <c r="F176" i="10"/>
  <c r="G176" i="10" s="1"/>
  <c r="F471" i="10"/>
  <c r="G471" i="10" s="1"/>
  <c r="F388" i="10"/>
  <c r="G388" i="10" s="1"/>
  <c r="F377" i="10"/>
  <c r="G377" i="10" s="1"/>
  <c r="F472" i="10"/>
  <c r="G472" i="10" s="1"/>
  <c r="F361" i="10"/>
  <c r="G361" i="10" s="1"/>
  <c r="F334" i="10"/>
  <c r="G334" i="10" s="1"/>
  <c r="F327" i="10"/>
  <c r="G327" i="10" s="1"/>
  <c r="F488" i="10"/>
  <c r="G488" i="10" s="1"/>
  <c r="F116" i="10"/>
  <c r="G116" i="10" s="1"/>
  <c r="F33" i="10"/>
  <c r="G33" i="10" s="1"/>
  <c r="F74" i="10"/>
  <c r="G74" i="10" s="1"/>
  <c r="F200" i="10"/>
  <c r="G200" i="10" s="1"/>
  <c r="F73" i="10"/>
  <c r="G73" i="10" s="1"/>
  <c r="F386" i="10"/>
  <c r="G386" i="10" s="1"/>
  <c r="F134" i="10"/>
  <c r="G134" i="10" s="1"/>
  <c r="F345" i="10"/>
  <c r="G345" i="10" s="1"/>
  <c r="F367" i="10"/>
  <c r="G367" i="10" s="1"/>
  <c r="F356" i="10"/>
  <c r="G356" i="10" s="1"/>
  <c r="F112" i="10"/>
  <c r="G112" i="10" s="1"/>
  <c r="F341" i="10"/>
  <c r="G341" i="10" s="1"/>
  <c r="F416" i="10"/>
  <c r="G416" i="10" s="1"/>
  <c r="F287" i="10"/>
  <c r="G287" i="10" s="1"/>
  <c r="F459" i="10"/>
  <c r="G459" i="10" s="1"/>
  <c r="F496" i="10"/>
  <c r="G496" i="10" s="1"/>
  <c r="F128" i="10"/>
  <c r="G128" i="10" s="1"/>
  <c r="F331" i="10"/>
  <c r="G331" i="10" s="1"/>
  <c r="F268" i="10"/>
  <c r="G268" i="10" s="1"/>
  <c r="F321" i="10"/>
  <c r="G321" i="10" s="1"/>
  <c r="F372" i="10"/>
  <c r="G372" i="10" s="1"/>
  <c r="F140" i="10"/>
  <c r="G140" i="10" s="1"/>
  <c r="F70" i="10"/>
  <c r="G70" i="10" s="1"/>
  <c r="F411" i="10"/>
  <c r="G411" i="10" s="1"/>
  <c r="F389" i="10"/>
  <c r="G389" i="10" s="1"/>
  <c r="F434" i="10"/>
  <c r="G434" i="10" s="1"/>
  <c r="F214" i="10"/>
  <c r="G214" i="10" s="1"/>
  <c r="F379" i="10"/>
  <c r="G379" i="10" s="1"/>
  <c r="F265" i="10"/>
  <c r="G265" i="10" s="1"/>
  <c r="F285" i="10"/>
  <c r="G285" i="10" s="1"/>
  <c r="F198" i="10"/>
  <c r="G198" i="10" s="1"/>
  <c r="F339" i="10"/>
  <c r="G339" i="10" s="1"/>
  <c r="F94" i="10"/>
  <c r="G94" i="10" s="1"/>
  <c r="F224" i="10"/>
  <c r="G224" i="10" s="1"/>
  <c r="F24" i="10"/>
  <c r="G24" i="10" s="1"/>
  <c r="F221" i="10"/>
  <c r="G221" i="10" s="1"/>
  <c r="F236" i="10"/>
  <c r="G236" i="10" s="1"/>
  <c r="F156" i="10"/>
  <c r="G156" i="10" s="1"/>
  <c r="F53" i="10"/>
  <c r="G53" i="10" s="1"/>
  <c r="F184" i="10"/>
  <c r="G184" i="10" s="1"/>
  <c r="F69" i="10"/>
  <c r="G69" i="10" s="1"/>
  <c r="F322" i="10"/>
  <c r="G322" i="10" s="1"/>
  <c r="F44" i="10"/>
  <c r="G44" i="10" s="1"/>
  <c r="F85" i="10"/>
  <c r="G85" i="10" s="1"/>
  <c r="F359" i="10"/>
  <c r="G359" i="10" s="1"/>
  <c r="F72" i="10"/>
  <c r="G72" i="10" s="1"/>
  <c r="F55" i="10"/>
  <c r="G55" i="10" s="1"/>
  <c r="F27" i="10"/>
  <c r="G27" i="10" s="1"/>
  <c r="F418" i="10"/>
  <c r="G418" i="10" s="1"/>
  <c r="F357" i="10"/>
  <c r="G357" i="10" s="1"/>
  <c r="F39" i="10"/>
  <c r="G39" i="10" s="1"/>
  <c r="F10" i="10"/>
  <c r="G10" i="10" s="1"/>
  <c r="F197" i="10"/>
  <c r="G197" i="10" s="1"/>
  <c r="F206" i="10"/>
  <c r="G206" i="10" s="1"/>
  <c r="F239" i="10"/>
  <c r="G239" i="10" s="1"/>
  <c r="F129" i="10"/>
  <c r="G129" i="10" s="1"/>
  <c r="F249" i="10"/>
  <c r="G249" i="10" s="1"/>
  <c r="F276" i="10"/>
  <c r="G276" i="10" s="1"/>
  <c r="F182" i="10"/>
  <c r="G182" i="10" s="1"/>
  <c r="F100" i="10"/>
  <c r="G100" i="10" s="1"/>
  <c r="F332" i="10"/>
  <c r="G332" i="10" s="1"/>
  <c r="F449" i="10"/>
  <c r="G449" i="10" s="1"/>
  <c r="F293" i="10"/>
  <c r="G293" i="10" s="1"/>
  <c r="F38" i="10"/>
  <c r="G38" i="10" s="1"/>
  <c r="F223" i="10"/>
  <c r="G223" i="10" s="1"/>
  <c r="F19" i="10"/>
  <c r="G19" i="10" s="1"/>
  <c r="F242" i="10"/>
  <c r="G242" i="10" s="1"/>
  <c r="F23" i="10"/>
  <c r="G23" i="10" s="1"/>
  <c r="F199" i="10"/>
  <c r="G199" i="10" s="1"/>
  <c r="F201" i="10"/>
  <c r="G201" i="10" s="1"/>
  <c r="F483" i="10"/>
  <c r="G483" i="10" s="1"/>
  <c r="F315" i="10"/>
  <c r="G315" i="10" s="1"/>
  <c r="F439" i="10"/>
  <c r="G439" i="10" s="1"/>
  <c r="F446" i="10"/>
  <c r="G446" i="10" s="1"/>
  <c r="F93" i="10"/>
  <c r="G93" i="10" s="1"/>
  <c r="F480" i="10"/>
  <c r="G480" i="10" s="1"/>
</calcChain>
</file>

<file path=xl/sharedStrings.xml><?xml version="1.0" encoding="utf-8"?>
<sst xmlns="http://schemas.openxmlformats.org/spreadsheetml/2006/main" count="142" uniqueCount="66">
  <si>
    <t>DJIA</t>
  </si>
  <si>
    <t>Day</t>
  </si>
  <si>
    <t>Scenario</t>
  </si>
  <si>
    <t>FTSE 100</t>
  </si>
  <si>
    <t>CAC 40</t>
  </si>
  <si>
    <t>Nikkei 225</t>
  </si>
  <si>
    <t>Portfolio Value ('000s)</t>
  </si>
  <si>
    <t>Loss ('000s)</t>
  </si>
  <si>
    <t>Mean</t>
  </si>
  <si>
    <t>SD</t>
  </si>
  <si>
    <t>Skewness</t>
  </si>
  <si>
    <t>Kurtosis</t>
  </si>
  <si>
    <t xml:space="preserve">  </t>
  </si>
  <si>
    <t>frequ</t>
  </si>
  <si>
    <t xml:space="preserve">Portfolio </t>
  </si>
  <si>
    <t>Investments</t>
  </si>
  <si>
    <t>CAC40</t>
  </si>
  <si>
    <t>f(x)</t>
  </si>
  <si>
    <t>Std Error</t>
  </si>
  <si>
    <t>x</t>
  </si>
  <si>
    <t>Exch Rate</t>
  </si>
  <si>
    <t>Adjusted</t>
  </si>
  <si>
    <t>FTSE-100</t>
  </si>
  <si>
    <t>FTSE-500</t>
  </si>
  <si>
    <t>CAC-40</t>
  </si>
  <si>
    <t>Nikkei</t>
  </si>
  <si>
    <t>Weight</t>
  </si>
  <si>
    <t>lambda</t>
  </si>
  <si>
    <t>Cum Weight</t>
  </si>
  <si>
    <t>FTSE Return</t>
  </si>
  <si>
    <t>FTSE Variance</t>
  </si>
  <si>
    <t>FTSE Vol</t>
  </si>
  <si>
    <t>CAC 40 Return</t>
  </si>
  <si>
    <t>CAC Variance</t>
  </si>
  <si>
    <t>CAC Vol</t>
  </si>
  <si>
    <t>Nikkei 225 Return</t>
  </si>
  <si>
    <t>Nikkei Variance</t>
  </si>
  <si>
    <t>Nikkei Vol</t>
  </si>
  <si>
    <t>u</t>
  </si>
  <si>
    <t>VaR Confidence</t>
  </si>
  <si>
    <t>b</t>
  </si>
  <si>
    <t>n</t>
  </si>
  <si>
    <t>n_u</t>
  </si>
  <si>
    <t>VaR</t>
  </si>
  <si>
    <t>Likelihood</t>
  </si>
  <si>
    <t>Loss ('000s</t>
  </si>
  <si>
    <t>Rank</t>
  </si>
  <si>
    <t>variance</t>
  </si>
  <si>
    <t>SD Ratio</t>
  </si>
  <si>
    <t>Adj Loss</t>
  </si>
  <si>
    <t>ES</t>
  </si>
  <si>
    <t>S&amp;P500</t>
  </si>
  <si>
    <t>S&amp;P</t>
  </si>
  <si>
    <t>S&amp;P Return</t>
  </si>
  <si>
    <t>S&amp;P Variance</t>
  </si>
  <si>
    <t>S&amp;P Vol</t>
  </si>
  <si>
    <t>S&amp;P 500</t>
  </si>
  <si>
    <t>GBP/USD</t>
  </si>
  <si>
    <t>USD/EUR</t>
  </si>
  <si>
    <t>USD/JPY</t>
  </si>
  <si>
    <t>VaR99</t>
  </si>
  <si>
    <t>ES99</t>
  </si>
  <si>
    <t>Check sum of weights:</t>
  </si>
  <si>
    <t>vol ratio</t>
  </si>
  <si>
    <t>scenario est</t>
  </si>
  <si>
    <t>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</si>
</sst>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00"/>
    <numFmt numFmtId="166" formatCode="0.00000"/>
    <numFmt numFmtId="167" formatCode="0.0000000"/>
    <numFmt numFmtId="168" formatCode="#,##0.000000"/>
    <numFmt numFmtId="169" formatCode="0.0000000000"/>
  </numFmts>
  <fonts count="24">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rgb="FF000000"/>
      <name val="Calibri"/>
      <family val="2"/>
      <scheme val="minor"/>
    </font>
    <font>
      <sz val="11"/>
      <color theme="1"/>
      <name val="Symbol"/>
      <family val="1"/>
      <charset val="2"/>
    </font>
    <font>
      <sz val="11"/>
      <color theme="1"/>
      <name val="Arial"/>
      <family val="2"/>
    </font>
    <font>
      <sz val="11"/>
      <color rgb="FF000000"/>
      <name val="Calibri"/>
      <family val="2"/>
      <scheme val="minor"/>
    </font>
    <font>
      <b/>
      <sz val="9"/>
      <color rgb="FF333333"/>
      <name val="Inherit"/>
    </font>
    <font>
      <sz val="9"/>
      <color rgb="FF333333"/>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rgb="FFFFFFFF"/>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medium">
        <color rgb="FFBABABA"/>
      </left>
      <right/>
      <top style="medium">
        <color rgb="FFDADADA"/>
      </top>
      <bottom/>
      <diagonal/>
    </border>
    <border>
      <left/>
      <right/>
      <top style="medium">
        <color rgb="FFDADADA"/>
      </top>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0" borderId="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30">
    <xf numFmtId="0" fontId="0" fillId="0" borderId="0" xfId="0"/>
    <xf numFmtId="0" fontId="0" fillId="0" borderId="0" xfId="0" applyAlignment="1">
      <alignment horizontal="center"/>
    </xf>
    <xf numFmtId="2" fontId="0" fillId="0" borderId="0" xfId="0" applyNumberFormat="1" applyAlignment="1">
      <alignment horizontal="center"/>
    </xf>
    <xf numFmtId="2" fontId="0" fillId="0" borderId="0" xfId="0" applyNumberFormat="1"/>
    <xf numFmtId="164" fontId="0" fillId="0" borderId="0" xfId="0" applyNumberFormat="1"/>
    <xf numFmtId="164" fontId="0" fillId="0" borderId="0" xfId="0" applyNumberFormat="1" applyAlignment="1">
      <alignment horizontal="center"/>
    </xf>
    <xf numFmtId="167" fontId="0" fillId="0" borderId="0" xfId="0" applyNumberFormat="1"/>
    <xf numFmtId="0" fontId="18" fillId="0" borderId="0" xfId="0" applyFont="1" applyAlignment="1">
      <alignment horizontal="right" indent="1"/>
    </xf>
    <xf numFmtId="0" fontId="18" fillId="0" borderId="0" xfId="0" applyFont="1" applyAlignment="1">
      <alignment horizontal="center"/>
    </xf>
    <xf numFmtId="0" fontId="18" fillId="0" borderId="0" xfId="0" applyFont="1" applyAlignment="1">
      <alignment horizontal="right"/>
    </xf>
    <xf numFmtId="166" fontId="0" fillId="0" borderId="0" xfId="0" applyNumberFormat="1"/>
    <xf numFmtId="166" fontId="0" fillId="33" borderId="0" xfId="0" applyNumberFormat="1" applyFill="1"/>
    <xf numFmtId="10" fontId="0" fillId="0" borderId="0" xfId="0" applyNumberFormat="1" applyAlignment="1">
      <alignment horizontal="center"/>
    </xf>
    <xf numFmtId="1" fontId="0" fillId="0" borderId="0" xfId="0" applyNumberFormat="1"/>
    <xf numFmtId="0" fontId="19" fillId="0" borderId="0" xfId="0" applyFont="1"/>
    <xf numFmtId="0" fontId="20" fillId="0" borderId="0" xfId="0" applyFont="1"/>
    <xf numFmtId="1" fontId="0" fillId="0" borderId="0" xfId="0" applyNumberFormat="1" applyAlignment="1">
      <alignment horizontal="center"/>
    </xf>
    <xf numFmtId="2" fontId="18" fillId="0" borderId="0" xfId="0" applyNumberFormat="1" applyFont="1" applyAlignment="1">
      <alignment horizontal="center"/>
    </xf>
    <xf numFmtId="15" fontId="22" fillId="34" borderId="10" xfId="0" applyNumberFormat="1" applyFont="1" applyFill="1" applyBorder="1" applyAlignment="1">
      <alignment horizontal="left" vertical="center" indent="1" readingOrder="1"/>
    </xf>
    <xf numFmtId="15" fontId="22" fillId="34" borderId="0" xfId="0" applyNumberFormat="1" applyFont="1" applyFill="1" applyAlignment="1">
      <alignment horizontal="left" vertical="center" indent="1" readingOrder="1"/>
    </xf>
    <xf numFmtId="4" fontId="23" fillId="34" borderId="11" xfId="0" applyNumberFormat="1" applyFont="1" applyFill="1" applyBorder="1" applyAlignment="1">
      <alignment horizontal="right" vertical="center" wrapText="1" readingOrder="1"/>
    </xf>
    <xf numFmtId="168" fontId="23" fillId="34" borderId="0" xfId="0" applyNumberFormat="1" applyFont="1" applyFill="1" applyAlignment="1">
      <alignment horizontal="right" vertical="center" wrapText="1" readingOrder="1"/>
    </xf>
    <xf numFmtId="2" fontId="23" fillId="34" borderId="0" xfId="0" applyNumberFormat="1" applyFont="1" applyFill="1" applyAlignment="1">
      <alignment horizontal="right" vertical="center" wrapText="1" readingOrder="1"/>
    </xf>
    <xf numFmtId="4" fontId="0" fillId="0" borderId="0" xfId="0" applyNumberFormat="1"/>
    <xf numFmtId="169" fontId="0" fillId="0" borderId="0" xfId="0" applyNumberFormat="1"/>
    <xf numFmtId="0" fontId="16" fillId="0" borderId="0" xfId="0" applyFont="1"/>
    <xf numFmtId="165" fontId="0" fillId="0" borderId="0" xfId="0" applyNumberFormat="1" applyAlignment="1">
      <alignment horizontal="center"/>
    </xf>
    <xf numFmtId="165" fontId="0" fillId="0" borderId="0" xfId="0" applyNumberFormat="1"/>
    <xf numFmtId="10" fontId="0" fillId="0" borderId="0" xfId="0" applyNumberFormat="1"/>
    <xf numFmtId="2" fontId="21" fillId="0" borderId="0" xfId="0" applyNumberFormat="1" applyFont="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xr:uid="{00000000-0005-0000-0000-000025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24084852118936034"/>
          <c:y val="0.15088961235614778"/>
          <c:w val="0.74586023622047248"/>
          <c:h val="0.76103068847163335"/>
        </c:manualLayout>
      </c:layout>
      <c:barChart>
        <c:barDir val="col"/>
        <c:grouping val="clustered"/>
        <c:varyColors val="0"/>
        <c:ser>
          <c:idx val="0"/>
          <c:order val="0"/>
          <c:tx>
            <c:strRef>
              <c:f>'2. Scenarios'!$P$8</c:f>
              <c:strCache>
                <c:ptCount val="1"/>
                <c:pt idx="0">
                  <c:v>frequ</c:v>
                </c:pt>
              </c:strCache>
            </c:strRef>
          </c:tx>
          <c:invertIfNegative val="0"/>
          <c:cat>
            <c:numRef>
              <c:f>'2. Scenarios'!$O$9:$O$20</c:f>
              <c:numCache>
                <c:formatCode>General</c:formatCode>
                <c:ptCount val="12"/>
                <c:pt idx="0">
                  <c:v>-600</c:v>
                </c:pt>
                <c:pt idx="1">
                  <c:v>-500</c:v>
                </c:pt>
                <c:pt idx="2">
                  <c:v>-400</c:v>
                </c:pt>
                <c:pt idx="3">
                  <c:v>-300</c:v>
                </c:pt>
                <c:pt idx="4">
                  <c:v>-200</c:v>
                </c:pt>
                <c:pt idx="5">
                  <c:v>-100</c:v>
                </c:pt>
                <c:pt idx="6">
                  <c:v>0</c:v>
                </c:pt>
                <c:pt idx="7">
                  <c:v>100</c:v>
                </c:pt>
                <c:pt idx="8">
                  <c:v>200</c:v>
                </c:pt>
                <c:pt idx="9">
                  <c:v>300</c:v>
                </c:pt>
                <c:pt idx="10">
                  <c:v>400</c:v>
                </c:pt>
                <c:pt idx="11">
                  <c:v>500</c:v>
                </c:pt>
              </c:numCache>
            </c:numRef>
          </c:cat>
          <c:val>
            <c:numRef>
              <c:f>'2. Scenarios'!$P$9:$P$20</c:f>
              <c:numCache>
                <c:formatCode>General</c:formatCode>
                <c:ptCount val="12"/>
                <c:pt idx="0">
                  <c:v>1</c:v>
                </c:pt>
                <c:pt idx="1">
                  <c:v>1</c:v>
                </c:pt>
                <c:pt idx="2">
                  <c:v>1</c:v>
                </c:pt>
                <c:pt idx="3">
                  <c:v>4</c:v>
                </c:pt>
                <c:pt idx="4">
                  <c:v>17</c:v>
                </c:pt>
                <c:pt idx="5">
                  <c:v>105</c:v>
                </c:pt>
                <c:pt idx="6">
                  <c:v>268</c:v>
                </c:pt>
                <c:pt idx="7">
                  <c:v>74</c:v>
                </c:pt>
                <c:pt idx="8">
                  <c:v>18</c:v>
                </c:pt>
                <c:pt idx="9">
                  <c:v>2</c:v>
                </c:pt>
                <c:pt idx="10">
                  <c:v>4</c:v>
                </c:pt>
                <c:pt idx="11">
                  <c:v>1</c:v>
                </c:pt>
              </c:numCache>
            </c:numRef>
          </c:val>
          <c:extLst>
            <c:ext xmlns:c16="http://schemas.microsoft.com/office/drawing/2014/chart" uri="{C3380CC4-5D6E-409C-BE32-E72D297353CC}">
              <c16:uniqueId val="{00000000-E06F-44CC-827C-764E97847D80}"/>
            </c:ext>
          </c:extLst>
        </c:ser>
        <c:dLbls>
          <c:showLegendKey val="0"/>
          <c:showVal val="0"/>
          <c:showCatName val="0"/>
          <c:showSerName val="0"/>
          <c:showPercent val="0"/>
          <c:showBubbleSize val="0"/>
        </c:dLbls>
        <c:gapWidth val="150"/>
        <c:axId val="459778552"/>
        <c:axId val="1"/>
      </c:barChart>
      <c:catAx>
        <c:axId val="45977855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1"/>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59778552"/>
        <c:crosses val="autoZero"/>
        <c:crossBetween val="between"/>
      </c:valAx>
    </c:plotArea>
    <c:legend>
      <c:legendPos val="r"/>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476250</xdr:colOff>
      <xdr:row>2</xdr:row>
      <xdr:rowOff>161924</xdr:rowOff>
    </xdr:from>
    <xdr:to>
      <xdr:col>20</xdr:col>
      <xdr:colOff>514350</xdr:colOff>
      <xdr:row>7</xdr:row>
      <xdr:rowOff>190499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0296525" y="542924"/>
          <a:ext cx="2476500" cy="981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This worksheet contains data for the VaR historical simulation</a:t>
          </a:r>
          <a:r>
            <a:rPr lang="en-US" sz="1100" baseline="0"/>
            <a:t> example</a:t>
          </a:r>
          <a:endParaRPr lang="en-US" sz="1100"/>
        </a:p>
      </xdr:txBody>
    </xdr:sp>
    <xdr:clientData/>
  </xdr:twoCellAnchor>
  <xdr:twoCellAnchor>
    <xdr:from>
      <xdr:col>16</xdr:col>
      <xdr:colOff>476250</xdr:colOff>
      <xdr:row>2</xdr:row>
      <xdr:rowOff>161924</xdr:rowOff>
    </xdr:from>
    <xdr:to>
      <xdr:col>20</xdr:col>
      <xdr:colOff>514350</xdr:colOff>
      <xdr:row>7</xdr:row>
      <xdr:rowOff>190499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0296525" y="542924"/>
          <a:ext cx="2476500" cy="981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This worksheet contains data for the VaR historical simulation</a:t>
          </a:r>
          <a:r>
            <a:rPr lang="en-US" sz="1100" baseline="0"/>
            <a:t> example</a:t>
          </a:r>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104775</xdr:colOff>
      <xdr:row>10</xdr:row>
      <xdr:rowOff>114300</xdr:rowOff>
    </xdr:from>
    <xdr:to>
      <xdr:col>13</xdr:col>
      <xdr:colOff>28575</xdr:colOff>
      <xdr:row>15</xdr:row>
      <xdr:rowOff>66675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5381625" y="1828800"/>
          <a:ext cx="3581400"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This spreadsheet </a:t>
          </a:r>
          <a:r>
            <a:rPr lang="en-US" sz="1100" baseline="0"/>
            <a:t> implements extreme value theory . The value of u is chosen  (see first row).  Solver is used to find the maximum likelihood values of </a:t>
          </a:r>
          <a:r>
            <a:rPr lang="en-US" sz="1100" baseline="0">
              <a:latin typeface="Symbol" pitchFamily="18" charset="2"/>
            </a:rPr>
            <a:t>b</a:t>
          </a:r>
          <a:r>
            <a:rPr lang="en-US" sz="1100" baseline="0"/>
            <a:t> and </a:t>
          </a:r>
          <a:r>
            <a:rPr lang="en-US" sz="1100" baseline="0">
              <a:latin typeface="Symbol" pitchFamily="18" charset="2"/>
            </a:rPr>
            <a:t>x.</a:t>
          </a:r>
          <a:endParaRPr lang="en-US" sz="1100">
            <a:latin typeface="Symbol" pitchFamily="18" charset="2"/>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104775</xdr:colOff>
      <xdr:row>10</xdr:row>
      <xdr:rowOff>114300</xdr:rowOff>
    </xdr:from>
    <xdr:to>
      <xdr:col>13</xdr:col>
      <xdr:colOff>28575</xdr:colOff>
      <xdr:row>15</xdr:row>
      <xdr:rowOff>66675</xdr:rowOff>
    </xdr:to>
    <xdr:sp macro="" textlink="">
      <xdr:nvSpPr>
        <xdr:cNvPr id="2" name="TextBox 1">
          <a:extLst>
            <a:ext uri="{FF2B5EF4-FFF2-40B4-BE49-F238E27FC236}">
              <a16:creationId xmlns:a16="http://schemas.microsoft.com/office/drawing/2014/main" id="{70C4FEBA-C86B-444A-934F-DA9303B7D515}"/>
            </a:ext>
          </a:extLst>
        </xdr:cNvPr>
        <xdr:cNvSpPr txBox="1"/>
      </xdr:nvSpPr>
      <xdr:spPr>
        <a:xfrm>
          <a:off x="5540375" y="1955800"/>
          <a:ext cx="3581400" cy="873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This spreadsheet </a:t>
          </a:r>
          <a:r>
            <a:rPr lang="en-US" sz="1100" baseline="0"/>
            <a:t> implements extreme value theory . The value of u is chosen  (see first row).  Solver is used to find the maximum likelihood values of </a:t>
          </a:r>
          <a:r>
            <a:rPr lang="en-US" sz="1100" baseline="0">
              <a:latin typeface="Symbol" pitchFamily="18" charset="2"/>
            </a:rPr>
            <a:t>b</a:t>
          </a:r>
          <a:r>
            <a:rPr lang="en-US" sz="1100" baseline="0"/>
            <a:t> and </a:t>
          </a:r>
          <a:r>
            <a:rPr lang="en-US" sz="1100" baseline="0">
              <a:latin typeface="Symbol" pitchFamily="18" charset="2"/>
            </a:rPr>
            <a:t>x.</a:t>
          </a:r>
          <a:endParaRPr lang="en-US" sz="1100">
            <a:latin typeface="Symbol" pitchFamily="18" charset="2"/>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20</xdr:row>
      <xdr:rowOff>66675</xdr:rowOff>
    </xdr:from>
    <xdr:to>
      <xdr:col>17</xdr:col>
      <xdr:colOff>495300</xdr:colOff>
      <xdr:row>41</xdr:row>
      <xdr:rowOff>28575</xdr:rowOff>
    </xdr:to>
    <xdr:graphicFrame macro="">
      <xdr:nvGraphicFramePr>
        <xdr:cNvPr id="1215" name="Chart 3">
          <a:extLst>
            <a:ext uri="{FF2B5EF4-FFF2-40B4-BE49-F238E27FC236}">
              <a16:creationId xmlns:a16="http://schemas.microsoft.com/office/drawing/2014/main" id="{00000000-0008-0000-0100-0000BF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428625</xdr:colOff>
      <xdr:row>2</xdr:row>
      <xdr:rowOff>104775</xdr:rowOff>
    </xdr:from>
    <xdr:to>
      <xdr:col>16</xdr:col>
      <xdr:colOff>495300</xdr:colOff>
      <xdr:row>5</xdr:row>
      <xdr:rowOff>133350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7362825" y="485775"/>
          <a:ext cx="3905250" cy="600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This worksheet calculates the value of the portfolio in L2:O2</a:t>
          </a:r>
          <a:r>
            <a:rPr lang="en-US" sz="1100" baseline="0"/>
            <a:t> on July 9, 2020 for the 500 scenarios. The I column shows the loss between July 8 and July 9, 2020.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381000</xdr:colOff>
      <xdr:row>4</xdr:row>
      <xdr:rowOff>95250</xdr:rowOff>
    </xdr:from>
    <xdr:to>
      <xdr:col>8</xdr:col>
      <xdr:colOff>466725</xdr:colOff>
      <xdr:row>6</xdr:row>
      <xdr:rowOff>161925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2847975" y="857250"/>
          <a:ext cx="25241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Losses in</a:t>
          </a:r>
          <a:r>
            <a:rPr lang="en-CA" sz="1100" baseline="0"/>
            <a:t> I2:I501 of previous sheet are ranked from highest to lowest </a:t>
          </a:r>
          <a:endParaRPr lang="en-CA"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95250</xdr:colOff>
      <xdr:row>4</xdr:row>
      <xdr:rowOff>57150</xdr:rowOff>
    </xdr:from>
    <xdr:to>
      <xdr:col>10</xdr:col>
      <xdr:colOff>180975</xdr:colOff>
      <xdr:row>7</xdr:row>
      <xdr:rowOff>76200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3352800" y="819150"/>
          <a:ext cx="3133725"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In this worksheet  weights are assigned to the  scenarios using an EWMA</a:t>
          </a:r>
          <a:r>
            <a:rPr lang="en-US" sz="1100" baseline="0"/>
            <a:t> approach.</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571500</xdr:colOff>
      <xdr:row>3</xdr:row>
      <xdr:rowOff>66675</xdr:rowOff>
    </xdr:from>
    <xdr:to>
      <xdr:col>12</xdr:col>
      <xdr:colOff>28575</xdr:colOff>
      <xdr:row>8</xdr:row>
      <xdr:rowOff>28575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4257675" y="638175"/>
          <a:ext cx="3114675"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In this spreadsheet, losses with their weights are ranked from the worst loss to the best. The new VaR estimate is the loss for which the cumulative weight is just greater that 0.01</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31</xdr:col>
      <xdr:colOff>666750</xdr:colOff>
      <xdr:row>3</xdr:row>
      <xdr:rowOff>95250</xdr:rowOff>
    </xdr:from>
    <xdr:to>
      <xdr:col>36</xdr:col>
      <xdr:colOff>304800</xdr:colOff>
      <xdr:row>8</xdr:row>
      <xdr:rowOff>95250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26012775" y="695325"/>
          <a:ext cx="3190875" cy="100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This worksheet does an EWMA updating of the volatilities using the lambda parameter in cell A2. It calculates a ratio of the final volatility to the current volatility each day and adjusts the scenaio estimates</a:t>
          </a:r>
          <a:r>
            <a:rPr lang="en-CA" sz="1100" baseline="0"/>
            <a:t> by this ratio.</a:t>
          </a:r>
          <a:endParaRPr lang="en-CA"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676275</xdr:colOff>
      <xdr:row>6</xdr:row>
      <xdr:rowOff>38100</xdr:rowOff>
    </xdr:from>
    <xdr:to>
      <xdr:col>16</xdr:col>
      <xdr:colOff>447675</xdr:colOff>
      <xdr:row>8</xdr:row>
      <xdr:rowOff>133350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8210550" y="1181100"/>
          <a:ext cx="3524250" cy="476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This spreadsheet calculates  scenarios  using estimates</a:t>
          </a:r>
          <a:r>
            <a:rPr lang="en-US" sz="1100" baseline="0"/>
            <a:t> from the previous worksheet</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400050</xdr:colOff>
      <xdr:row>6</xdr:row>
      <xdr:rowOff>0</xdr:rowOff>
    </xdr:from>
    <xdr:to>
      <xdr:col>9</xdr:col>
      <xdr:colOff>238125</xdr:colOff>
      <xdr:row>7</xdr:row>
      <xdr:rowOff>161925</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2228850" y="1143000"/>
          <a:ext cx="349567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This spreadsheet ranks the</a:t>
          </a:r>
          <a:r>
            <a:rPr lang="en-US" sz="1100" baseline="0"/>
            <a:t> losses from the volatility adjusted scenarios from the worst to the best. The new VaR estimate is in cell B6</a:t>
          </a:r>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10</xdr:col>
      <xdr:colOff>219075</xdr:colOff>
      <xdr:row>7</xdr:row>
      <xdr:rowOff>19050</xdr:rowOff>
    </xdr:from>
    <xdr:to>
      <xdr:col>15</xdr:col>
      <xdr:colOff>247650</xdr:colOff>
      <xdr:row>12</xdr:row>
      <xdr:rowOff>57150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6315075" y="1352550"/>
          <a:ext cx="3076575"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200"/>
            </a:lnSpc>
          </a:pPr>
          <a:r>
            <a:rPr lang="en-US" sz="1100"/>
            <a:t>This worksheet uses EWMA to monitor the variance of losses</a:t>
          </a:r>
          <a:r>
            <a:rPr lang="en-US" sz="1100" baseline="0"/>
            <a:t> from successive scenarios. It adjusts the loss by teh ratio of the current SD of losses to teh SD of losses at teh time of teh scenario</a:t>
          </a:r>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04"/>
  <sheetViews>
    <sheetView topLeftCell="A466" zoomScaleNormal="100" workbookViewId="0">
      <selection activeCell="G16" sqref="G16"/>
    </sheetView>
  </sheetViews>
  <sheetFormatPr defaultRowHeight="14.5"/>
  <cols>
    <col min="2" max="3" width="16.26953125" customWidth="1"/>
    <col min="8" max="8" width="11.81640625" style="3" bestFit="1" customWidth="1"/>
    <col min="9" max="9" width="11.81640625" customWidth="1"/>
    <col min="12" max="12" width="15.81640625" style="3" customWidth="1"/>
    <col min="15" max="15" width="9.54296875" style="10" bestFit="1" customWidth="1"/>
    <col min="16" max="16" width="9.54296875" style="3" customWidth="1"/>
    <col min="21" max="21" width="13.7265625" bestFit="1" customWidth="1"/>
  </cols>
  <sheetData>
    <row r="1" spans="1:16" s="1" customFormat="1">
      <c r="B1" s="7"/>
      <c r="C1" s="7"/>
      <c r="D1" s="8"/>
      <c r="E1" s="8"/>
      <c r="F1" s="8"/>
      <c r="G1" s="8" t="s">
        <v>20</v>
      </c>
      <c r="H1" s="17" t="s">
        <v>21</v>
      </c>
      <c r="I1" s="8"/>
      <c r="J1" s="8"/>
      <c r="K1" s="8" t="s">
        <v>20</v>
      </c>
      <c r="L1" s="17" t="s">
        <v>21</v>
      </c>
      <c r="M1" s="8"/>
      <c r="N1" s="8"/>
      <c r="O1" s="8" t="s">
        <v>20</v>
      </c>
      <c r="P1" s="17" t="s">
        <v>21</v>
      </c>
    </row>
    <row r="2" spans="1:16">
      <c r="B2" s="7"/>
      <c r="C2" s="7"/>
      <c r="D2" s="8" t="s">
        <v>56</v>
      </c>
      <c r="E2" s="8"/>
      <c r="F2" s="8" t="s">
        <v>22</v>
      </c>
      <c r="G2" s="8" t="s">
        <v>57</v>
      </c>
      <c r="H2" s="17" t="s">
        <v>23</v>
      </c>
      <c r="I2" s="8"/>
      <c r="J2" s="8" t="s">
        <v>24</v>
      </c>
      <c r="K2" s="8" t="s">
        <v>58</v>
      </c>
      <c r="L2" s="17" t="s">
        <v>24</v>
      </c>
      <c r="M2" s="8"/>
      <c r="N2" s="8" t="s">
        <v>25</v>
      </c>
      <c r="O2" s="8" t="s">
        <v>59</v>
      </c>
      <c r="P2" s="17" t="s">
        <v>25</v>
      </c>
    </row>
    <row r="3" spans="1:16" ht="15" thickBot="1">
      <c r="A3" s="1" t="s">
        <v>1</v>
      </c>
      <c r="B3" s="9"/>
      <c r="C3" s="9"/>
      <c r="L3"/>
      <c r="O3"/>
    </row>
    <row r="4" spans="1:16" ht="15" thickBot="1">
      <c r="A4">
        <v>0</v>
      </c>
      <c r="B4" s="18">
        <v>43229</v>
      </c>
      <c r="C4" s="19"/>
      <c r="D4">
        <v>5292.8999020000001</v>
      </c>
      <c r="F4" s="20">
        <v>6515.12</v>
      </c>
      <c r="G4" s="21">
        <v>1.3553440000000001</v>
      </c>
      <c r="H4" s="22">
        <f t="shared" ref="H4:H67" si="0">F4*G4</f>
        <v>8830.22880128</v>
      </c>
      <c r="I4" s="21"/>
      <c r="J4" s="23">
        <v>14248.81</v>
      </c>
      <c r="K4">
        <v>0.84260999999999997</v>
      </c>
      <c r="L4" s="22">
        <f t="shared" ref="L4:L67" si="1">J4/K4</f>
        <v>16910.326248204983</v>
      </c>
      <c r="N4" s="23">
        <v>35149.26</v>
      </c>
      <c r="O4" s="10">
        <v>109.024002</v>
      </c>
      <c r="P4" s="3">
        <f t="shared" ref="P4:P67" si="2">N4/O4</f>
        <v>322.39928231583355</v>
      </c>
    </row>
    <row r="5" spans="1:16" ht="15" thickBot="1">
      <c r="A5">
        <f t="shared" ref="A5:A68" si="3">A4+1</f>
        <v>1</v>
      </c>
      <c r="B5" s="18">
        <v>43230</v>
      </c>
      <c r="C5" s="19"/>
      <c r="D5">
        <v>5343.7001950000003</v>
      </c>
      <c r="F5" s="20">
        <v>6590.48</v>
      </c>
      <c r="G5" s="21">
        <v>1.354463</v>
      </c>
      <c r="H5" s="22">
        <f t="shared" si="0"/>
        <v>8926.5613122399991</v>
      </c>
      <c r="I5" s="21"/>
      <c r="J5" s="23">
        <v>14277.96</v>
      </c>
      <c r="K5">
        <v>0.84408000000000005</v>
      </c>
      <c r="L5" s="22">
        <f t="shared" si="1"/>
        <v>16915.410861529712</v>
      </c>
      <c r="N5" s="23">
        <v>35287.760000000002</v>
      </c>
      <c r="O5" s="10">
        <v>109.84699999999999</v>
      </c>
      <c r="P5" s="3">
        <f t="shared" si="2"/>
        <v>321.24464027237889</v>
      </c>
    </row>
    <row r="6" spans="1:16" ht="15" thickBot="1">
      <c r="A6">
        <f t="shared" si="3"/>
        <v>2</v>
      </c>
      <c r="B6" s="18">
        <v>43231</v>
      </c>
      <c r="C6" s="19"/>
      <c r="D6">
        <v>5354.6899409999996</v>
      </c>
      <c r="F6" s="20">
        <v>6642.39</v>
      </c>
      <c r="G6" s="21">
        <v>1.352338</v>
      </c>
      <c r="H6" s="22">
        <f t="shared" si="0"/>
        <v>8982.7564078200012</v>
      </c>
      <c r="I6" s="21"/>
      <c r="J6" s="23">
        <v>14319.78</v>
      </c>
      <c r="K6">
        <v>0.83909999999999996</v>
      </c>
      <c r="L6" s="22">
        <f t="shared" si="1"/>
        <v>17065.64175902753</v>
      </c>
      <c r="N6" s="23">
        <v>35697.620000000003</v>
      </c>
      <c r="O6" s="10">
        <v>109.435997</v>
      </c>
      <c r="P6" s="3">
        <f t="shared" si="2"/>
        <v>326.196324596924</v>
      </c>
    </row>
    <row r="7" spans="1:16" ht="15" thickBot="1">
      <c r="A7">
        <f t="shared" si="3"/>
        <v>3</v>
      </c>
      <c r="B7" s="18">
        <v>43234</v>
      </c>
      <c r="C7" s="19"/>
      <c r="D7">
        <v>5359.6601559999999</v>
      </c>
      <c r="F7" s="20">
        <v>6639.69</v>
      </c>
      <c r="G7" s="21">
        <v>1.3553809999999999</v>
      </c>
      <c r="H7" s="22">
        <f t="shared" si="0"/>
        <v>8999.3096718899997</v>
      </c>
      <c r="I7" s="21"/>
      <c r="J7" s="23">
        <v>14325.19</v>
      </c>
      <c r="K7">
        <v>0.83667000000000002</v>
      </c>
      <c r="L7" s="22">
        <f t="shared" si="1"/>
        <v>17121.672822020628</v>
      </c>
      <c r="N7" s="23">
        <v>35866.050000000003</v>
      </c>
      <c r="O7" s="10">
        <v>109.337997</v>
      </c>
      <c r="P7" s="3">
        <f t="shared" si="2"/>
        <v>328.02914800058028</v>
      </c>
    </row>
    <row r="8" spans="1:16" ht="15" thickBot="1">
      <c r="A8">
        <f t="shared" si="3"/>
        <v>4</v>
      </c>
      <c r="B8" s="18">
        <v>43235</v>
      </c>
      <c r="C8" s="19"/>
      <c r="D8">
        <v>5323.2299800000001</v>
      </c>
      <c r="F8" s="20">
        <v>6638.76</v>
      </c>
      <c r="G8" s="21">
        <v>1.3562449999999999</v>
      </c>
      <c r="H8" s="22">
        <f t="shared" si="0"/>
        <v>9003.7850562000003</v>
      </c>
      <c r="I8" s="21"/>
      <c r="J8" s="23">
        <v>14357.45</v>
      </c>
      <c r="K8">
        <v>0.83814</v>
      </c>
      <c r="L8" s="22">
        <f t="shared" si="1"/>
        <v>17130.133390603001</v>
      </c>
      <c r="N8" s="23">
        <v>35791.01</v>
      </c>
      <c r="O8" s="10">
        <v>109.731003</v>
      </c>
      <c r="P8" s="3">
        <f t="shared" si="2"/>
        <v>326.17044428182254</v>
      </c>
    </row>
    <row r="9" spans="1:16" ht="15" thickBot="1">
      <c r="A9">
        <f t="shared" si="3"/>
        <v>5</v>
      </c>
      <c r="B9" s="18">
        <v>43236</v>
      </c>
      <c r="C9" s="19"/>
      <c r="D9">
        <v>5346.330078</v>
      </c>
      <c r="F9" s="20">
        <v>6664.9</v>
      </c>
      <c r="G9" s="21">
        <v>1.35002</v>
      </c>
      <c r="H9" s="22">
        <f t="shared" si="0"/>
        <v>8997.7482979999986</v>
      </c>
      <c r="I9" s="21"/>
      <c r="J9" s="23">
        <v>14394.63</v>
      </c>
      <c r="K9">
        <v>0.84596000000000005</v>
      </c>
      <c r="L9" s="22">
        <f t="shared" si="1"/>
        <v>17015.733604425739</v>
      </c>
      <c r="N9" s="23">
        <v>35632.92</v>
      </c>
      <c r="O9" s="10">
        <v>110.296997</v>
      </c>
      <c r="P9" s="3">
        <f t="shared" si="2"/>
        <v>323.06337406448154</v>
      </c>
    </row>
    <row r="10" spans="1:16" ht="15" thickBot="1">
      <c r="A10">
        <f t="shared" si="3"/>
        <v>6</v>
      </c>
      <c r="B10" s="18">
        <v>43237</v>
      </c>
      <c r="C10" s="19"/>
      <c r="D10">
        <v>5343.2900390000004</v>
      </c>
      <c r="F10" s="20">
        <v>6667.4</v>
      </c>
      <c r="G10" s="21">
        <v>1.35483</v>
      </c>
      <c r="H10" s="22">
        <f t="shared" si="0"/>
        <v>9033.1935419999991</v>
      </c>
      <c r="I10" s="21"/>
      <c r="J10" s="23">
        <v>14535.89</v>
      </c>
      <c r="K10">
        <v>0.84623999999999999</v>
      </c>
      <c r="L10" s="22">
        <f t="shared" si="1"/>
        <v>17177.030156929475</v>
      </c>
      <c r="N10" s="23">
        <v>35822.93</v>
      </c>
      <c r="O10" s="10">
        <v>110.35900100000001</v>
      </c>
      <c r="P10" s="3">
        <f t="shared" si="2"/>
        <v>324.60360890726076</v>
      </c>
    </row>
    <row r="11" spans="1:16" ht="15" thickBot="1">
      <c r="A11">
        <f t="shared" si="3"/>
        <v>7</v>
      </c>
      <c r="B11" s="18">
        <v>43238</v>
      </c>
      <c r="C11" s="19"/>
      <c r="D11">
        <v>5329.6601559999999</v>
      </c>
      <c r="F11" s="20">
        <v>6701.47</v>
      </c>
      <c r="G11" s="21">
        <v>1.351534</v>
      </c>
      <c r="H11" s="22">
        <f t="shared" si="0"/>
        <v>9057.26455498</v>
      </c>
      <c r="I11" s="21"/>
      <c r="J11" s="23">
        <v>14516.73</v>
      </c>
      <c r="K11">
        <v>0.8478</v>
      </c>
      <c r="L11" s="22">
        <f t="shared" si="1"/>
        <v>17122.823779193204</v>
      </c>
      <c r="N11" s="23">
        <v>35967.22</v>
      </c>
      <c r="O11" s="10">
        <v>110.828003</v>
      </c>
      <c r="P11" s="3">
        <f t="shared" si="2"/>
        <v>324.53187846396548</v>
      </c>
    </row>
    <row r="12" spans="1:16" ht="15" thickBot="1">
      <c r="A12">
        <f t="shared" si="3"/>
        <v>8</v>
      </c>
      <c r="B12" s="18">
        <v>43241</v>
      </c>
      <c r="C12" s="19"/>
      <c r="D12">
        <v>5369.1899409999996</v>
      </c>
      <c r="F12" s="20">
        <v>6722.95</v>
      </c>
      <c r="G12" s="21">
        <v>1.347709</v>
      </c>
      <c r="H12" s="22">
        <f t="shared" si="0"/>
        <v>9060.5802215500007</v>
      </c>
      <c r="I12" s="21"/>
      <c r="J12" s="23">
        <v>14578.76</v>
      </c>
      <c r="K12">
        <v>0.84985999999999995</v>
      </c>
      <c r="L12" s="22">
        <f t="shared" si="1"/>
        <v>17154.307768338316</v>
      </c>
      <c r="N12" s="23">
        <v>36080.17</v>
      </c>
      <c r="O12" s="10">
        <v>110.879997</v>
      </c>
      <c r="P12" s="3">
        <f t="shared" si="2"/>
        <v>325.39836738992693</v>
      </c>
    </row>
    <row r="13" spans="1:16" ht="15" thickBot="1">
      <c r="A13">
        <f t="shared" si="3"/>
        <v>9</v>
      </c>
      <c r="B13" s="18">
        <v>43242</v>
      </c>
      <c r="C13" s="19"/>
      <c r="D13">
        <v>5352.4501950000003</v>
      </c>
      <c r="F13" s="20">
        <v>6789.04</v>
      </c>
      <c r="G13" s="21">
        <v>1.343183</v>
      </c>
      <c r="H13" s="22">
        <f t="shared" si="0"/>
        <v>9118.9231143199995</v>
      </c>
      <c r="I13" s="21"/>
      <c r="J13" s="23">
        <v>14608.69</v>
      </c>
      <c r="K13">
        <v>0.84799999999999998</v>
      </c>
      <c r="L13" s="22">
        <f t="shared" si="1"/>
        <v>17227.228773584906</v>
      </c>
      <c r="N13" s="23">
        <v>36014.239999999998</v>
      </c>
      <c r="O13" s="10">
        <v>110.977997</v>
      </c>
      <c r="P13" s="3">
        <f t="shared" si="2"/>
        <v>324.51694005614462</v>
      </c>
    </row>
    <row r="14" spans="1:16" ht="15" thickBot="1">
      <c r="A14">
        <f t="shared" si="3"/>
        <v>10</v>
      </c>
      <c r="B14" s="18">
        <v>43243</v>
      </c>
      <c r="C14" s="19"/>
      <c r="D14">
        <v>5369.9902339999999</v>
      </c>
      <c r="F14" s="20">
        <v>6711.88</v>
      </c>
      <c r="G14" s="21">
        <v>1.344104</v>
      </c>
      <c r="H14" s="22">
        <f t="shared" si="0"/>
        <v>9021.464755519999</v>
      </c>
      <c r="I14" s="21"/>
      <c r="J14" s="23">
        <v>14416.36</v>
      </c>
      <c r="K14">
        <v>0.84828000000000003</v>
      </c>
      <c r="L14" s="22">
        <f t="shared" si="1"/>
        <v>16994.813033432358</v>
      </c>
      <c r="N14" s="23">
        <v>35589.79</v>
      </c>
      <c r="O14" s="10">
        <v>110.725998</v>
      </c>
      <c r="P14" s="3">
        <f t="shared" si="2"/>
        <v>321.42216500952196</v>
      </c>
    </row>
    <row r="15" spans="1:16" ht="15" thickBot="1">
      <c r="A15">
        <f t="shared" si="3"/>
        <v>11</v>
      </c>
      <c r="B15" s="18">
        <v>43244</v>
      </c>
      <c r="C15" s="19"/>
      <c r="D15">
        <v>5359.3198240000002</v>
      </c>
      <c r="F15" s="20">
        <v>6672.36</v>
      </c>
      <c r="G15" s="21">
        <v>1.3371310000000001</v>
      </c>
      <c r="H15" s="22">
        <f t="shared" si="0"/>
        <v>8921.8193991600001</v>
      </c>
      <c r="I15" s="21"/>
      <c r="J15" s="23">
        <v>14371.29</v>
      </c>
      <c r="K15">
        <v>0.85396000000000005</v>
      </c>
      <c r="L15" s="22">
        <f t="shared" si="1"/>
        <v>16828.996674317299</v>
      </c>
      <c r="N15" s="23">
        <v>35193.370000000003</v>
      </c>
      <c r="O15" s="10">
        <v>109.86900300000001</v>
      </c>
      <c r="P15" s="3">
        <f t="shared" si="2"/>
        <v>320.32119195620623</v>
      </c>
    </row>
    <row r="16" spans="1:16" ht="15" thickBot="1">
      <c r="A16">
        <f t="shared" si="3"/>
        <v>12</v>
      </c>
      <c r="B16" s="18">
        <v>43245</v>
      </c>
      <c r="C16" s="19"/>
      <c r="D16">
        <v>5347.3100590000004</v>
      </c>
      <c r="F16" s="20">
        <v>6660.7</v>
      </c>
      <c r="G16" s="21">
        <v>1.3383480000000001</v>
      </c>
      <c r="H16" s="22">
        <f t="shared" si="0"/>
        <v>8914.3345236000005</v>
      </c>
      <c r="I16" s="21"/>
      <c r="J16" s="23">
        <v>14356.01</v>
      </c>
      <c r="K16">
        <v>0.85304999999999997</v>
      </c>
      <c r="L16" s="22">
        <f t="shared" si="1"/>
        <v>16829.036984936407</v>
      </c>
      <c r="N16" s="23">
        <v>35215.08</v>
      </c>
      <c r="O16" s="10">
        <v>109.31199599999999</v>
      </c>
      <c r="P16" s="3">
        <f t="shared" si="2"/>
        <v>322.15201705767043</v>
      </c>
    </row>
    <row r="17" spans="1:16" ht="15" thickBot="1">
      <c r="A17">
        <f t="shared" si="3"/>
        <v>13</v>
      </c>
      <c r="B17" s="18">
        <v>43249</v>
      </c>
      <c r="C17" s="19"/>
      <c r="D17">
        <v>5285.7001950000003</v>
      </c>
      <c r="F17" s="20">
        <v>6580.63</v>
      </c>
      <c r="G17" s="21">
        <v>1.331558</v>
      </c>
      <c r="H17" s="22">
        <f t="shared" si="0"/>
        <v>8762.4905215399995</v>
      </c>
      <c r="I17" s="21"/>
      <c r="J17" s="23">
        <v>14111.34</v>
      </c>
      <c r="K17">
        <v>0.86007</v>
      </c>
      <c r="L17" s="22">
        <f t="shared" si="1"/>
        <v>16407.199414001185</v>
      </c>
      <c r="N17" s="23">
        <v>35070.21</v>
      </c>
      <c r="O17" s="10">
        <v>109.389</v>
      </c>
      <c r="P17" s="3">
        <f t="shared" si="2"/>
        <v>320.60088308696487</v>
      </c>
    </row>
    <row r="18" spans="1:16" ht="15" thickBot="1">
      <c r="A18">
        <f t="shared" si="3"/>
        <v>14</v>
      </c>
      <c r="B18" s="18">
        <v>43250</v>
      </c>
      <c r="C18" s="19"/>
      <c r="D18">
        <v>5353.7597660000001</v>
      </c>
      <c r="F18" s="20">
        <v>6587.09</v>
      </c>
      <c r="G18" s="21">
        <v>1.3253809999999999</v>
      </c>
      <c r="H18" s="22">
        <f t="shared" si="0"/>
        <v>8730.4039312900004</v>
      </c>
      <c r="I18" s="21"/>
      <c r="J18" s="23">
        <v>14143.06</v>
      </c>
      <c r="K18">
        <v>0.86660000000000004</v>
      </c>
      <c r="L18" s="22">
        <f t="shared" si="1"/>
        <v>16320.170782367873</v>
      </c>
      <c r="N18" s="23">
        <v>34537.050000000003</v>
      </c>
      <c r="O18" s="10">
        <v>108.393997</v>
      </c>
      <c r="P18" s="3">
        <f t="shared" si="2"/>
        <v>318.62511721936045</v>
      </c>
    </row>
    <row r="19" spans="1:16" ht="15" thickBot="1">
      <c r="A19">
        <f t="shared" si="3"/>
        <v>15</v>
      </c>
      <c r="B19" s="18">
        <v>43251</v>
      </c>
      <c r="C19" s="19"/>
      <c r="D19">
        <v>5318.1000979999999</v>
      </c>
      <c r="F19" s="20">
        <v>6620.84</v>
      </c>
      <c r="G19" s="21">
        <v>1.3283560000000001</v>
      </c>
      <c r="H19" s="22">
        <f t="shared" si="0"/>
        <v>8794.8325390400005</v>
      </c>
      <c r="I19" s="21"/>
      <c r="J19" s="23">
        <v>14069.56</v>
      </c>
      <c r="K19">
        <v>0.85709999999999997</v>
      </c>
      <c r="L19" s="22">
        <f t="shared" si="1"/>
        <v>16415.307432038269</v>
      </c>
      <c r="N19" s="23">
        <v>34824.559999999998</v>
      </c>
      <c r="O19" s="10">
        <v>108.71199799999999</v>
      </c>
      <c r="P19" s="3">
        <f t="shared" si="2"/>
        <v>320.33777909223966</v>
      </c>
    </row>
    <row r="20" spans="1:16" ht="15" thickBot="1">
      <c r="A20">
        <f t="shared" si="3"/>
        <v>16</v>
      </c>
      <c r="B20" s="18">
        <v>43252</v>
      </c>
      <c r="C20" s="19"/>
      <c r="D20">
        <v>5376.2900390000004</v>
      </c>
      <c r="F20" s="20">
        <v>6644.27</v>
      </c>
      <c r="G20" s="21">
        <v>1.3289390000000001</v>
      </c>
      <c r="H20" s="22">
        <f t="shared" si="0"/>
        <v>8829.8295295300013</v>
      </c>
      <c r="I20" s="21"/>
      <c r="J20" s="23">
        <v>14248.51</v>
      </c>
      <c r="K20">
        <v>0.85519999999999996</v>
      </c>
      <c r="L20" s="22">
        <f t="shared" si="1"/>
        <v>16661.026660430311</v>
      </c>
      <c r="N20" s="23">
        <v>34776.769999999997</v>
      </c>
      <c r="O20" s="10">
        <v>108.74900100000001</v>
      </c>
      <c r="P20" s="3">
        <f t="shared" si="2"/>
        <v>319.78932845553214</v>
      </c>
    </row>
    <row r="21" spans="1:16" ht="15" thickBot="1">
      <c r="A21">
        <f t="shared" si="3"/>
        <v>17</v>
      </c>
      <c r="B21" s="18">
        <v>43255</v>
      </c>
      <c r="C21" s="19"/>
      <c r="D21">
        <v>5400.5</v>
      </c>
      <c r="F21" s="20">
        <v>6664.6</v>
      </c>
      <c r="G21" s="21">
        <v>1.3356479999999999</v>
      </c>
      <c r="H21" s="22">
        <f t="shared" si="0"/>
        <v>8901.5596607999996</v>
      </c>
      <c r="I21" s="21"/>
      <c r="J21" s="23">
        <v>14274.62</v>
      </c>
      <c r="K21">
        <v>0.85699999999999998</v>
      </c>
      <c r="L21" s="22">
        <f t="shared" si="1"/>
        <v>16656.49941656943</v>
      </c>
      <c r="N21" s="23">
        <v>35254.53</v>
      </c>
      <c r="O21" s="10">
        <v>109.598</v>
      </c>
      <c r="P21" s="3">
        <f t="shared" si="2"/>
        <v>321.6712896220734</v>
      </c>
    </row>
    <row r="22" spans="1:16" ht="15" thickBot="1">
      <c r="A22">
        <f t="shared" si="3"/>
        <v>18</v>
      </c>
      <c r="B22" s="18">
        <v>43256</v>
      </c>
      <c r="C22" s="19"/>
      <c r="D22">
        <v>5404.6201170000004</v>
      </c>
      <c r="F22" s="20">
        <v>6651.54</v>
      </c>
      <c r="G22" s="21">
        <v>1.331647</v>
      </c>
      <c r="H22" s="22">
        <f t="shared" si="0"/>
        <v>8857.5032863800006</v>
      </c>
      <c r="I22" s="21"/>
      <c r="J22" s="23">
        <v>14252.98</v>
      </c>
      <c r="K22">
        <v>0.85465999999999998</v>
      </c>
      <c r="L22" s="22">
        <f t="shared" si="1"/>
        <v>16676.783750263261</v>
      </c>
      <c r="N22" s="23">
        <v>35354.29</v>
      </c>
      <c r="O22" s="10">
        <v>109.962997</v>
      </c>
      <c r="P22" s="3">
        <f t="shared" si="2"/>
        <v>321.51078967045612</v>
      </c>
    </row>
    <row r="23" spans="1:16" ht="15" thickBot="1">
      <c r="A23">
        <f t="shared" si="3"/>
        <v>19</v>
      </c>
      <c r="B23" s="18">
        <v>43257</v>
      </c>
      <c r="C23" s="19"/>
      <c r="D23">
        <v>5451.0898440000001</v>
      </c>
      <c r="F23" s="20">
        <v>6638.57</v>
      </c>
      <c r="G23" s="21">
        <v>1.340608</v>
      </c>
      <c r="H23" s="22">
        <f t="shared" si="0"/>
        <v>8899.7200505599994</v>
      </c>
      <c r="I23" s="21"/>
      <c r="J23" s="23">
        <v>14249.11</v>
      </c>
      <c r="K23">
        <v>0.85279000000000005</v>
      </c>
      <c r="L23" s="22">
        <f t="shared" si="1"/>
        <v>16708.814596794051</v>
      </c>
      <c r="N23" s="23">
        <v>35489.480000000003</v>
      </c>
      <c r="O23" s="10">
        <v>109.85900100000001</v>
      </c>
      <c r="P23" s="3">
        <f t="shared" si="2"/>
        <v>323.04571930341876</v>
      </c>
    </row>
    <row r="24" spans="1:16" ht="15" thickBot="1">
      <c r="A24">
        <f t="shared" si="3"/>
        <v>20</v>
      </c>
      <c r="B24" s="18">
        <v>43258</v>
      </c>
      <c r="C24" s="19"/>
      <c r="D24">
        <v>5448.1801759999998</v>
      </c>
      <c r="F24" s="20">
        <v>6670.68</v>
      </c>
      <c r="G24" s="21">
        <v>1.3421559999999999</v>
      </c>
      <c r="H24" s="22">
        <f t="shared" si="0"/>
        <v>8953.0931860799992</v>
      </c>
      <c r="I24" s="21"/>
      <c r="J24" s="23">
        <v>14225.08</v>
      </c>
      <c r="K24">
        <v>0.84850000000000003</v>
      </c>
      <c r="L24" s="22">
        <f t="shared" si="1"/>
        <v>16764.97348261638</v>
      </c>
      <c r="N24" s="23">
        <v>35799.31</v>
      </c>
      <c r="O24" s="10">
        <v>110.125</v>
      </c>
      <c r="P24" s="3">
        <f t="shared" si="2"/>
        <v>325.07886492622021</v>
      </c>
    </row>
    <row r="25" spans="1:16" ht="15" thickBot="1">
      <c r="A25">
        <f t="shared" si="3"/>
        <v>21</v>
      </c>
      <c r="B25" s="18">
        <v>43259</v>
      </c>
      <c r="C25" s="19"/>
      <c r="D25">
        <v>5465.419922</v>
      </c>
      <c r="F25" s="20">
        <v>6618.14</v>
      </c>
      <c r="G25" s="21">
        <v>1.3419220000000001</v>
      </c>
      <c r="H25" s="22">
        <f t="shared" si="0"/>
        <v>8881.0276650800006</v>
      </c>
      <c r="I25" s="21"/>
      <c r="J25" s="23">
        <v>14229.94</v>
      </c>
      <c r="K25">
        <v>0.8478</v>
      </c>
      <c r="L25" s="22">
        <f t="shared" si="1"/>
        <v>16784.548242510027</v>
      </c>
      <c r="N25" s="23">
        <v>35597.339999999997</v>
      </c>
      <c r="O25" s="10">
        <v>109.694</v>
      </c>
      <c r="P25" s="3">
        <f t="shared" si="2"/>
        <v>324.51492333217857</v>
      </c>
    </row>
    <row r="26" spans="1:16" ht="15" thickBot="1">
      <c r="A26">
        <f t="shared" si="3"/>
        <v>22</v>
      </c>
      <c r="B26" s="18">
        <v>43262</v>
      </c>
      <c r="C26" s="19"/>
      <c r="D26">
        <v>5471.2900390000004</v>
      </c>
      <c r="F26" s="20">
        <v>6655.88</v>
      </c>
      <c r="G26" s="21">
        <v>1.3413820000000001</v>
      </c>
      <c r="H26" s="22">
        <f t="shared" si="0"/>
        <v>8928.0776261600004</v>
      </c>
      <c r="I26" s="21"/>
      <c r="J26" s="23">
        <v>14317.76</v>
      </c>
      <c r="K26">
        <v>0.84860999999999998</v>
      </c>
      <c r="L26" s="22">
        <f t="shared" si="1"/>
        <v>16872.014235043189</v>
      </c>
      <c r="N26" s="23">
        <v>35769.160000000003</v>
      </c>
      <c r="O26" s="10">
        <v>109.443001</v>
      </c>
      <c r="P26" s="3">
        <f t="shared" si="2"/>
        <v>326.8291226772921</v>
      </c>
    </row>
    <row r="27" spans="1:16" ht="15" thickBot="1">
      <c r="A27">
        <f t="shared" si="3"/>
        <v>23</v>
      </c>
      <c r="B27" s="18">
        <v>43263</v>
      </c>
      <c r="C27" s="19"/>
      <c r="D27">
        <v>5481.0698240000002</v>
      </c>
      <c r="F27" s="20">
        <v>6673.44</v>
      </c>
      <c r="G27" s="21">
        <v>1.3374349999999999</v>
      </c>
      <c r="H27" s="22">
        <f t="shared" si="0"/>
        <v>8925.292226399999</v>
      </c>
      <c r="I27" s="21"/>
      <c r="J27" s="23">
        <v>14264.04</v>
      </c>
      <c r="K27">
        <v>0.84931999999999996</v>
      </c>
      <c r="L27" s="22">
        <f t="shared" si="1"/>
        <v>16794.65925681722</v>
      </c>
      <c r="N27" s="23">
        <v>35885.72</v>
      </c>
      <c r="O27" s="10">
        <v>110.386002</v>
      </c>
      <c r="P27" s="3">
        <f t="shared" si="2"/>
        <v>325.09303127039601</v>
      </c>
    </row>
    <row r="28" spans="1:16" ht="15" thickBot="1">
      <c r="A28">
        <f t="shared" si="3"/>
        <v>24</v>
      </c>
      <c r="B28" s="18">
        <v>43264</v>
      </c>
      <c r="C28" s="19"/>
      <c r="D28">
        <v>5459.2099609999996</v>
      </c>
      <c r="F28" s="20">
        <v>6652.5</v>
      </c>
      <c r="G28" s="21">
        <v>1.337256</v>
      </c>
      <c r="H28" s="22">
        <f t="shared" si="0"/>
        <v>8896.0955400000003</v>
      </c>
      <c r="I28" s="21"/>
      <c r="J28" s="23">
        <v>14262.35</v>
      </c>
      <c r="K28">
        <v>0.85119</v>
      </c>
      <c r="L28" s="22">
        <f t="shared" si="1"/>
        <v>16755.777206029208</v>
      </c>
      <c r="N28" s="23">
        <v>36023.800000000003</v>
      </c>
      <c r="O28" s="10">
        <v>110.452003</v>
      </c>
      <c r="P28" s="3">
        <f t="shared" si="2"/>
        <v>326.1489065073813</v>
      </c>
    </row>
    <row r="29" spans="1:16" ht="15" thickBot="1">
      <c r="A29">
        <f t="shared" si="3"/>
        <v>25</v>
      </c>
      <c r="B29" s="18">
        <v>43265</v>
      </c>
      <c r="C29" s="19"/>
      <c r="D29">
        <v>5474.3701170000004</v>
      </c>
      <c r="F29" s="20">
        <v>6632.95</v>
      </c>
      <c r="G29" s="21">
        <v>1.338276</v>
      </c>
      <c r="H29" s="22">
        <f t="shared" si="0"/>
        <v>8876.7177941999998</v>
      </c>
      <c r="I29" s="21"/>
      <c r="J29" s="23">
        <v>14460.43</v>
      </c>
      <c r="K29">
        <v>0.84689999999999999</v>
      </c>
      <c r="L29" s="22">
        <f t="shared" si="1"/>
        <v>17074.542448931399</v>
      </c>
      <c r="N29" s="23">
        <v>35666.53</v>
      </c>
      <c r="O29" s="10">
        <v>110.241997</v>
      </c>
      <c r="P29" s="3">
        <f t="shared" si="2"/>
        <v>323.52942590472122</v>
      </c>
    </row>
    <row r="30" spans="1:16" ht="15" thickBot="1">
      <c r="A30">
        <f t="shared" si="3"/>
        <v>26</v>
      </c>
      <c r="B30" s="18">
        <v>43266</v>
      </c>
      <c r="C30" s="19"/>
      <c r="D30">
        <v>5469.3701170000004</v>
      </c>
      <c r="F30" s="20">
        <v>6618.86</v>
      </c>
      <c r="G30" s="21">
        <v>1.3256619999999999</v>
      </c>
      <c r="H30" s="22">
        <f t="shared" si="0"/>
        <v>8774.3711853199984</v>
      </c>
      <c r="I30" s="21"/>
      <c r="J30" s="23">
        <v>14390.92</v>
      </c>
      <c r="K30">
        <v>0.86456</v>
      </c>
      <c r="L30" s="22">
        <f t="shared" si="1"/>
        <v>16645.368742481725</v>
      </c>
      <c r="N30" s="23">
        <v>35844.81</v>
      </c>
      <c r="O30" s="10">
        <v>110.644997</v>
      </c>
      <c r="P30" s="3">
        <f t="shared" si="2"/>
        <v>323.96232068224464</v>
      </c>
    </row>
    <row r="31" spans="1:16" ht="15" thickBot="1">
      <c r="A31">
        <f t="shared" si="3"/>
        <v>27</v>
      </c>
      <c r="B31" s="18">
        <v>43269</v>
      </c>
      <c r="C31" s="19"/>
      <c r="D31">
        <v>5457.830078</v>
      </c>
      <c r="F31" s="20">
        <v>6590.84</v>
      </c>
      <c r="G31" s="21">
        <v>1.32751</v>
      </c>
      <c r="H31" s="22">
        <f t="shared" si="0"/>
        <v>8749.4060083999993</v>
      </c>
      <c r="I31" s="21"/>
      <c r="J31" s="23">
        <v>14256.86</v>
      </c>
      <c r="K31">
        <v>0.86236999999999997</v>
      </c>
      <c r="L31" s="22">
        <f t="shared" si="1"/>
        <v>16532.184561151247</v>
      </c>
      <c r="N31" s="23">
        <v>35575.99</v>
      </c>
      <c r="O31" s="10">
        <v>110.616997</v>
      </c>
      <c r="P31" s="3">
        <f t="shared" si="2"/>
        <v>321.61413674970765</v>
      </c>
    </row>
    <row r="32" spans="1:16" ht="15" thickBot="1">
      <c r="A32">
        <f t="shared" si="3"/>
        <v>28</v>
      </c>
      <c r="B32" s="18">
        <v>43270</v>
      </c>
      <c r="C32" s="19"/>
      <c r="D32">
        <v>5436.1298829999996</v>
      </c>
      <c r="F32" s="20">
        <v>6545.1</v>
      </c>
      <c r="G32" s="21">
        <v>1.3258730000000001</v>
      </c>
      <c r="H32" s="22">
        <f t="shared" si="0"/>
        <v>8677.9713723000004</v>
      </c>
      <c r="I32" s="21"/>
      <c r="J32" s="23">
        <v>14100.33</v>
      </c>
      <c r="K32">
        <v>0.85979000000000005</v>
      </c>
      <c r="L32" s="22">
        <f t="shared" si="1"/>
        <v>16399.737145116829</v>
      </c>
      <c r="N32" s="23">
        <v>34945.65</v>
      </c>
      <c r="O32" s="10">
        <v>110.13800000000001</v>
      </c>
      <c r="P32" s="3">
        <f t="shared" si="2"/>
        <v>317.28967295574643</v>
      </c>
    </row>
    <row r="33" spans="1:16" ht="15" thickBot="1">
      <c r="A33">
        <f t="shared" si="3"/>
        <v>29</v>
      </c>
      <c r="B33" s="18">
        <v>43271</v>
      </c>
      <c r="C33" s="19"/>
      <c r="D33">
        <v>5445.4301759999998</v>
      </c>
      <c r="F33" s="20">
        <v>6592.79</v>
      </c>
      <c r="G33" s="21">
        <v>1.3173319999999999</v>
      </c>
      <c r="H33" s="22">
        <f t="shared" si="0"/>
        <v>8684.8932362799987</v>
      </c>
      <c r="I33" s="21"/>
      <c r="J33" s="23">
        <v>14052.39</v>
      </c>
      <c r="K33">
        <v>0.86292000000000002</v>
      </c>
      <c r="L33" s="22">
        <f t="shared" si="1"/>
        <v>16284.69614796273</v>
      </c>
      <c r="N33" s="23">
        <v>35382.28</v>
      </c>
      <c r="O33" s="10">
        <v>110.070999</v>
      </c>
      <c r="P33" s="3">
        <f t="shared" si="2"/>
        <v>321.44961271769688</v>
      </c>
    </row>
    <row r="34" spans="1:16" ht="15" thickBot="1">
      <c r="A34">
        <f t="shared" si="3"/>
        <v>30</v>
      </c>
      <c r="B34" s="18">
        <v>43272</v>
      </c>
      <c r="C34" s="19"/>
      <c r="D34">
        <v>5411.3999020000001</v>
      </c>
      <c r="F34" s="20">
        <v>6546.78</v>
      </c>
      <c r="G34" s="21">
        <v>1.317523</v>
      </c>
      <c r="H34" s="22">
        <f t="shared" si="0"/>
        <v>8625.5332259400002</v>
      </c>
      <c r="I34" s="21"/>
      <c r="J34" s="23">
        <v>13915.73</v>
      </c>
      <c r="K34">
        <v>0.86363000000000001</v>
      </c>
      <c r="L34" s="22">
        <f t="shared" si="1"/>
        <v>16113.069254194505</v>
      </c>
      <c r="N34" s="23">
        <v>35598.730000000003</v>
      </c>
      <c r="O34" s="10">
        <v>110.351997</v>
      </c>
      <c r="P34" s="3">
        <f t="shared" si="2"/>
        <v>322.59253088097722</v>
      </c>
    </row>
    <row r="35" spans="1:16" ht="15" thickBot="1">
      <c r="A35">
        <f t="shared" si="3"/>
        <v>31</v>
      </c>
      <c r="B35" s="18">
        <v>43273</v>
      </c>
      <c r="C35" s="19"/>
      <c r="D35">
        <v>5421.6298829999996</v>
      </c>
      <c r="F35" s="20">
        <v>6553.79</v>
      </c>
      <c r="G35" s="21">
        <v>1.324784</v>
      </c>
      <c r="H35" s="22">
        <f t="shared" si="0"/>
        <v>8682.3561313600003</v>
      </c>
      <c r="I35" s="21"/>
      <c r="J35" s="23">
        <v>14102.56</v>
      </c>
      <c r="K35">
        <v>0.86163999999999996</v>
      </c>
      <c r="L35" s="22">
        <f t="shared" si="1"/>
        <v>16367.11387586463</v>
      </c>
      <c r="N35" s="23">
        <v>35322.980000000003</v>
      </c>
      <c r="O35" s="10">
        <v>109.952003</v>
      </c>
      <c r="P35" s="3">
        <f t="shared" si="2"/>
        <v>321.25817662457683</v>
      </c>
    </row>
    <row r="36" spans="1:16" ht="15" thickBot="1">
      <c r="A36">
        <f t="shared" si="3"/>
        <v>32</v>
      </c>
      <c r="B36" s="18">
        <v>43276</v>
      </c>
      <c r="C36" s="19"/>
      <c r="D36">
        <v>5347.2299800000001</v>
      </c>
      <c r="F36" s="20">
        <v>6512.26</v>
      </c>
      <c r="G36" s="21">
        <v>1.3262419999999999</v>
      </c>
      <c r="H36" s="22">
        <f t="shared" si="0"/>
        <v>8636.8327269199999</v>
      </c>
      <c r="I36" s="21"/>
      <c r="J36" s="23">
        <v>13831.57</v>
      </c>
      <c r="K36">
        <v>0.85753000000000001</v>
      </c>
      <c r="L36" s="22">
        <f t="shared" si="1"/>
        <v>16129.54648816951</v>
      </c>
      <c r="N36" s="23">
        <v>35044.25</v>
      </c>
      <c r="O36" s="10">
        <v>109.93699599999999</v>
      </c>
      <c r="P36" s="3">
        <f t="shared" si="2"/>
        <v>318.76666886550186</v>
      </c>
    </row>
    <row r="37" spans="1:16" ht="15" thickBot="1">
      <c r="A37">
        <f t="shared" si="3"/>
        <v>33</v>
      </c>
      <c r="B37" s="18">
        <v>43277</v>
      </c>
      <c r="C37" s="19"/>
      <c r="D37">
        <v>5359.0097660000001</v>
      </c>
      <c r="F37" s="20">
        <v>6513.58</v>
      </c>
      <c r="G37" s="21">
        <v>1.3278449999999999</v>
      </c>
      <c r="H37" s="22">
        <f t="shared" si="0"/>
        <v>8649.0246350999987</v>
      </c>
      <c r="I37" s="21"/>
      <c r="J37" s="23">
        <v>13824.85</v>
      </c>
      <c r="K37">
        <v>0.85450000000000004</v>
      </c>
      <c r="L37" s="22">
        <f t="shared" si="1"/>
        <v>16178.876535985957</v>
      </c>
      <c r="N37" s="23">
        <v>35052.879999999997</v>
      </c>
      <c r="O37" s="10">
        <v>109.64299800000001</v>
      </c>
      <c r="P37" s="3">
        <f t="shared" si="2"/>
        <v>319.70012348622566</v>
      </c>
    </row>
    <row r="38" spans="1:16" ht="15" thickBot="1">
      <c r="A38">
        <f t="shared" si="3"/>
        <v>34</v>
      </c>
      <c r="B38" s="18">
        <v>43278</v>
      </c>
      <c r="C38" s="19"/>
      <c r="D38">
        <v>5312.8901370000003</v>
      </c>
      <c r="F38" s="20">
        <v>6515.48</v>
      </c>
      <c r="G38" s="21">
        <v>1.3221039999999999</v>
      </c>
      <c r="H38" s="22">
        <f t="shared" si="0"/>
        <v>8614.1421699199982</v>
      </c>
      <c r="I38" s="21"/>
      <c r="J38" s="23">
        <v>13945.02</v>
      </c>
      <c r="K38">
        <v>0.85834999999999995</v>
      </c>
      <c r="L38" s="22">
        <f t="shared" si="1"/>
        <v>16246.309780392616</v>
      </c>
      <c r="N38" s="23">
        <v>34990.11</v>
      </c>
      <c r="O38" s="10">
        <v>110.09699999999999</v>
      </c>
      <c r="P38" s="3">
        <f t="shared" si="2"/>
        <v>317.81165699337856</v>
      </c>
    </row>
    <row r="39" spans="1:16" ht="15" thickBot="1">
      <c r="A39">
        <f t="shared" si="3"/>
        <v>35</v>
      </c>
      <c r="B39" s="18">
        <v>43279</v>
      </c>
      <c r="C39" s="19"/>
      <c r="D39">
        <v>5346.4399409999996</v>
      </c>
      <c r="F39" s="20">
        <v>6576.36</v>
      </c>
      <c r="G39" s="21">
        <v>1.3120430000000001</v>
      </c>
      <c r="H39" s="22">
        <f t="shared" si="0"/>
        <v>8628.4671034799994</v>
      </c>
      <c r="I39" s="21"/>
      <c r="J39" s="23">
        <v>13810.05</v>
      </c>
      <c r="K39">
        <v>0.86477999999999999</v>
      </c>
      <c r="L39" s="22">
        <f t="shared" si="1"/>
        <v>15969.437313536389</v>
      </c>
      <c r="N39" s="23">
        <v>34989.72</v>
      </c>
      <c r="O39" s="10">
        <v>110.214996</v>
      </c>
      <c r="P39" s="3">
        <f t="shared" si="2"/>
        <v>317.46786979877044</v>
      </c>
    </row>
    <row r="40" spans="1:16" ht="15" thickBot="1">
      <c r="A40">
        <f t="shared" si="3"/>
        <v>36</v>
      </c>
      <c r="B40" s="18">
        <v>43280</v>
      </c>
      <c r="C40" s="19"/>
      <c r="D40">
        <v>5350.830078</v>
      </c>
      <c r="F40" s="20">
        <v>6610.75</v>
      </c>
      <c r="G40" s="21">
        <v>1.3075140000000001</v>
      </c>
      <c r="H40" s="22">
        <f t="shared" si="0"/>
        <v>8643.6481755000004</v>
      </c>
      <c r="I40" s="21"/>
      <c r="J40" s="23">
        <v>13935.39</v>
      </c>
      <c r="K40">
        <v>0.86482999999999999</v>
      </c>
      <c r="L40" s="22">
        <f t="shared" si="1"/>
        <v>16113.444260721761</v>
      </c>
      <c r="N40" s="23">
        <v>35050.370000000003</v>
      </c>
      <c r="O40" s="10">
        <v>110.486</v>
      </c>
      <c r="P40" s="3">
        <f t="shared" si="2"/>
        <v>317.23811161595137</v>
      </c>
    </row>
    <row r="41" spans="1:16" ht="15" thickBot="1">
      <c r="A41">
        <f t="shared" si="3"/>
        <v>37</v>
      </c>
      <c r="B41" s="18">
        <v>43283</v>
      </c>
      <c r="C41" s="19"/>
      <c r="D41">
        <v>5367.4902339999999</v>
      </c>
      <c r="F41" s="20">
        <v>6545.71</v>
      </c>
      <c r="G41" s="21">
        <v>1.3207770000000001</v>
      </c>
      <c r="H41" s="22">
        <f t="shared" si="0"/>
        <v>8645.4232166700003</v>
      </c>
      <c r="I41" s="21"/>
      <c r="J41" s="23">
        <v>13812.97</v>
      </c>
      <c r="K41">
        <v>0.85626999999999998</v>
      </c>
      <c r="L41" s="22">
        <f t="shared" si="1"/>
        <v>16131.558970885351</v>
      </c>
      <c r="N41" s="23">
        <v>34276.31</v>
      </c>
      <c r="O41" s="10">
        <v>110.709999</v>
      </c>
      <c r="P41" s="3">
        <f t="shared" si="2"/>
        <v>309.60446490474629</v>
      </c>
    </row>
    <row r="42" spans="1:16" ht="15" thickBot="1">
      <c r="A42">
        <f t="shared" si="3"/>
        <v>38</v>
      </c>
      <c r="B42" s="18">
        <v>43284</v>
      </c>
      <c r="C42" s="19"/>
      <c r="D42">
        <v>5340.9301759999998</v>
      </c>
      <c r="F42" s="20">
        <v>6549.42</v>
      </c>
      <c r="G42" s="21">
        <v>1.314406</v>
      </c>
      <c r="H42" s="22">
        <f t="shared" si="0"/>
        <v>8608.5969445200008</v>
      </c>
      <c r="I42" s="21"/>
      <c r="J42" s="23">
        <v>13917.71</v>
      </c>
      <c r="K42">
        <v>0.85894999999999999</v>
      </c>
      <c r="L42" s="22">
        <f t="shared" si="1"/>
        <v>16203.166656964899</v>
      </c>
      <c r="N42" s="23">
        <v>34234.839999999997</v>
      </c>
      <c r="O42" s="10">
        <v>110.871002</v>
      </c>
      <c r="P42" s="3">
        <f t="shared" si="2"/>
        <v>308.78082981517559</v>
      </c>
    </row>
    <row r="43" spans="1:16" ht="15" thickBot="1">
      <c r="A43">
        <f t="shared" si="3"/>
        <v>39</v>
      </c>
      <c r="B43" s="18">
        <v>43286</v>
      </c>
      <c r="C43" s="19"/>
      <c r="D43">
        <v>5388.2797849999997</v>
      </c>
      <c r="F43" s="20">
        <v>6573.96</v>
      </c>
      <c r="G43" s="21">
        <v>1.322926</v>
      </c>
      <c r="H43" s="22">
        <f t="shared" si="0"/>
        <v>8696.8626069599995</v>
      </c>
      <c r="I43" s="21"/>
      <c r="J43" s="23">
        <v>14050.03</v>
      </c>
      <c r="K43">
        <v>0.85746</v>
      </c>
      <c r="L43" s="22">
        <f t="shared" si="1"/>
        <v>16385.638980243977</v>
      </c>
      <c r="N43" s="23">
        <v>33859.980000000003</v>
      </c>
      <c r="O43" s="10">
        <v>110.501999</v>
      </c>
      <c r="P43" s="3">
        <f t="shared" si="2"/>
        <v>306.41961508768725</v>
      </c>
    </row>
    <row r="44" spans="1:16" ht="15" thickBot="1">
      <c r="A44">
        <f t="shared" si="3"/>
        <v>40</v>
      </c>
      <c r="B44" s="18">
        <v>43287</v>
      </c>
      <c r="C44" s="19"/>
      <c r="D44">
        <v>5434.3598629999997</v>
      </c>
      <c r="F44" s="20">
        <v>6571.35</v>
      </c>
      <c r="G44" s="21">
        <v>1.322576</v>
      </c>
      <c r="H44" s="22">
        <f t="shared" si="0"/>
        <v>8691.1097976000001</v>
      </c>
      <c r="I44" s="21"/>
      <c r="J44" s="23">
        <v>14074.77</v>
      </c>
      <c r="K44">
        <v>0.85499999999999998</v>
      </c>
      <c r="L44" s="22">
        <f t="shared" si="1"/>
        <v>16461.719298245614</v>
      </c>
      <c r="N44" s="23">
        <v>34238.93</v>
      </c>
      <c r="O44" s="10">
        <v>110.579002</v>
      </c>
      <c r="P44" s="3">
        <f t="shared" si="2"/>
        <v>309.63319781091894</v>
      </c>
    </row>
    <row r="45" spans="1:16" ht="15" thickBot="1">
      <c r="A45">
        <f t="shared" si="3"/>
        <v>41</v>
      </c>
      <c r="B45" s="18">
        <v>43290</v>
      </c>
      <c r="C45" s="19"/>
      <c r="D45">
        <v>5483.8901370000003</v>
      </c>
      <c r="F45" s="20">
        <v>6613.02</v>
      </c>
      <c r="G45" s="21">
        <v>1.3297870000000001</v>
      </c>
      <c r="H45" s="22">
        <f t="shared" si="0"/>
        <v>8793.9080267400004</v>
      </c>
      <c r="I45" s="21"/>
      <c r="J45" s="23">
        <v>14133.26</v>
      </c>
      <c r="K45">
        <v>0.85089999999999999</v>
      </c>
      <c r="L45" s="22">
        <f t="shared" si="1"/>
        <v>16609.777882242332</v>
      </c>
      <c r="N45" s="23">
        <v>34653.86</v>
      </c>
      <c r="O45" s="10">
        <v>110.421997</v>
      </c>
      <c r="P45" s="3">
        <f t="shared" si="2"/>
        <v>313.83112913634409</v>
      </c>
    </row>
    <row r="46" spans="1:16" ht="15" thickBot="1">
      <c r="A46">
        <f t="shared" si="3"/>
        <v>42</v>
      </c>
      <c r="B46" s="18">
        <v>43291</v>
      </c>
      <c r="C46" s="19"/>
      <c r="D46">
        <v>5503.0498049999997</v>
      </c>
      <c r="F46" s="20">
        <v>6664.56</v>
      </c>
      <c r="G46" s="21">
        <v>1.3255570000000001</v>
      </c>
      <c r="H46" s="22">
        <f t="shared" si="0"/>
        <v>8834.2541599200013</v>
      </c>
      <c r="I46" s="21"/>
      <c r="J46" s="23">
        <v>14228.16</v>
      </c>
      <c r="K46">
        <v>0.85055999999999998</v>
      </c>
      <c r="L46" s="22">
        <f t="shared" si="1"/>
        <v>16727.990970654628</v>
      </c>
      <c r="N46" s="23">
        <v>34881.26</v>
      </c>
      <c r="O46" s="10">
        <v>110.953003</v>
      </c>
      <c r="P46" s="3">
        <f t="shared" si="2"/>
        <v>314.37869239104782</v>
      </c>
    </row>
    <row r="47" spans="1:16" ht="15" thickBot="1">
      <c r="A47">
        <f t="shared" si="3"/>
        <v>43</v>
      </c>
      <c r="B47" s="18">
        <v>43292</v>
      </c>
      <c r="C47" s="19"/>
      <c r="D47">
        <v>5464.0097660000001</v>
      </c>
      <c r="F47" s="20">
        <v>6578.72</v>
      </c>
      <c r="G47" s="21">
        <v>1.3257319999999999</v>
      </c>
      <c r="H47" s="22">
        <f t="shared" si="0"/>
        <v>8721.6196230400001</v>
      </c>
      <c r="I47" s="21"/>
      <c r="J47" s="23">
        <v>14017.58</v>
      </c>
      <c r="K47">
        <v>0.85272999999999999</v>
      </c>
      <c r="L47" s="22">
        <f t="shared" si="1"/>
        <v>16438.47407737502</v>
      </c>
      <c r="N47" s="23">
        <v>34465.33</v>
      </c>
      <c r="O47" s="10">
        <v>110.831001</v>
      </c>
      <c r="P47" s="3">
        <f t="shared" si="2"/>
        <v>310.97192743030445</v>
      </c>
    </row>
    <row r="48" spans="1:16" ht="15" thickBot="1">
      <c r="A48">
        <f t="shared" si="3"/>
        <v>44</v>
      </c>
      <c r="B48" s="18">
        <v>43293</v>
      </c>
      <c r="C48" s="19"/>
      <c r="D48">
        <v>5512.3598629999997</v>
      </c>
      <c r="F48" s="20">
        <v>6590.79</v>
      </c>
      <c r="G48" s="21">
        <v>1.3210040000000001</v>
      </c>
      <c r="H48" s="22">
        <f t="shared" si="0"/>
        <v>8706.4599531599997</v>
      </c>
      <c r="I48" s="21"/>
      <c r="J48" s="23">
        <v>14153.65</v>
      </c>
      <c r="K48">
        <v>0.85640000000000005</v>
      </c>
      <c r="L48" s="22">
        <f t="shared" si="1"/>
        <v>16526.914992993927</v>
      </c>
      <c r="N48" s="23">
        <v>34867.230000000003</v>
      </c>
      <c r="O48" s="10">
        <v>111.958</v>
      </c>
      <c r="P48" s="3">
        <f t="shared" si="2"/>
        <v>311.4313403240501</v>
      </c>
    </row>
    <row r="49" spans="1:16" ht="15" thickBot="1">
      <c r="A49">
        <f t="shared" si="3"/>
        <v>45</v>
      </c>
      <c r="B49" s="18">
        <v>43294</v>
      </c>
      <c r="C49" s="19"/>
      <c r="D49">
        <v>5518.330078</v>
      </c>
      <c r="F49" s="20">
        <v>6642.34</v>
      </c>
      <c r="G49" s="21">
        <v>1.318044</v>
      </c>
      <c r="H49" s="22">
        <f t="shared" si="0"/>
        <v>8754.8963829599998</v>
      </c>
      <c r="I49" s="21"/>
      <c r="J49" s="23">
        <v>14214.67</v>
      </c>
      <c r="K49">
        <v>0.85719999999999996</v>
      </c>
      <c r="L49" s="22">
        <f t="shared" si="1"/>
        <v>16582.676154923007</v>
      </c>
      <c r="N49" s="23">
        <v>35510.57</v>
      </c>
      <c r="O49" s="10">
        <v>112.665001</v>
      </c>
      <c r="P49" s="3">
        <f t="shared" si="2"/>
        <v>315.1872337000201</v>
      </c>
    </row>
    <row r="50" spans="1:16" ht="15" thickBot="1">
      <c r="A50">
        <f t="shared" si="3"/>
        <v>46</v>
      </c>
      <c r="B50" s="18">
        <v>43298</v>
      </c>
      <c r="C50" s="19"/>
      <c r="D50">
        <v>5534.9101559999999</v>
      </c>
      <c r="F50" s="20">
        <v>6582</v>
      </c>
      <c r="G50" s="21">
        <v>1.323644</v>
      </c>
      <c r="H50" s="22">
        <f t="shared" si="0"/>
        <v>8712.2248080000008</v>
      </c>
      <c r="I50" s="21"/>
      <c r="J50" s="23">
        <v>14197.22</v>
      </c>
      <c r="K50">
        <v>0.85401000000000005</v>
      </c>
      <c r="L50" s="22">
        <f t="shared" si="1"/>
        <v>16624.184728516058</v>
      </c>
      <c r="N50" s="23">
        <v>35667.730000000003</v>
      </c>
      <c r="O50" s="10">
        <v>112.37400100000001</v>
      </c>
      <c r="P50" s="3">
        <f t="shared" si="2"/>
        <v>317.40197628097269</v>
      </c>
    </row>
    <row r="51" spans="1:16" ht="15" thickBot="1">
      <c r="A51">
        <f t="shared" si="3"/>
        <v>47</v>
      </c>
      <c r="B51" s="18">
        <v>43299</v>
      </c>
      <c r="C51" s="19"/>
      <c r="D51">
        <v>5546.8598629999997</v>
      </c>
      <c r="F51" s="20">
        <v>6620.13</v>
      </c>
      <c r="G51" s="21">
        <v>1.310616</v>
      </c>
      <c r="H51" s="22">
        <f t="shared" si="0"/>
        <v>8676.448300080001</v>
      </c>
      <c r="I51" s="21"/>
      <c r="J51" s="23">
        <v>14262.4</v>
      </c>
      <c r="K51">
        <v>0.85812999999999995</v>
      </c>
      <c r="L51" s="22">
        <f t="shared" si="1"/>
        <v>16620.325591693567</v>
      </c>
      <c r="N51" s="23">
        <v>35819.89</v>
      </c>
      <c r="O51" s="10">
        <v>113.012001</v>
      </c>
      <c r="P51" s="3">
        <f t="shared" si="2"/>
        <v>316.95651508727821</v>
      </c>
    </row>
    <row r="52" spans="1:16" ht="15" thickBot="1">
      <c r="A52">
        <f t="shared" si="3"/>
        <v>48</v>
      </c>
      <c r="B52" s="18">
        <v>43300</v>
      </c>
      <c r="C52" s="19"/>
      <c r="D52">
        <v>5525.5097660000001</v>
      </c>
      <c r="F52" s="20">
        <v>6649.88</v>
      </c>
      <c r="G52" s="21">
        <v>1.307822</v>
      </c>
      <c r="H52" s="22">
        <f t="shared" si="0"/>
        <v>8696.8593613600005</v>
      </c>
      <c r="I52" s="21"/>
      <c r="J52" s="23">
        <v>14182.9</v>
      </c>
      <c r="K52">
        <v>0.85868999999999995</v>
      </c>
      <c r="L52" s="22">
        <f t="shared" si="1"/>
        <v>16516.903655568367</v>
      </c>
      <c r="N52" s="23">
        <v>35773.519999999997</v>
      </c>
      <c r="O52" s="10">
        <v>112.791</v>
      </c>
      <c r="P52" s="3">
        <f t="shared" si="2"/>
        <v>317.16644058479841</v>
      </c>
    </row>
    <row r="53" spans="1:16" ht="15" thickBot="1">
      <c r="A53">
        <f t="shared" si="3"/>
        <v>49</v>
      </c>
      <c r="B53" s="18">
        <v>43301</v>
      </c>
      <c r="C53" s="19"/>
      <c r="D53">
        <v>5520.5</v>
      </c>
      <c r="F53" s="20">
        <v>6625.26</v>
      </c>
      <c r="G53" s="21">
        <v>1.3023039999999999</v>
      </c>
      <c r="H53" s="22">
        <f t="shared" si="0"/>
        <v>8628.1025990399994</v>
      </c>
      <c r="I53" s="21"/>
      <c r="J53" s="23">
        <v>14133.82</v>
      </c>
      <c r="K53">
        <v>0.85799000000000003</v>
      </c>
      <c r="L53" s="22">
        <f t="shared" si="1"/>
        <v>16473.175678038206</v>
      </c>
      <c r="N53" s="23">
        <v>35668.550000000003</v>
      </c>
      <c r="O53" s="10">
        <v>112.362999</v>
      </c>
      <c r="P53" s="3">
        <f t="shared" si="2"/>
        <v>317.44035240640028</v>
      </c>
    </row>
    <row r="54" spans="1:16" ht="15" thickBot="1">
      <c r="A54">
        <f t="shared" si="3"/>
        <v>50</v>
      </c>
      <c r="B54" s="18">
        <v>43304</v>
      </c>
      <c r="C54" s="19"/>
      <c r="D54">
        <v>5530.6601559999999</v>
      </c>
      <c r="F54" s="20">
        <v>6616.66</v>
      </c>
      <c r="G54" s="21">
        <v>1.3147169999999999</v>
      </c>
      <c r="H54" s="22">
        <f t="shared" si="0"/>
        <v>8699.0353852199987</v>
      </c>
      <c r="I54" s="21"/>
      <c r="J54" s="23">
        <v>14081.27</v>
      </c>
      <c r="K54">
        <v>0.85165000000000002</v>
      </c>
      <c r="L54" s="22">
        <f t="shared" si="1"/>
        <v>16534.104385604416</v>
      </c>
      <c r="N54" s="23">
        <v>35195.72</v>
      </c>
      <c r="O54" s="10">
        <v>111.05300099999999</v>
      </c>
      <c r="P54" s="3">
        <f t="shared" si="2"/>
        <v>316.92723008899151</v>
      </c>
    </row>
    <row r="55" spans="1:16" ht="15" thickBot="1">
      <c r="A55">
        <f t="shared" si="3"/>
        <v>51</v>
      </c>
      <c r="B55" s="18">
        <v>43305</v>
      </c>
      <c r="C55" s="19"/>
      <c r="D55">
        <v>5557.3701170000004</v>
      </c>
      <c r="F55" s="20">
        <v>6639.96</v>
      </c>
      <c r="G55" s="21">
        <v>1.310273</v>
      </c>
      <c r="H55" s="22">
        <f t="shared" si="0"/>
        <v>8700.1603090799999</v>
      </c>
      <c r="I55" s="21"/>
      <c r="J55" s="23">
        <v>14227.73</v>
      </c>
      <c r="K55">
        <v>0.85512999999999995</v>
      </c>
      <c r="L55" s="22">
        <f t="shared" si="1"/>
        <v>16638.090114953284</v>
      </c>
      <c r="N55" s="23">
        <v>35374.06</v>
      </c>
      <c r="O55" s="10">
        <v>111.459999</v>
      </c>
      <c r="P55" s="3">
        <f t="shared" si="2"/>
        <v>317.37000105302349</v>
      </c>
    </row>
    <row r="56" spans="1:16" ht="15" thickBot="1">
      <c r="A56">
        <f t="shared" si="3"/>
        <v>52</v>
      </c>
      <c r="B56" s="18">
        <v>43306</v>
      </c>
      <c r="C56" s="19"/>
      <c r="D56">
        <v>5607.9902339999999</v>
      </c>
      <c r="F56" s="20">
        <v>6633.02</v>
      </c>
      <c r="G56" s="21">
        <v>1.315218</v>
      </c>
      <c r="H56" s="22">
        <f t="shared" si="0"/>
        <v>8723.8672983600009</v>
      </c>
      <c r="I56" s="21"/>
      <c r="J56" s="23">
        <v>14207.36</v>
      </c>
      <c r="K56">
        <v>0.85575999999999997</v>
      </c>
      <c r="L56" s="22">
        <f t="shared" si="1"/>
        <v>16602.037954566702</v>
      </c>
      <c r="N56" s="23">
        <v>35537.129999999997</v>
      </c>
      <c r="O56" s="10">
        <v>111.24099699999999</v>
      </c>
      <c r="P56" s="3">
        <f t="shared" si="2"/>
        <v>319.46072903319987</v>
      </c>
    </row>
    <row r="57" spans="1:16" ht="15" thickBot="1">
      <c r="A57">
        <f t="shared" si="3"/>
        <v>53</v>
      </c>
      <c r="B57" s="18">
        <v>43307</v>
      </c>
      <c r="C57" s="19"/>
      <c r="D57">
        <v>5590.9902339999999</v>
      </c>
      <c r="F57" s="20">
        <v>6636.07</v>
      </c>
      <c r="G57" s="21">
        <v>1.319958</v>
      </c>
      <c r="H57" s="22">
        <f t="shared" si="0"/>
        <v>8759.333685059999</v>
      </c>
      <c r="I57" s="21"/>
      <c r="J57" s="23">
        <v>14349.09</v>
      </c>
      <c r="K57">
        <v>0.85197000000000001</v>
      </c>
      <c r="L57" s="22">
        <f t="shared" si="1"/>
        <v>16842.247966477695</v>
      </c>
      <c r="N57" s="23">
        <v>35494.1</v>
      </c>
      <c r="O57" s="10">
        <v>110.845001</v>
      </c>
      <c r="P57" s="3">
        <f t="shared" si="2"/>
        <v>320.21380919108839</v>
      </c>
    </row>
    <row r="58" spans="1:16" ht="15" thickBot="1">
      <c r="A58">
        <f t="shared" si="3"/>
        <v>54</v>
      </c>
      <c r="B58" s="18">
        <v>43308</v>
      </c>
      <c r="C58" s="19"/>
      <c r="D58">
        <v>5554.3100590000004</v>
      </c>
      <c r="F58" s="20">
        <v>6655.37</v>
      </c>
      <c r="G58" s="21">
        <v>1.3108740000000001</v>
      </c>
      <c r="H58" s="22">
        <f t="shared" si="0"/>
        <v>8724.3514933799997</v>
      </c>
      <c r="I58" s="21"/>
      <c r="J58" s="23">
        <v>14430.82</v>
      </c>
      <c r="K58">
        <v>0.85889000000000004</v>
      </c>
      <c r="L58" s="22">
        <f t="shared" si="1"/>
        <v>16801.709182782426</v>
      </c>
      <c r="N58" s="23">
        <v>35694.19</v>
      </c>
      <c r="O58" s="10">
        <v>111.146004</v>
      </c>
      <c r="P58" s="3">
        <f t="shared" si="2"/>
        <v>321.14685832519899</v>
      </c>
    </row>
    <row r="59" spans="1:16" ht="15" thickBot="1">
      <c r="A59">
        <f t="shared" si="3"/>
        <v>55</v>
      </c>
      <c r="B59" s="18">
        <v>43311</v>
      </c>
      <c r="C59" s="19"/>
      <c r="D59">
        <v>5522.8100590000004</v>
      </c>
      <c r="F59" s="20">
        <v>6652.55</v>
      </c>
      <c r="G59" s="21">
        <v>1.311183</v>
      </c>
      <c r="H59" s="22">
        <f t="shared" si="0"/>
        <v>8722.7104666499999</v>
      </c>
      <c r="I59" s="21"/>
      <c r="J59" s="23">
        <v>14377.05</v>
      </c>
      <c r="K59">
        <v>0.85760000000000003</v>
      </c>
      <c r="L59" s="22">
        <f t="shared" si="1"/>
        <v>16764.284048507463</v>
      </c>
      <c r="N59" s="23">
        <v>35430.31</v>
      </c>
      <c r="O59" s="10">
        <v>110.933998</v>
      </c>
      <c r="P59" s="3">
        <f t="shared" si="2"/>
        <v>319.38189048230277</v>
      </c>
    </row>
    <row r="60" spans="1:16" ht="15" thickBot="1">
      <c r="A60">
        <f t="shared" si="3"/>
        <v>56</v>
      </c>
      <c r="B60" s="18">
        <v>43312</v>
      </c>
      <c r="C60" s="19"/>
      <c r="D60">
        <v>5549.9599609999996</v>
      </c>
      <c r="F60" s="20">
        <v>6683.68</v>
      </c>
      <c r="G60" s="21">
        <v>1.3135429999999999</v>
      </c>
      <c r="H60" s="22">
        <f t="shared" si="0"/>
        <v>8779.3010782399997</v>
      </c>
      <c r="I60" s="21"/>
      <c r="J60" s="23">
        <v>14429.61</v>
      </c>
      <c r="K60">
        <v>0.85416000000000003</v>
      </c>
      <c r="L60" s="22">
        <f t="shared" si="1"/>
        <v>16893.333801629673</v>
      </c>
      <c r="N60" s="23">
        <v>35444.269999999997</v>
      </c>
      <c r="O60" s="10">
        <v>110.99400300000001</v>
      </c>
      <c r="P60" s="3">
        <f t="shared" si="2"/>
        <v>319.3350004684487</v>
      </c>
    </row>
    <row r="61" spans="1:16" ht="15" thickBot="1">
      <c r="A61">
        <f t="shared" si="3"/>
        <v>57</v>
      </c>
      <c r="B61" s="18">
        <v>43313</v>
      </c>
      <c r="C61" s="19"/>
      <c r="D61">
        <v>5544.1899409999996</v>
      </c>
      <c r="F61" s="20">
        <v>6630.61</v>
      </c>
      <c r="G61" s="21">
        <v>1.3121640000000001</v>
      </c>
      <c r="H61" s="22">
        <f t="shared" si="0"/>
        <v>8700.447740040001</v>
      </c>
      <c r="I61" s="21"/>
      <c r="J61" s="23">
        <v>14395.76</v>
      </c>
      <c r="K61">
        <v>0.85546</v>
      </c>
      <c r="L61" s="22">
        <f t="shared" si="1"/>
        <v>16828.092488251936</v>
      </c>
      <c r="N61" s="23">
        <v>35747.550000000003</v>
      </c>
      <c r="O61" s="10">
        <v>111.807999</v>
      </c>
      <c r="P61" s="3">
        <f t="shared" si="2"/>
        <v>319.7226524016408</v>
      </c>
    </row>
    <row r="62" spans="1:16" ht="15" thickBot="1">
      <c r="A62">
        <f t="shared" si="3"/>
        <v>58</v>
      </c>
      <c r="B62" s="18">
        <v>43314</v>
      </c>
      <c r="C62" s="19"/>
      <c r="D62">
        <v>5572.080078</v>
      </c>
      <c r="F62" s="20">
        <v>6558.87</v>
      </c>
      <c r="G62" s="21">
        <v>1.3126119999999999</v>
      </c>
      <c r="H62" s="22">
        <f t="shared" si="0"/>
        <v>8609.2514684399994</v>
      </c>
      <c r="I62" s="21"/>
      <c r="J62" s="23">
        <v>14297.87</v>
      </c>
      <c r="K62">
        <v>0.85719999999999996</v>
      </c>
      <c r="L62" s="22">
        <f t="shared" si="1"/>
        <v>16679.736350909941</v>
      </c>
      <c r="N62" s="23">
        <v>35379.54</v>
      </c>
      <c r="O62" s="10">
        <v>111.620003</v>
      </c>
      <c r="P62" s="3">
        <f t="shared" si="2"/>
        <v>316.96415560927733</v>
      </c>
    </row>
    <row r="63" spans="1:16" ht="15" thickBot="1">
      <c r="A63">
        <f t="shared" si="3"/>
        <v>59</v>
      </c>
      <c r="B63" s="18">
        <v>43315</v>
      </c>
      <c r="C63" s="19"/>
      <c r="D63">
        <v>5598.7099609999996</v>
      </c>
      <c r="F63" s="20">
        <v>6581.97</v>
      </c>
      <c r="G63" s="21">
        <v>1.301812</v>
      </c>
      <c r="H63" s="22">
        <f t="shared" si="0"/>
        <v>8568.4875296400005</v>
      </c>
      <c r="I63" s="21"/>
      <c r="J63" s="23">
        <v>14344.99</v>
      </c>
      <c r="K63">
        <v>0.86311000000000004</v>
      </c>
      <c r="L63" s="22">
        <f t="shared" si="1"/>
        <v>16620.117945568931</v>
      </c>
      <c r="N63" s="23">
        <v>35399.42</v>
      </c>
      <c r="O63" s="10">
        <v>111.69000200000001</v>
      </c>
      <c r="P63" s="3">
        <f t="shared" si="2"/>
        <v>316.94349866696211</v>
      </c>
    </row>
    <row r="64" spans="1:16" ht="15" thickBot="1">
      <c r="A64">
        <f t="shared" si="3"/>
        <v>60</v>
      </c>
      <c r="B64" s="18">
        <v>43318</v>
      </c>
      <c r="C64" s="19"/>
      <c r="D64">
        <v>5619.0498049999997</v>
      </c>
      <c r="F64" s="20">
        <v>6634.68</v>
      </c>
      <c r="G64" s="21">
        <v>1.3003560000000001</v>
      </c>
      <c r="H64" s="22">
        <f t="shared" si="0"/>
        <v>8627.4459460800008</v>
      </c>
      <c r="I64" s="21"/>
      <c r="J64" s="23">
        <v>14340.27</v>
      </c>
      <c r="K64">
        <v>0.86487999999999998</v>
      </c>
      <c r="L64" s="22">
        <f t="shared" si="1"/>
        <v>16580.647026177041</v>
      </c>
      <c r="N64" s="23">
        <v>35371.35</v>
      </c>
      <c r="O64" s="10">
        <v>111.23400100000001</v>
      </c>
      <c r="P64" s="3">
        <f t="shared" si="2"/>
        <v>317.99044970071691</v>
      </c>
    </row>
    <row r="65" spans="1:16" ht="15" thickBot="1">
      <c r="A65">
        <f t="shared" si="3"/>
        <v>61</v>
      </c>
      <c r="B65" s="18">
        <v>43319</v>
      </c>
      <c r="C65" s="19"/>
      <c r="D65">
        <v>5634.9799800000001</v>
      </c>
      <c r="F65" s="20">
        <v>6657.79</v>
      </c>
      <c r="G65" s="21">
        <v>1.2944979999999999</v>
      </c>
      <c r="H65" s="22">
        <f t="shared" si="0"/>
        <v>8618.4958394200003</v>
      </c>
      <c r="I65" s="21"/>
      <c r="J65" s="23">
        <v>14455.83</v>
      </c>
      <c r="K65">
        <v>0.86519999999999997</v>
      </c>
      <c r="L65" s="22">
        <f t="shared" si="1"/>
        <v>16708.079056865467</v>
      </c>
      <c r="N65" s="23">
        <v>35615.599999999999</v>
      </c>
      <c r="O65" s="10">
        <v>111.339996</v>
      </c>
      <c r="P65" s="3">
        <f t="shared" si="2"/>
        <v>319.88145571695549</v>
      </c>
    </row>
    <row r="66" spans="1:16" ht="15" thickBot="1">
      <c r="A66">
        <f t="shared" si="3"/>
        <v>62</v>
      </c>
      <c r="B66" s="18">
        <v>43320</v>
      </c>
      <c r="C66" s="19"/>
      <c r="D66">
        <v>5633.669922</v>
      </c>
      <c r="F66" s="20">
        <v>6696.1</v>
      </c>
      <c r="G66" s="21">
        <v>1.2946660000000001</v>
      </c>
      <c r="H66" s="22">
        <f t="shared" si="0"/>
        <v>8669.2130026000013</v>
      </c>
      <c r="I66" s="21"/>
      <c r="J66" s="23">
        <v>14405</v>
      </c>
      <c r="K66">
        <v>0.86185</v>
      </c>
      <c r="L66" s="22">
        <f t="shared" si="1"/>
        <v>16714.045367523351</v>
      </c>
      <c r="N66" s="23">
        <v>35586.639999999999</v>
      </c>
      <c r="O66" s="10">
        <v>111.345001</v>
      </c>
      <c r="P66" s="3">
        <f t="shared" si="2"/>
        <v>319.60698442133025</v>
      </c>
    </row>
    <row r="67" spans="1:16" ht="15" thickBot="1">
      <c r="A67">
        <f t="shared" si="3"/>
        <v>63</v>
      </c>
      <c r="B67" s="18">
        <v>43321</v>
      </c>
      <c r="C67" s="19"/>
      <c r="D67">
        <v>5627</v>
      </c>
      <c r="F67" s="20">
        <v>6735.44</v>
      </c>
      <c r="G67" s="21">
        <v>1.288162</v>
      </c>
      <c r="H67" s="22">
        <f t="shared" si="0"/>
        <v>8676.3378612799988</v>
      </c>
      <c r="I67" s="21"/>
      <c r="J67" s="23">
        <v>14405.9</v>
      </c>
      <c r="K67">
        <v>0.86126999999999998</v>
      </c>
      <c r="L67" s="22">
        <f t="shared" si="1"/>
        <v>16726.345977451903</v>
      </c>
      <c r="N67" s="23">
        <v>35514.769999999997</v>
      </c>
      <c r="O67" s="10">
        <v>110.891998</v>
      </c>
      <c r="P67" s="3">
        <f t="shared" si="2"/>
        <v>320.26449735354208</v>
      </c>
    </row>
    <row r="68" spans="1:16" ht="15" thickBot="1">
      <c r="A68">
        <f t="shared" si="3"/>
        <v>64</v>
      </c>
      <c r="B68" s="18">
        <v>43322</v>
      </c>
      <c r="C68" s="19"/>
      <c r="D68">
        <v>5588.6601559999999</v>
      </c>
      <c r="F68" s="20">
        <v>6685.85</v>
      </c>
      <c r="G68" s="21">
        <v>1.2828409999999999</v>
      </c>
      <c r="H68" s="22">
        <f t="shared" ref="H68:H131" si="4">F68*G68</f>
        <v>8576.8824998500004</v>
      </c>
      <c r="I68" s="21"/>
      <c r="J68" s="23">
        <v>14176.63</v>
      </c>
      <c r="K68">
        <v>0.86775999999999998</v>
      </c>
      <c r="L68" s="22">
        <f t="shared" ref="L68:L131" si="5">J68/K68</f>
        <v>16337.040195445745</v>
      </c>
      <c r="N68" s="23">
        <v>35042.81</v>
      </c>
      <c r="O68" s="10">
        <v>111.091003</v>
      </c>
      <c r="P68" s="3">
        <f t="shared" ref="P68:P131" si="6">N68/O68</f>
        <v>315.44237655321194</v>
      </c>
    </row>
    <row r="69" spans="1:16" ht="15" thickBot="1">
      <c r="A69">
        <f t="shared" ref="A69:A132" si="7">A68+1</f>
        <v>65</v>
      </c>
      <c r="B69" s="18">
        <v>43325</v>
      </c>
      <c r="C69" s="19"/>
      <c r="D69">
        <v>5566.3598629999997</v>
      </c>
      <c r="F69" s="20">
        <v>6648.09</v>
      </c>
      <c r="G69" s="21">
        <v>1.2758849999999999</v>
      </c>
      <c r="H69" s="22">
        <f t="shared" si="4"/>
        <v>8482.1983096499989</v>
      </c>
      <c r="I69" s="21"/>
      <c r="J69" s="23">
        <v>14170.47</v>
      </c>
      <c r="K69">
        <v>0.87760000000000005</v>
      </c>
      <c r="L69" s="22">
        <f t="shared" si="5"/>
        <v>16146.843664539652</v>
      </c>
      <c r="N69" s="23">
        <v>34350.300000000003</v>
      </c>
      <c r="O69" s="10">
        <v>110.628998</v>
      </c>
      <c r="P69" s="3">
        <f t="shared" si="6"/>
        <v>310.49996493686047</v>
      </c>
    </row>
    <row r="70" spans="1:16" ht="15" thickBot="1">
      <c r="A70">
        <f t="shared" si="7"/>
        <v>66</v>
      </c>
      <c r="B70" s="18">
        <v>43326</v>
      </c>
      <c r="C70" s="19"/>
      <c r="D70">
        <v>5602.4101559999999</v>
      </c>
      <c r="F70" s="20">
        <v>6635.16</v>
      </c>
      <c r="G70" s="21">
        <v>1.276275</v>
      </c>
      <c r="H70" s="22">
        <f t="shared" si="4"/>
        <v>8468.288829000001</v>
      </c>
      <c r="I70" s="21"/>
      <c r="J70" s="23">
        <v>14147.13</v>
      </c>
      <c r="K70">
        <v>0.877</v>
      </c>
      <c r="L70" s="22">
        <f t="shared" si="5"/>
        <v>16131.277080957811</v>
      </c>
      <c r="N70" s="23">
        <v>35133.96</v>
      </c>
      <c r="O70" s="10">
        <v>110.66100299999999</v>
      </c>
      <c r="P70" s="3">
        <f t="shared" si="6"/>
        <v>317.49179067173287</v>
      </c>
    </row>
    <row r="71" spans="1:16" ht="15" thickBot="1">
      <c r="A71">
        <f t="shared" si="7"/>
        <v>67</v>
      </c>
      <c r="B71" s="18">
        <v>43327</v>
      </c>
      <c r="C71" s="19"/>
      <c r="D71">
        <v>5560.8500979999999</v>
      </c>
      <c r="F71" s="20">
        <v>6528.11</v>
      </c>
      <c r="G71" s="21">
        <v>1.271779</v>
      </c>
      <c r="H71" s="22">
        <f t="shared" si="4"/>
        <v>8302.3132076900001</v>
      </c>
      <c r="I71" s="21"/>
      <c r="J71" s="23">
        <v>13890.05</v>
      </c>
      <c r="K71">
        <v>0.88139000000000001</v>
      </c>
      <c r="L71" s="22">
        <f t="shared" si="5"/>
        <v>15759.255267248323</v>
      </c>
      <c r="N71" s="23">
        <v>34895.300000000003</v>
      </c>
      <c r="O71" s="10">
        <v>111.246002</v>
      </c>
      <c r="P71" s="3">
        <f t="shared" si="6"/>
        <v>313.6768906086171</v>
      </c>
    </row>
    <row r="72" spans="1:16" ht="15" thickBot="1">
      <c r="A72">
        <f t="shared" si="7"/>
        <v>68</v>
      </c>
      <c r="B72" s="18">
        <v>43328</v>
      </c>
      <c r="C72" s="19"/>
      <c r="D72">
        <v>5606.5600590000004</v>
      </c>
      <c r="F72" s="20">
        <v>6561.33</v>
      </c>
      <c r="G72" s="21">
        <v>1.26939</v>
      </c>
      <c r="H72" s="22">
        <f t="shared" si="4"/>
        <v>8328.8866887000004</v>
      </c>
      <c r="I72" s="21"/>
      <c r="J72" s="23">
        <v>14004.72</v>
      </c>
      <c r="K72">
        <v>0.88149999999999995</v>
      </c>
      <c r="L72" s="22">
        <f t="shared" si="5"/>
        <v>15887.373794668179</v>
      </c>
      <c r="N72" s="23">
        <v>34876.160000000003</v>
      </c>
      <c r="O72" s="10">
        <v>110.575996</v>
      </c>
      <c r="P72" s="3">
        <f t="shared" si="6"/>
        <v>315.40443913342642</v>
      </c>
    </row>
    <row r="73" spans="1:16" ht="15" thickBot="1">
      <c r="A73">
        <f t="shared" si="7"/>
        <v>69</v>
      </c>
      <c r="B73" s="18">
        <v>43329</v>
      </c>
      <c r="C73" s="19"/>
      <c r="D73">
        <v>5625.6601559999999</v>
      </c>
      <c r="F73" s="20">
        <v>6575.67</v>
      </c>
      <c r="G73" s="21">
        <v>1.2714559999999999</v>
      </c>
      <c r="H73" s="22">
        <f t="shared" si="4"/>
        <v>8360.6750755199992</v>
      </c>
      <c r="I73" s="21"/>
      <c r="J73" s="23">
        <v>13994.03</v>
      </c>
      <c r="K73">
        <v>0.87939999999999996</v>
      </c>
      <c r="L73" s="22">
        <f t="shared" si="5"/>
        <v>15913.156697748467</v>
      </c>
      <c r="N73" s="23">
        <v>34999.279999999999</v>
      </c>
      <c r="O73" s="10">
        <v>111.003998</v>
      </c>
      <c r="P73" s="3">
        <f t="shared" si="6"/>
        <v>315.29747243878552</v>
      </c>
    </row>
    <row r="74" spans="1:16" ht="15" thickBot="1">
      <c r="A74">
        <f t="shared" si="7"/>
        <v>70</v>
      </c>
      <c r="B74" s="18">
        <v>43332</v>
      </c>
      <c r="C74" s="19"/>
      <c r="D74">
        <v>5639.5297849999997</v>
      </c>
      <c r="F74" s="20">
        <v>6614.46</v>
      </c>
      <c r="G74" s="21">
        <v>1.2747139999999999</v>
      </c>
      <c r="H74" s="22">
        <f t="shared" si="4"/>
        <v>8431.5447644399992</v>
      </c>
      <c r="I74" s="21"/>
      <c r="J74" s="23">
        <v>14085.56</v>
      </c>
      <c r="K74">
        <v>0.87429999999999997</v>
      </c>
      <c r="L74" s="22">
        <f t="shared" si="5"/>
        <v>16110.671394258265</v>
      </c>
      <c r="N74" s="23">
        <v>34887.1</v>
      </c>
      <c r="O74" s="10">
        <v>110.474998</v>
      </c>
      <c r="P74" s="3">
        <f t="shared" si="6"/>
        <v>315.79181381836275</v>
      </c>
    </row>
    <row r="75" spans="1:16" ht="15" thickBot="1">
      <c r="A75">
        <f t="shared" si="7"/>
        <v>71</v>
      </c>
      <c r="B75" s="18">
        <v>43333</v>
      </c>
      <c r="C75" s="19"/>
      <c r="D75">
        <v>5651.3901370000003</v>
      </c>
      <c r="F75" s="20">
        <v>6613.37</v>
      </c>
      <c r="G75" s="21">
        <v>1.2804260000000001</v>
      </c>
      <c r="H75" s="22">
        <f t="shared" si="4"/>
        <v>8467.9308956200002</v>
      </c>
      <c r="I75" s="21"/>
      <c r="J75" s="23">
        <v>14161.36</v>
      </c>
      <c r="K75">
        <v>0.87021999999999999</v>
      </c>
      <c r="L75" s="22">
        <f t="shared" si="5"/>
        <v>16273.310197421342</v>
      </c>
      <c r="N75" s="23">
        <v>34919.68</v>
      </c>
      <c r="O75" s="10">
        <v>109.947998</v>
      </c>
      <c r="P75" s="3">
        <f t="shared" si="6"/>
        <v>317.60178116203627</v>
      </c>
    </row>
    <row r="76" spans="1:16" ht="15" thickBot="1">
      <c r="A76">
        <f t="shared" si="7"/>
        <v>72</v>
      </c>
      <c r="B76" s="18">
        <v>43334</v>
      </c>
      <c r="C76" s="19"/>
      <c r="D76">
        <v>5649.3100590000004</v>
      </c>
      <c r="F76" s="20">
        <v>6590.52</v>
      </c>
      <c r="G76" s="21">
        <v>1.290556</v>
      </c>
      <c r="H76" s="22">
        <f t="shared" si="4"/>
        <v>8505.4351291200001</v>
      </c>
      <c r="I76" s="21"/>
      <c r="J76" s="23">
        <v>14192.81</v>
      </c>
      <c r="K76">
        <v>0.86380000000000001</v>
      </c>
      <c r="L76" s="22">
        <f t="shared" si="5"/>
        <v>16430.666821023384</v>
      </c>
      <c r="N76" s="23">
        <v>35144.129999999997</v>
      </c>
      <c r="O76" s="10">
        <v>110.13400300000001</v>
      </c>
      <c r="P76" s="3">
        <f t="shared" si="6"/>
        <v>319.1033562995072</v>
      </c>
    </row>
    <row r="77" spans="1:16" ht="15" thickBot="1">
      <c r="A77">
        <f t="shared" si="7"/>
        <v>73</v>
      </c>
      <c r="B77" s="18">
        <v>43335</v>
      </c>
      <c r="C77" s="19"/>
      <c r="D77">
        <v>5640.1000979999999</v>
      </c>
      <c r="F77" s="20">
        <v>6620.17</v>
      </c>
      <c r="G77" s="21">
        <v>1.290473</v>
      </c>
      <c r="H77" s="22">
        <f t="shared" si="4"/>
        <v>8543.1506404100001</v>
      </c>
      <c r="I77" s="21"/>
      <c r="J77" s="23">
        <v>14189.46</v>
      </c>
      <c r="K77">
        <v>0.86319999999999997</v>
      </c>
      <c r="L77" s="22">
        <f t="shared" si="5"/>
        <v>16438.206672845226</v>
      </c>
      <c r="N77" s="23">
        <v>35219.99</v>
      </c>
      <c r="O77" s="10">
        <v>110.587997</v>
      </c>
      <c r="P77" s="3">
        <f t="shared" si="6"/>
        <v>318.47931923389478</v>
      </c>
    </row>
    <row r="78" spans="1:16" ht="15" thickBot="1">
      <c r="A78">
        <f t="shared" si="7"/>
        <v>74</v>
      </c>
      <c r="B78" s="18">
        <v>43336</v>
      </c>
      <c r="C78" s="19"/>
      <c r="D78">
        <v>5675.1201170000004</v>
      </c>
      <c r="F78" s="20">
        <v>6617.38</v>
      </c>
      <c r="G78" s="21">
        <v>1.281066</v>
      </c>
      <c r="H78" s="22">
        <f t="shared" si="4"/>
        <v>8477.3005270800004</v>
      </c>
      <c r="I78" s="21"/>
      <c r="J78" s="23">
        <v>14223.94</v>
      </c>
      <c r="K78">
        <v>0.86629999999999996</v>
      </c>
      <c r="L78" s="22">
        <f t="shared" si="5"/>
        <v>16419.185039824544</v>
      </c>
      <c r="N78" s="23">
        <v>35520.080000000002</v>
      </c>
      <c r="O78" s="10">
        <v>111.366997</v>
      </c>
      <c r="P78" s="3">
        <f t="shared" si="6"/>
        <v>318.94619552325724</v>
      </c>
    </row>
    <row r="79" spans="1:16" ht="15" thickBot="1">
      <c r="A79">
        <f t="shared" si="7"/>
        <v>75</v>
      </c>
      <c r="B79" s="18">
        <v>43340</v>
      </c>
      <c r="C79" s="19"/>
      <c r="D79">
        <v>5720.8901370000003</v>
      </c>
      <c r="F79" s="20">
        <v>6634.73</v>
      </c>
      <c r="G79" s="21">
        <v>1.289674</v>
      </c>
      <c r="H79" s="22">
        <f t="shared" si="4"/>
        <v>8556.6387780200002</v>
      </c>
      <c r="I79" s="21"/>
      <c r="J79" s="23">
        <v>14361.38</v>
      </c>
      <c r="K79">
        <v>0.85589999999999999</v>
      </c>
      <c r="L79" s="22">
        <f t="shared" si="5"/>
        <v>16779.273279588735</v>
      </c>
      <c r="N79" s="23">
        <v>35852.769999999997</v>
      </c>
      <c r="O79" s="10">
        <v>111.137001</v>
      </c>
      <c r="P79" s="3">
        <f t="shared" si="6"/>
        <v>322.59976135220705</v>
      </c>
    </row>
    <row r="80" spans="1:16" ht="15" thickBot="1">
      <c r="A80">
        <f t="shared" si="7"/>
        <v>76</v>
      </c>
      <c r="B80" s="18">
        <v>43341</v>
      </c>
      <c r="C80" s="19"/>
      <c r="D80">
        <v>5754</v>
      </c>
      <c r="F80" s="20">
        <v>6606.35</v>
      </c>
      <c r="G80" s="21">
        <v>1.2867690000000001</v>
      </c>
      <c r="H80" s="22">
        <f t="shared" si="4"/>
        <v>8500.8463831500012</v>
      </c>
      <c r="I80" s="21"/>
      <c r="J80" s="23">
        <v>14404.17</v>
      </c>
      <c r="K80">
        <v>0.85533999999999999</v>
      </c>
      <c r="L80" s="22">
        <f t="shared" si="5"/>
        <v>16840.28573432787</v>
      </c>
      <c r="N80" s="23">
        <v>35928.980000000003</v>
      </c>
      <c r="O80" s="10">
        <v>111.162003</v>
      </c>
      <c r="P80" s="3">
        <f t="shared" si="6"/>
        <v>323.21277982009735</v>
      </c>
    </row>
    <row r="81" spans="1:16" ht="15" thickBot="1">
      <c r="A81">
        <f t="shared" si="7"/>
        <v>77</v>
      </c>
      <c r="B81" s="18">
        <v>43342</v>
      </c>
      <c r="C81" s="19"/>
      <c r="D81">
        <v>5729.4501950000003</v>
      </c>
      <c r="F81" s="20">
        <v>6565.23</v>
      </c>
      <c r="G81" s="21">
        <v>1.3035939999999999</v>
      </c>
      <c r="H81" s="22">
        <f t="shared" si="4"/>
        <v>8558.3944366199994</v>
      </c>
      <c r="I81" s="21"/>
      <c r="J81" s="23">
        <v>14343.24</v>
      </c>
      <c r="K81">
        <v>0.85399000000000003</v>
      </c>
      <c r="L81" s="22">
        <f t="shared" si="5"/>
        <v>16795.559666975023</v>
      </c>
      <c r="N81" s="23">
        <v>35962.44</v>
      </c>
      <c r="O81" s="10">
        <v>111.71199799999999</v>
      </c>
      <c r="P81" s="3">
        <f t="shared" si="6"/>
        <v>321.92101693499387</v>
      </c>
    </row>
    <row r="82" spans="1:16" ht="15" thickBot="1">
      <c r="A82">
        <f t="shared" si="7"/>
        <v>78</v>
      </c>
      <c r="B82" s="18">
        <v>43343</v>
      </c>
      <c r="C82" s="19"/>
      <c r="D82">
        <v>5730.7998049999997</v>
      </c>
      <c r="F82" s="20">
        <v>6504.93</v>
      </c>
      <c r="G82" s="21">
        <v>1.3011010000000001</v>
      </c>
      <c r="H82" s="22">
        <f t="shared" si="4"/>
        <v>8463.5709279300008</v>
      </c>
      <c r="I82" s="21"/>
      <c r="J82" s="23">
        <v>14156.8</v>
      </c>
      <c r="K82">
        <v>0.85729</v>
      </c>
      <c r="L82" s="22">
        <f t="shared" si="5"/>
        <v>16513.431860863886</v>
      </c>
      <c r="N82" s="23">
        <v>35955.599999999999</v>
      </c>
      <c r="O82" s="10">
        <v>110.99900100000001</v>
      </c>
      <c r="P82" s="3">
        <f t="shared" si="6"/>
        <v>323.92723966948131</v>
      </c>
    </row>
    <row r="83" spans="1:16" ht="15" thickBot="1">
      <c r="A83">
        <f t="shared" si="7"/>
        <v>79</v>
      </c>
      <c r="B83" s="18">
        <v>43347</v>
      </c>
      <c r="C83" s="19"/>
      <c r="D83">
        <v>5721.8598629999997</v>
      </c>
      <c r="F83" s="20">
        <v>6512.79</v>
      </c>
      <c r="G83" s="21">
        <v>1.286902</v>
      </c>
      <c r="H83" s="22">
        <f t="shared" si="4"/>
        <v>8381.3224765800005</v>
      </c>
      <c r="I83" s="21"/>
      <c r="J83" s="23">
        <v>13988.82</v>
      </c>
      <c r="K83">
        <v>0.86092000000000002</v>
      </c>
      <c r="L83" s="22">
        <f t="shared" si="5"/>
        <v>16248.687450634205</v>
      </c>
      <c r="N83" s="23">
        <v>35691.03</v>
      </c>
      <c r="O83" s="10">
        <v>111.087997</v>
      </c>
      <c r="P83" s="3">
        <f t="shared" si="6"/>
        <v>321.28610618481127</v>
      </c>
    </row>
    <row r="84" spans="1:16" ht="15" thickBot="1">
      <c r="A84">
        <f t="shared" si="7"/>
        <v>80</v>
      </c>
      <c r="B84" s="18">
        <v>43348</v>
      </c>
      <c r="C84" s="19"/>
      <c r="D84">
        <v>5705.8598629999997</v>
      </c>
      <c r="F84" s="20">
        <v>6443.03</v>
      </c>
      <c r="G84" s="21">
        <v>1.2858430000000001</v>
      </c>
      <c r="H84" s="22">
        <f t="shared" si="4"/>
        <v>8284.7250242900009</v>
      </c>
      <c r="I84" s="21"/>
      <c r="J84" s="23">
        <v>13772.85</v>
      </c>
      <c r="K84">
        <v>0.86307</v>
      </c>
      <c r="L84" s="22">
        <f t="shared" si="5"/>
        <v>15957.975598734749</v>
      </c>
      <c r="N84" s="23">
        <v>35508.51</v>
      </c>
      <c r="O84" s="10">
        <v>111.460999</v>
      </c>
      <c r="P84" s="3">
        <f t="shared" si="6"/>
        <v>318.5734052141413</v>
      </c>
    </row>
    <row r="85" spans="1:16" ht="15" thickBot="1">
      <c r="A85">
        <f t="shared" si="7"/>
        <v>81</v>
      </c>
      <c r="B85" s="18">
        <v>43349</v>
      </c>
      <c r="C85" s="19"/>
      <c r="D85">
        <v>5686.7001950000003</v>
      </c>
      <c r="F85" s="20">
        <v>6411.64</v>
      </c>
      <c r="G85" s="21">
        <v>1.2914890000000001</v>
      </c>
      <c r="H85" s="22">
        <f t="shared" si="4"/>
        <v>8280.5625319600003</v>
      </c>
      <c r="I85" s="21"/>
      <c r="J85" s="23">
        <v>13729.96</v>
      </c>
      <c r="K85">
        <v>0.85946</v>
      </c>
      <c r="L85" s="22">
        <f t="shared" si="5"/>
        <v>15975.100644590788</v>
      </c>
      <c r="N85" s="23">
        <v>35362.44</v>
      </c>
      <c r="O85" s="10">
        <v>111.44899700000001</v>
      </c>
      <c r="P85" s="3">
        <f t="shared" si="6"/>
        <v>317.29706818267732</v>
      </c>
    </row>
    <row r="86" spans="1:16" ht="15" thickBot="1">
      <c r="A86">
        <f t="shared" si="7"/>
        <v>82</v>
      </c>
      <c r="B86" s="18">
        <v>43350</v>
      </c>
      <c r="C86" s="19"/>
      <c r="D86">
        <v>5674.580078</v>
      </c>
      <c r="F86" s="20">
        <v>6336.2</v>
      </c>
      <c r="G86" s="21">
        <v>1.2925409999999999</v>
      </c>
      <c r="H86" s="22">
        <f t="shared" si="4"/>
        <v>8189.7982841999992</v>
      </c>
      <c r="I86" s="21"/>
      <c r="J86" s="23">
        <v>13751.91</v>
      </c>
      <c r="K86">
        <v>0.86058000000000001</v>
      </c>
      <c r="L86" s="22">
        <f t="shared" si="5"/>
        <v>15979.815938088266</v>
      </c>
      <c r="N86" s="23">
        <v>35078</v>
      </c>
      <c r="O86" s="10">
        <v>110.495003</v>
      </c>
      <c r="P86" s="3">
        <f t="shared" si="6"/>
        <v>317.46231999287789</v>
      </c>
    </row>
    <row r="87" spans="1:16" ht="15" thickBot="1">
      <c r="A87">
        <f t="shared" si="7"/>
        <v>83</v>
      </c>
      <c r="B87" s="18">
        <v>43353</v>
      </c>
      <c r="C87" s="19"/>
      <c r="D87">
        <v>5685.3398440000001</v>
      </c>
      <c r="F87" s="20">
        <v>6362.01</v>
      </c>
      <c r="G87" s="21">
        <v>1.2930250000000001</v>
      </c>
      <c r="H87" s="22">
        <f t="shared" si="4"/>
        <v>8226.23798025</v>
      </c>
      <c r="I87" s="21"/>
      <c r="J87" s="23">
        <v>13797.5</v>
      </c>
      <c r="K87">
        <v>0.86497000000000002</v>
      </c>
      <c r="L87" s="22">
        <f t="shared" si="5"/>
        <v>15951.420280472155</v>
      </c>
      <c r="N87" s="23">
        <v>35181.83</v>
      </c>
      <c r="O87" s="10">
        <v>110.91999800000001</v>
      </c>
      <c r="P87" s="3">
        <f t="shared" si="6"/>
        <v>317.18202879881045</v>
      </c>
    </row>
    <row r="88" spans="1:16" ht="15" thickBot="1">
      <c r="A88">
        <f t="shared" si="7"/>
        <v>84</v>
      </c>
      <c r="B88" s="18">
        <v>43354</v>
      </c>
      <c r="C88" s="19"/>
      <c r="D88">
        <v>5706.9902339999999</v>
      </c>
      <c r="F88" s="20">
        <v>6330.44</v>
      </c>
      <c r="G88" s="21">
        <v>1.302643</v>
      </c>
      <c r="H88" s="22">
        <f t="shared" si="4"/>
        <v>8246.3033529200002</v>
      </c>
      <c r="I88" s="21"/>
      <c r="J88" s="23">
        <v>13834.57</v>
      </c>
      <c r="K88">
        <v>0.86236999999999997</v>
      </c>
      <c r="L88" s="22">
        <f t="shared" si="5"/>
        <v>16042.499159293575</v>
      </c>
      <c r="N88" s="23">
        <v>35640.370000000003</v>
      </c>
      <c r="O88" s="10">
        <v>111.148003</v>
      </c>
      <c r="P88" s="3">
        <f t="shared" si="6"/>
        <v>320.65686326366119</v>
      </c>
    </row>
    <row r="89" spans="1:16" ht="15" thickBot="1">
      <c r="A89">
        <f t="shared" si="7"/>
        <v>85</v>
      </c>
      <c r="B89" s="18">
        <v>43355</v>
      </c>
      <c r="C89" s="19"/>
      <c r="D89">
        <v>5709.080078</v>
      </c>
      <c r="F89" s="20">
        <v>6357.04</v>
      </c>
      <c r="G89" s="21">
        <v>1.301558</v>
      </c>
      <c r="H89" s="22">
        <f t="shared" si="4"/>
        <v>8274.0562683200005</v>
      </c>
      <c r="I89" s="21"/>
      <c r="J89" s="23">
        <v>13961.16</v>
      </c>
      <c r="K89">
        <v>0.86236000000000002</v>
      </c>
      <c r="L89" s="22">
        <f t="shared" si="5"/>
        <v>16189.48003154135</v>
      </c>
      <c r="N89" s="23">
        <v>35545.89</v>
      </c>
      <c r="O89" s="10">
        <v>111.60700199999999</v>
      </c>
      <c r="P89" s="3">
        <f t="shared" si="6"/>
        <v>318.49157636184873</v>
      </c>
    </row>
    <row r="90" spans="1:16" ht="15" thickBot="1">
      <c r="A90">
        <f t="shared" si="7"/>
        <v>86</v>
      </c>
      <c r="B90" s="18">
        <v>43356</v>
      </c>
      <c r="C90" s="19"/>
      <c r="D90">
        <v>5740.75</v>
      </c>
      <c r="F90" s="20">
        <v>6378.57</v>
      </c>
      <c r="G90" s="21">
        <v>1.304546</v>
      </c>
      <c r="H90" s="22">
        <f t="shared" si="4"/>
        <v>8321.1379792199987</v>
      </c>
      <c r="I90" s="21"/>
      <c r="J90" s="23">
        <v>13950.65</v>
      </c>
      <c r="K90">
        <v>0.8599</v>
      </c>
      <c r="L90" s="22">
        <f t="shared" si="5"/>
        <v>16223.572508431213</v>
      </c>
      <c r="N90" s="23">
        <v>35886.67</v>
      </c>
      <c r="O90" s="10">
        <v>111.220001</v>
      </c>
      <c r="P90" s="3">
        <f t="shared" si="6"/>
        <v>322.66381655580096</v>
      </c>
    </row>
    <row r="91" spans="1:16" ht="15" thickBot="1">
      <c r="A91">
        <f t="shared" si="7"/>
        <v>87</v>
      </c>
      <c r="B91" s="18">
        <v>43357</v>
      </c>
      <c r="C91" s="19"/>
      <c r="D91">
        <v>5743.1899409999996</v>
      </c>
      <c r="F91" s="20">
        <v>6384.21</v>
      </c>
      <c r="G91" s="21">
        <v>1.311131</v>
      </c>
      <c r="H91" s="22">
        <f t="shared" si="4"/>
        <v>8370.5356415099996</v>
      </c>
      <c r="I91" s="21"/>
      <c r="J91" s="23">
        <v>14014.67</v>
      </c>
      <c r="K91">
        <v>0.85529999999999995</v>
      </c>
      <c r="L91" s="22">
        <f t="shared" si="5"/>
        <v>16385.677540044431</v>
      </c>
      <c r="N91" s="23">
        <v>36316.51</v>
      </c>
      <c r="O91" s="10">
        <v>112.012001</v>
      </c>
      <c r="P91" s="3">
        <f t="shared" si="6"/>
        <v>324.21981283951891</v>
      </c>
    </row>
    <row r="92" spans="1:16" ht="15" thickBot="1">
      <c r="A92">
        <f t="shared" si="7"/>
        <v>88</v>
      </c>
      <c r="B92" s="18">
        <v>43361</v>
      </c>
      <c r="C92" s="19"/>
      <c r="D92">
        <v>5742.1801759999998</v>
      </c>
      <c r="F92" s="20">
        <v>6384.56</v>
      </c>
      <c r="G92" s="21">
        <v>1.3146310000000001</v>
      </c>
      <c r="H92" s="22">
        <f t="shared" si="4"/>
        <v>8393.3404973600009</v>
      </c>
      <c r="I92" s="21"/>
      <c r="J92" s="23">
        <v>14044.44</v>
      </c>
      <c r="K92">
        <v>0.85696000000000006</v>
      </c>
      <c r="L92" s="22">
        <f t="shared" si="5"/>
        <v>16388.676250933531</v>
      </c>
      <c r="N92" s="23">
        <v>36828.94</v>
      </c>
      <c r="O92" s="10">
        <v>111.69000200000001</v>
      </c>
      <c r="P92" s="3">
        <f t="shared" si="6"/>
        <v>329.74249566223483</v>
      </c>
    </row>
    <row r="93" spans="1:16" ht="15" thickBot="1">
      <c r="A93">
        <f t="shared" si="7"/>
        <v>89</v>
      </c>
      <c r="B93" s="18">
        <v>43362</v>
      </c>
      <c r="C93" s="19"/>
      <c r="D93">
        <v>5749.3901370000003</v>
      </c>
      <c r="F93" s="20">
        <v>6382.76</v>
      </c>
      <c r="G93" s="21">
        <v>1.316846</v>
      </c>
      <c r="H93" s="22">
        <f t="shared" si="4"/>
        <v>8405.1119749600002</v>
      </c>
      <c r="I93" s="21"/>
      <c r="J93" s="23">
        <v>14122.86</v>
      </c>
      <c r="K93">
        <v>0.85616999999999999</v>
      </c>
      <c r="L93" s="22">
        <f t="shared" si="5"/>
        <v>16495.392270226708</v>
      </c>
      <c r="N93" s="23">
        <v>37225.18</v>
      </c>
      <c r="O93" s="10">
        <v>112.277</v>
      </c>
      <c r="P93" s="3">
        <f t="shared" si="6"/>
        <v>331.5476900879076</v>
      </c>
    </row>
    <row r="94" spans="1:16" ht="15" thickBot="1">
      <c r="A94">
        <f t="shared" si="7"/>
        <v>90</v>
      </c>
      <c r="B94" s="18">
        <v>43363</v>
      </c>
      <c r="C94" s="19"/>
      <c r="D94">
        <v>5794.7202150000003</v>
      </c>
      <c r="F94" s="20">
        <v>6421.71</v>
      </c>
      <c r="G94" s="21">
        <v>1.3141119999999999</v>
      </c>
      <c r="H94" s="22">
        <f t="shared" si="4"/>
        <v>8438.8461715199992</v>
      </c>
      <c r="I94" s="21"/>
      <c r="J94" s="23">
        <v>14274.34</v>
      </c>
      <c r="K94">
        <v>0.85655999999999999</v>
      </c>
      <c r="L94" s="22">
        <f t="shared" si="5"/>
        <v>16664.728682170542</v>
      </c>
      <c r="N94" s="23">
        <v>37228.97</v>
      </c>
      <c r="O94" s="10">
        <v>112.317001</v>
      </c>
      <c r="P94" s="3">
        <f t="shared" si="6"/>
        <v>331.46335522259892</v>
      </c>
    </row>
    <row r="95" spans="1:16" ht="15" thickBot="1">
      <c r="A95">
        <f t="shared" si="7"/>
        <v>91</v>
      </c>
      <c r="B95" s="18">
        <v>43364</v>
      </c>
      <c r="C95" s="19"/>
      <c r="D95">
        <v>5792.7202150000003</v>
      </c>
      <c r="F95" s="20">
        <v>6459.69</v>
      </c>
      <c r="G95" s="21">
        <v>1.3270869999999999</v>
      </c>
      <c r="H95" s="22">
        <f t="shared" si="4"/>
        <v>8572.5706230299984</v>
      </c>
      <c r="I95" s="21"/>
      <c r="J95" s="23">
        <v>14385.83</v>
      </c>
      <c r="K95">
        <v>0.84919</v>
      </c>
      <c r="L95" s="22">
        <f t="shared" si="5"/>
        <v>16940.649324650549</v>
      </c>
      <c r="N95" s="23">
        <v>37535.61</v>
      </c>
      <c r="O95" s="10">
        <v>112.495003</v>
      </c>
      <c r="P95" s="3">
        <f t="shared" si="6"/>
        <v>333.66468731059996</v>
      </c>
    </row>
    <row r="96" spans="1:16" ht="15" thickBot="1">
      <c r="A96">
        <f t="shared" si="7"/>
        <v>92</v>
      </c>
      <c r="B96" s="18">
        <v>43368</v>
      </c>
      <c r="C96" s="19"/>
      <c r="D96">
        <v>5765.25</v>
      </c>
      <c r="F96" s="20">
        <v>6536.76</v>
      </c>
      <c r="G96" s="21">
        <v>1.311733</v>
      </c>
      <c r="H96" s="22">
        <f t="shared" si="4"/>
        <v>8574.4838050800008</v>
      </c>
      <c r="I96" s="21"/>
      <c r="J96" s="23">
        <v>14365.6</v>
      </c>
      <c r="K96">
        <v>0.85085</v>
      </c>
      <c r="L96" s="22">
        <f t="shared" si="5"/>
        <v>16883.822060292649</v>
      </c>
      <c r="N96" s="23">
        <v>37646.199999999997</v>
      </c>
      <c r="O96" s="10">
        <v>112.78600299999999</v>
      </c>
      <c r="P96" s="3">
        <f t="shared" si="6"/>
        <v>333.78432605684236</v>
      </c>
    </row>
    <row r="97" spans="1:16" ht="15" thickBot="1">
      <c r="A97">
        <f t="shared" si="7"/>
        <v>93</v>
      </c>
      <c r="B97" s="18">
        <v>43369</v>
      </c>
      <c r="C97" s="19"/>
      <c r="D97">
        <v>5746.2700199999999</v>
      </c>
      <c r="F97" s="20">
        <v>6567.42</v>
      </c>
      <c r="G97" s="21">
        <v>1.3179920000000001</v>
      </c>
      <c r="H97" s="22">
        <f t="shared" si="4"/>
        <v>8655.8070206400007</v>
      </c>
      <c r="I97" s="21"/>
      <c r="J97" s="23">
        <v>14453.76</v>
      </c>
      <c r="K97">
        <v>0.85011000000000003</v>
      </c>
      <c r="L97" s="22">
        <f t="shared" si="5"/>
        <v>17002.223241698131</v>
      </c>
      <c r="N97" s="23">
        <v>38037.01</v>
      </c>
      <c r="O97" s="10">
        <v>112.969002</v>
      </c>
      <c r="P97" s="3">
        <f t="shared" si="6"/>
        <v>336.70307187453068</v>
      </c>
    </row>
    <row r="98" spans="1:16" ht="15" thickBot="1">
      <c r="A98">
        <f t="shared" si="7"/>
        <v>94</v>
      </c>
      <c r="B98" s="18">
        <v>43370</v>
      </c>
      <c r="C98" s="19"/>
      <c r="D98">
        <v>5763.2202150000003</v>
      </c>
      <c r="F98" s="20">
        <v>6568.59</v>
      </c>
      <c r="G98" s="21">
        <v>1.31728</v>
      </c>
      <c r="H98" s="22">
        <f t="shared" si="4"/>
        <v>8652.6722351999997</v>
      </c>
      <c r="I98" s="21"/>
      <c r="J98" s="23">
        <v>14526.33</v>
      </c>
      <c r="K98">
        <v>0.85116999999999998</v>
      </c>
      <c r="L98" s="22">
        <f t="shared" si="5"/>
        <v>17066.308727986183</v>
      </c>
      <c r="N98" s="23">
        <v>37661.839999999997</v>
      </c>
      <c r="O98" s="10">
        <v>112.704002</v>
      </c>
      <c r="P98" s="3">
        <f t="shared" si="6"/>
        <v>334.16595091272796</v>
      </c>
    </row>
    <row r="99" spans="1:16" ht="15" thickBot="1">
      <c r="A99">
        <f t="shared" si="7"/>
        <v>95</v>
      </c>
      <c r="B99" s="18">
        <v>43371</v>
      </c>
      <c r="C99" s="19"/>
      <c r="D99">
        <v>5763.419922</v>
      </c>
      <c r="F99" s="20">
        <v>6554.32</v>
      </c>
      <c r="G99" s="21">
        <v>1.3078730000000001</v>
      </c>
      <c r="H99" s="22">
        <f t="shared" si="4"/>
        <v>8572.2181613600005</v>
      </c>
      <c r="I99" s="21"/>
      <c r="J99" s="23">
        <v>14403.33</v>
      </c>
      <c r="K99">
        <v>0.85929999999999995</v>
      </c>
      <c r="L99" s="22">
        <f t="shared" si="5"/>
        <v>16761.701384848133</v>
      </c>
      <c r="N99" s="23">
        <v>38173.51</v>
      </c>
      <c r="O99" s="10">
        <v>113.35700199999999</v>
      </c>
      <c r="P99" s="3">
        <f t="shared" si="6"/>
        <v>336.75475997503889</v>
      </c>
    </row>
    <row r="100" spans="1:16" ht="15" thickBot="1">
      <c r="A100">
        <f t="shared" si="7"/>
        <v>96</v>
      </c>
      <c r="B100" s="18">
        <v>43374</v>
      </c>
      <c r="C100" s="19"/>
      <c r="D100">
        <v>5784.4501950000003</v>
      </c>
      <c r="F100" s="20">
        <v>6547.3</v>
      </c>
      <c r="G100" s="21">
        <v>1.3039000000000001</v>
      </c>
      <c r="H100" s="22">
        <f t="shared" si="4"/>
        <v>8537.0244700000003</v>
      </c>
      <c r="I100" s="21"/>
      <c r="J100" s="23">
        <v>14438.25</v>
      </c>
      <c r="K100">
        <v>0.86167000000000005</v>
      </c>
      <c r="L100" s="22">
        <f t="shared" si="5"/>
        <v>16756.124734527137</v>
      </c>
      <c r="N100" s="23">
        <v>38372.480000000003</v>
      </c>
      <c r="O100" s="10">
        <v>113.795998</v>
      </c>
      <c r="P100" s="3">
        <f t="shared" si="6"/>
        <v>337.20412557917899</v>
      </c>
    </row>
    <row r="101" spans="1:16" ht="15" thickBot="1">
      <c r="A101">
        <f t="shared" si="7"/>
        <v>97</v>
      </c>
      <c r="B101" s="18">
        <v>43375</v>
      </c>
      <c r="C101" s="19"/>
      <c r="D101">
        <v>5782.3701170000004</v>
      </c>
      <c r="F101" s="20">
        <v>6528.12</v>
      </c>
      <c r="G101" s="21">
        <v>1.304359</v>
      </c>
      <c r="H101" s="22">
        <f t="shared" si="4"/>
        <v>8515.0120750799997</v>
      </c>
      <c r="I101" s="21"/>
      <c r="J101" s="23">
        <v>14336.21</v>
      </c>
      <c r="K101">
        <v>0.86373999999999995</v>
      </c>
      <c r="L101" s="22">
        <f t="shared" si="5"/>
        <v>16597.830365619284</v>
      </c>
      <c r="N101" s="23">
        <v>38411.82</v>
      </c>
      <c r="O101" s="10">
        <v>113.945999</v>
      </c>
      <c r="P101" s="3">
        <f t="shared" si="6"/>
        <v>337.10547397105182</v>
      </c>
    </row>
    <row r="102" spans="1:16" ht="15" thickBot="1">
      <c r="A102">
        <f t="shared" si="7"/>
        <v>98</v>
      </c>
      <c r="B102" s="18">
        <v>43376</v>
      </c>
      <c r="C102" s="19"/>
      <c r="D102">
        <v>5786.4799800000001</v>
      </c>
      <c r="F102" s="20">
        <v>6554.21</v>
      </c>
      <c r="G102" s="21">
        <v>1.2981959999999999</v>
      </c>
      <c r="H102" s="22">
        <f t="shared" si="4"/>
        <v>8508.6492051599998</v>
      </c>
      <c r="I102" s="21"/>
      <c r="J102" s="23">
        <v>14397.85</v>
      </c>
      <c r="K102">
        <v>0.86567000000000005</v>
      </c>
      <c r="L102" s="22">
        <f t="shared" si="5"/>
        <v>16632.0306814375</v>
      </c>
      <c r="N102" s="23">
        <v>38159.129999999997</v>
      </c>
      <c r="O102" s="10">
        <v>113.577003</v>
      </c>
      <c r="P102" s="3">
        <f t="shared" si="6"/>
        <v>335.97584891371008</v>
      </c>
    </row>
    <row r="103" spans="1:16" ht="15" thickBot="1">
      <c r="A103">
        <f t="shared" si="7"/>
        <v>99</v>
      </c>
      <c r="B103" s="18">
        <v>43377</v>
      </c>
      <c r="C103" s="19"/>
      <c r="D103">
        <v>5740.5600590000004</v>
      </c>
      <c r="F103" s="20">
        <v>6505.11</v>
      </c>
      <c r="G103" s="21">
        <v>1.294063</v>
      </c>
      <c r="H103" s="22">
        <f t="shared" si="4"/>
        <v>8418.0221619299991</v>
      </c>
      <c r="I103" s="21"/>
      <c r="J103" s="23">
        <v>14186.63</v>
      </c>
      <c r="K103">
        <v>0.87136000000000002</v>
      </c>
      <c r="L103" s="22">
        <f t="shared" si="5"/>
        <v>16281.020473742195</v>
      </c>
      <c r="N103" s="23">
        <v>37944.93</v>
      </c>
      <c r="O103" s="10">
        <v>114.486</v>
      </c>
      <c r="P103" s="3">
        <f t="shared" si="6"/>
        <v>331.43729364289084</v>
      </c>
    </row>
    <row r="104" spans="1:16" ht="15" thickBot="1">
      <c r="A104">
        <f t="shared" si="7"/>
        <v>100</v>
      </c>
      <c r="B104" s="18">
        <v>43378</v>
      </c>
      <c r="C104" s="19"/>
      <c r="D104">
        <v>5708.8999020000001</v>
      </c>
      <c r="F104" s="20">
        <v>6423.68</v>
      </c>
      <c r="G104" s="21">
        <v>1.3024230000000001</v>
      </c>
      <c r="H104" s="22">
        <f t="shared" si="4"/>
        <v>8366.3485766400008</v>
      </c>
      <c r="I104" s="21"/>
      <c r="J104" s="23">
        <v>14051.65</v>
      </c>
      <c r="K104">
        <v>0.86819999999999997</v>
      </c>
      <c r="L104" s="22">
        <f t="shared" si="5"/>
        <v>16184.807648007372</v>
      </c>
      <c r="N104" s="23">
        <v>37641.22</v>
      </c>
      <c r="O104" s="10">
        <v>113.893997</v>
      </c>
      <c r="P104" s="3">
        <f t="shared" si="6"/>
        <v>330.49344997524321</v>
      </c>
    </row>
    <row r="105" spans="1:16" ht="15" thickBot="1">
      <c r="A105">
        <f t="shared" si="7"/>
        <v>101</v>
      </c>
      <c r="B105" s="18">
        <v>43382</v>
      </c>
      <c r="C105" s="19"/>
      <c r="D105">
        <v>5700.2299800000001</v>
      </c>
      <c r="F105" s="20">
        <v>6305.84</v>
      </c>
      <c r="G105" s="21">
        <v>1.309312</v>
      </c>
      <c r="H105" s="22">
        <f t="shared" si="4"/>
        <v>8256.3119820800002</v>
      </c>
      <c r="I105" s="21"/>
      <c r="J105" s="23">
        <v>13944.64</v>
      </c>
      <c r="K105">
        <v>0.87000999999999995</v>
      </c>
      <c r="L105" s="22">
        <f t="shared" si="5"/>
        <v>16028.137607613706</v>
      </c>
      <c r="N105" s="23">
        <v>37143.75</v>
      </c>
      <c r="O105" s="10">
        <v>113.09699999999999</v>
      </c>
      <c r="P105" s="3">
        <f t="shared" si="6"/>
        <v>328.42383087084539</v>
      </c>
    </row>
    <row r="106" spans="1:16" ht="15" thickBot="1">
      <c r="A106">
        <f t="shared" si="7"/>
        <v>102</v>
      </c>
      <c r="B106" s="18">
        <v>43383</v>
      </c>
      <c r="C106" s="19"/>
      <c r="D106">
        <v>5512.9399409999996</v>
      </c>
      <c r="F106" s="20">
        <v>6272.01</v>
      </c>
      <c r="G106" s="21">
        <v>1.3157030000000001</v>
      </c>
      <c r="H106" s="22">
        <f t="shared" si="4"/>
        <v>8252.1023730300003</v>
      </c>
      <c r="I106" s="21"/>
      <c r="J106" s="23">
        <v>13658.16</v>
      </c>
      <c r="K106">
        <v>0.86904000000000003</v>
      </c>
      <c r="L106" s="22">
        <f t="shared" si="5"/>
        <v>15716.376691521678</v>
      </c>
      <c r="N106" s="23">
        <v>37201.75</v>
      </c>
      <c r="O106" s="10">
        <v>112.998001</v>
      </c>
      <c r="P106" s="3">
        <f t="shared" si="6"/>
        <v>329.22485062368492</v>
      </c>
    </row>
    <row r="107" spans="1:16" ht="15" thickBot="1">
      <c r="A107">
        <f t="shared" si="7"/>
        <v>103</v>
      </c>
      <c r="B107" s="18">
        <v>43384</v>
      </c>
      <c r="C107" s="19"/>
      <c r="D107">
        <v>5399.5400390000004</v>
      </c>
      <c r="F107" s="20">
        <v>6149.17</v>
      </c>
      <c r="G107" s="21">
        <v>1.320673</v>
      </c>
      <c r="H107" s="22">
        <f t="shared" si="4"/>
        <v>8121.0427914100001</v>
      </c>
      <c r="I107" s="21"/>
      <c r="J107" s="23">
        <v>13396.22</v>
      </c>
      <c r="K107">
        <v>0.86704999999999999</v>
      </c>
      <c r="L107" s="22">
        <f t="shared" si="5"/>
        <v>15450.343117467273</v>
      </c>
      <c r="N107" s="23">
        <v>35753.339999999997</v>
      </c>
      <c r="O107" s="10">
        <v>112.09200300000001</v>
      </c>
      <c r="P107" s="3">
        <f t="shared" si="6"/>
        <v>318.96423512032339</v>
      </c>
    </row>
    <row r="108" spans="1:16" ht="15" thickBot="1">
      <c r="A108">
        <f t="shared" si="7"/>
        <v>104</v>
      </c>
      <c r="B108" s="18">
        <v>43385</v>
      </c>
      <c r="C108" s="19"/>
      <c r="D108">
        <v>5476.830078</v>
      </c>
      <c r="F108" s="20">
        <v>6146.32</v>
      </c>
      <c r="G108" s="21">
        <v>1.3234159999999999</v>
      </c>
      <c r="H108" s="22">
        <f t="shared" si="4"/>
        <v>8134.1382291199989</v>
      </c>
      <c r="I108" s="21"/>
      <c r="J108" s="23">
        <v>13368.94</v>
      </c>
      <c r="K108">
        <v>0.86277999999999999</v>
      </c>
      <c r="L108" s="22">
        <f t="shared" si="5"/>
        <v>15495.18996731496</v>
      </c>
      <c r="N108" s="23">
        <v>35917.620000000003</v>
      </c>
      <c r="O108" s="10">
        <v>112.08000199999999</v>
      </c>
      <c r="P108" s="3">
        <f t="shared" si="6"/>
        <v>320.46412704382362</v>
      </c>
    </row>
    <row r="109" spans="1:16" ht="15" thickBot="1">
      <c r="A109">
        <f t="shared" si="7"/>
        <v>105</v>
      </c>
      <c r="B109" s="18">
        <v>43388</v>
      </c>
      <c r="C109" s="19"/>
      <c r="D109">
        <v>5444.6098629999997</v>
      </c>
      <c r="F109" s="20">
        <v>6116.89</v>
      </c>
      <c r="G109" s="21">
        <v>1.3103929999999999</v>
      </c>
      <c r="H109" s="22">
        <f t="shared" si="4"/>
        <v>8015.5298377700001</v>
      </c>
      <c r="I109" s="21"/>
      <c r="J109" s="23">
        <v>13366.57</v>
      </c>
      <c r="K109">
        <v>0.86570000000000003</v>
      </c>
      <c r="L109" s="22">
        <f t="shared" si="5"/>
        <v>15440.187131800854</v>
      </c>
      <c r="N109" s="23">
        <v>35247.589999999997</v>
      </c>
      <c r="O109" s="10">
        <v>112.192001</v>
      </c>
      <c r="P109" s="3">
        <f t="shared" si="6"/>
        <v>314.17204155223146</v>
      </c>
    </row>
    <row r="110" spans="1:16" ht="15" thickBot="1">
      <c r="A110">
        <f t="shared" si="7"/>
        <v>106</v>
      </c>
      <c r="B110" s="18">
        <v>43389</v>
      </c>
      <c r="C110" s="19"/>
      <c r="D110">
        <v>5561.7998049999997</v>
      </c>
      <c r="F110" s="20">
        <v>6149.97</v>
      </c>
      <c r="G110" s="21">
        <v>1.3154779999999999</v>
      </c>
      <c r="H110" s="22">
        <f t="shared" si="4"/>
        <v>8090.1502356599995</v>
      </c>
      <c r="I110" s="21"/>
      <c r="J110" s="23">
        <v>13571.13</v>
      </c>
      <c r="K110">
        <v>0.86329999999999996</v>
      </c>
      <c r="L110" s="22">
        <f t="shared" si="5"/>
        <v>15720.062550677632</v>
      </c>
      <c r="N110" s="23">
        <v>35687.47</v>
      </c>
      <c r="O110" s="10">
        <v>111.841003</v>
      </c>
      <c r="P110" s="3">
        <f t="shared" si="6"/>
        <v>319.09111187066162</v>
      </c>
    </row>
    <row r="111" spans="1:16" ht="15" thickBot="1">
      <c r="A111">
        <f t="shared" si="7"/>
        <v>107</v>
      </c>
      <c r="B111" s="18">
        <v>43390</v>
      </c>
      <c r="C111" s="19"/>
      <c r="D111">
        <v>5560.6201170000004</v>
      </c>
      <c r="F111" s="20">
        <v>6167.97</v>
      </c>
      <c r="G111" s="21">
        <v>1.3187219999999999</v>
      </c>
      <c r="H111" s="22">
        <f t="shared" si="4"/>
        <v>8133.8377343399998</v>
      </c>
      <c r="I111" s="21"/>
      <c r="J111" s="23">
        <v>13497.41</v>
      </c>
      <c r="K111">
        <v>0.86390999999999996</v>
      </c>
      <c r="L111" s="22">
        <f t="shared" si="5"/>
        <v>15623.629776249842</v>
      </c>
      <c r="N111" s="23">
        <v>36149.410000000003</v>
      </c>
      <c r="O111" s="10">
        <v>112.34200300000001</v>
      </c>
      <c r="P111" s="3">
        <f t="shared" si="6"/>
        <v>321.78000244485582</v>
      </c>
    </row>
    <row r="112" spans="1:16" ht="15" thickBot="1">
      <c r="A112">
        <f t="shared" si="7"/>
        <v>108</v>
      </c>
      <c r="B112" s="18">
        <v>43391</v>
      </c>
      <c r="C112" s="19"/>
      <c r="D112">
        <v>5481.1298829999996</v>
      </c>
      <c r="F112" s="20">
        <v>6175.79</v>
      </c>
      <c r="G112" s="21">
        <v>1.3104439999999999</v>
      </c>
      <c r="H112" s="22">
        <f t="shared" si="4"/>
        <v>8093.0269507599996</v>
      </c>
      <c r="I112" s="21"/>
      <c r="J112" s="23">
        <v>13423.55</v>
      </c>
      <c r="K112">
        <v>0.86950000000000005</v>
      </c>
      <c r="L112" s="22">
        <f t="shared" si="5"/>
        <v>15438.2403680276</v>
      </c>
      <c r="N112" s="23">
        <v>35859.85</v>
      </c>
      <c r="O112" s="10">
        <v>112.62799800000001</v>
      </c>
      <c r="P112" s="3">
        <f t="shared" si="6"/>
        <v>318.39196857605509</v>
      </c>
    </row>
    <row r="113" spans="1:16" ht="15" thickBot="1">
      <c r="A113">
        <f t="shared" si="7"/>
        <v>109</v>
      </c>
      <c r="B113" s="18">
        <v>43392</v>
      </c>
      <c r="C113" s="19"/>
      <c r="D113">
        <v>5479.2998049999997</v>
      </c>
      <c r="F113" s="20">
        <v>6163.32</v>
      </c>
      <c r="G113" s="21">
        <v>1.3024230000000001</v>
      </c>
      <c r="H113" s="22">
        <f t="shared" si="4"/>
        <v>8027.2497243600001</v>
      </c>
      <c r="I113" s="21"/>
      <c r="J113" s="23">
        <v>13339.25</v>
      </c>
      <c r="K113">
        <v>0.87260000000000004</v>
      </c>
      <c r="L113" s="22">
        <f t="shared" si="5"/>
        <v>15286.786614714645</v>
      </c>
      <c r="N113" s="23">
        <v>35660.31</v>
      </c>
      <c r="O113" s="10">
        <v>112.18499799999999</v>
      </c>
      <c r="P113" s="3">
        <f t="shared" si="6"/>
        <v>317.87057659884255</v>
      </c>
    </row>
    <row r="114" spans="1:16" ht="15" thickBot="1">
      <c r="A114">
        <f t="shared" si="7"/>
        <v>110</v>
      </c>
      <c r="B114" s="18">
        <v>43395</v>
      </c>
      <c r="C114" s="19"/>
      <c r="D114">
        <v>5455.8798829999996</v>
      </c>
      <c r="F114" s="20">
        <v>6189.24</v>
      </c>
      <c r="G114" s="21">
        <v>1.30654</v>
      </c>
      <c r="H114" s="22">
        <f t="shared" si="4"/>
        <v>8086.4896295999997</v>
      </c>
      <c r="I114" s="21"/>
      <c r="J114" s="23">
        <v>13257.02</v>
      </c>
      <c r="K114">
        <v>0.86885000000000001</v>
      </c>
      <c r="L114" s="22">
        <f t="shared" si="5"/>
        <v>15258.122806007941</v>
      </c>
      <c r="N114" s="23">
        <v>35791.26</v>
      </c>
      <c r="O114" s="10">
        <v>112.480003</v>
      </c>
      <c r="P114" s="3">
        <f t="shared" si="6"/>
        <v>318.2010939313364</v>
      </c>
    </row>
    <row r="115" spans="1:16" ht="15" thickBot="1">
      <c r="A115">
        <f t="shared" si="7"/>
        <v>111</v>
      </c>
      <c r="B115" s="18">
        <v>43396</v>
      </c>
      <c r="C115" s="19"/>
      <c r="D115">
        <v>5426.080078</v>
      </c>
      <c r="F115" s="20">
        <v>6089.58</v>
      </c>
      <c r="G115" s="21">
        <v>1.2965960000000001</v>
      </c>
      <c r="H115" s="22">
        <f t="shared" si="4"/>
        <v>7895.7250696800002</v>
      </c>
      <c r="I115" s="21"/>
      <c r="J115" s="23">
        <v>13032.4</v>
      </c>
      <c r="K115">
        <v>0.872</v>
      </c>
      <c r="L115" s="22">
        <f t="shared" si="5"/>
        <v>14945.412844036697</v>
      </c>
      <c r="N115" s="23">
        <v>34835.279999999999</v>
      </c>
      <c r="O115" s="10">
        <v>112.75700399999999</v>
      </c>
      <c r="P115" s="3">
        <f t="shared" si="6"/>
        <v>308.94116342431374</v>
      </c>
    </row>
    <row r="116" spans="1:16" ht="15" thickBot="1">
      <c r="A116">
        <f t="shared" si="7"/>
        <v>112</v>
      </c>
      <c r="B116" s="18">
        <v>43397</v>
      </c>
      <c r="C116" s="19"/>
      <c r="D116">
        <v>5258.6098629999997</v>
      </c>
      <c r="F116" s="20">
        <v>6112.93</v>
      </c>
      <c r="G116" s="21">
        <v>1.2981279999999999</v>
      </c>
      <c r="H116" s="22">
        <f t="shared" si="4"/>
        <v>7935.3655950399998</v>
      </c>
      <c r="I116" s="21"/>
      <c r="J116" s="23">
        <v>12994.1</v>
      </c>
      <c r="K116">
        <v>0.87160000000000004</v>
      </c>
      <c r="L116" s="22">
        <f t="shared" si="5"/>
        <v>14908.329508949058</v>
      </c>
      <c r="N116" s="23">
        <v>34962.519999999997</v>
      </c>
      <c r="O116" s="10">
        <v>112.444</v>
      </c>
      <c r="P116" s="3">
        <f t="shared" si="6"/>
        <v>310.93273095941089</v>
      </c>
    </row>
    <row r="117" spans="1:16" ht="15" thickBot="1">
      <c r="A117">
        <f t="shared" si="7"/>
        <v>113</v>
      </c>
      <c r="B117" s="18">
        <v>43398</v>
      </c>
      <c r="C117" s="19"/>
      <c r="D117">
        <v>5356.5400390000004</v>
      </c>
      <c r="F117" s="20">
        <v>6053.21</v>
      </c>
      <c r="G117" s="21">
        <v>1.288826</v>
      </c>
      <c r="H117" s="22">
        <f t="shared" si="4"/>
        <v>7801.5344314600006</v>
      </c>
      <c r="I117" s="21"/>
      <c r="J117" s="23">
        <v>13201.89</v>
      </c>
      <c r="K117">
        <v>0.87724999999999997</v>
      </c>
      <c r="L117" s="22">
        <f t="shared" si="5"/>
        <v>15049.176403533769</v>
      </c>
      <c r="N117" s="23">
        <v>33660.870000000003</v>
      </c>
      <c r="O117" s="10">
        <v>112.012001</v>
      </c>
      <c r="P117" s="3">
        <f t="shared" si="6"/>
        <v>300.51128182238261</v>
      </c>
    </row>
    <row r="118" spans="1:16" ht="15" thickBot="1">
      <c r="A118">
        <f t="shared" si="7"/>
        <v>114</v>
      </c>
      <c r="B118" s="18">
        <v>43399</v>
      </c>
      <c r="C118" s="19"/>
      <c r="D118">
        <v>5263.7402339999999</v>
      </c>
      <c r="F118" s="20">
        <v>6022.97</v>
      </c>
      <c r="G118" s="21">
        <v>1.282462</v>
      </c>
      <c r="H118" s="22">
        <f t="shared" si="4"/>
        <v>7724.2301521400004</v>
      </c>
      <c r="I118" s="21"/>
      <c r="J118" s="23">
        <v>13031.54</v>
      </c>
      <c r="K118">
        <v>0.87890000000000001</v>
      </c>
      <c r="L118" s="22">
        <f t="shared" si="5"/>
        <v>14827.102059392422</v>
      </c>
      <c r="N118" s="23">
        <v>33528.199999999997</v>
      </c>
      <c r="O118" s="10">
        <v>112.349998</v>
      </c>
      <c r="P118" s="3">
        <f t="shared" si="6"/>
        <v>298.42635155187094</v>
      </c>
    </row>
    <row r="119" spans="1:16" ht="15" thickBot="1">
      <c r="A119">
        <f t="shared" si="7"/>
        <v>115</v>
      </c>
      <c r="B119" s="18">
        <v>43402</v>
      </c>
      <c r="C119" s="19"/>
      <c r="D119">
        <v>5229.2797849999997</v>
      </c>
      <c r="F119" s="20">
        <v>6100.29</v>
      </c>
      <c r="G119" s="21">
        <v>1.283104</v>
      </c>
      <c r="H119" s="22">
        <f t="shared" si="4"/>
        <v>7827.3065001599998</v>
      </c>
      <c r="I119" s="21"/>
      <c r="J119" s="23">
        <v>13089.23</v>
      </c>
      <c r="K119">
        <v>0.87729000000000001</v>
      </c>
      <c r="L119" s="22">
        <f t="shared" si="5"/>
        <v>14920.072040032372</v>
      </c>
      <c r="N119" s="23">
        <v>33473.71</v>
      </c>
      <c r="O119" s="10">
        <v>111.90799699999999</v>
      </c>
      <c r="P119" s="3">
        <f t="shared" si="6"/>
        <v>299.1181228987594</v>
      </c>
    </row>
    <row r="120" spans="1:16" ht="15" thickBot="1">
      <c r="A120">
        <f t="shared" si="7"/>
        <v>116</v>
      </c>
      <c r="B120" s="18">
        <v>43403</v>
      </c>
      <c r="C120" s="19"/>
      <c r="D120">
        <v>5311.669922</v>
      </c>
      <c r="F120" s="20">
        <v>6139.08</v>
      </c>
      <c r="G120" s="21">
        <v>1.280246</v>
      </c>
      <c r="H120" s="22">
        <f t="shared" si="4"/>
        <v>7859.5326136799995</v>
      </c>
      <c r="I120" s="21"/>
      <c r="J120" s="23">
        <v>13060.83</v>
      </c>
      <c r="K120">
        <v>0.87902999999999998</v>
      </c>
      <c r="L120" s="22">
        <f t="shared" si="5"/>
        <v>14858.230094536022</v>
      </c>
      <c r="N120" s="23">
        <v>33983.42</v>
      </c>
      <c r="O120" s="10">
        <v>112.32399700000001</v>
      </c>
      <c r="P120" s="3">
        <f t="shared" si="6"/>
        <v>302.54817231975812</v>
      </c>
    </row>
    <row r="121" spans="1:16" ht="15" thickBot="1">
      <c r="A121">
        <f t="shared" si="7"/>
        <v>117</v>
      </c>
      <c r="B121" s="18">
        <v>43404</v>
      </c>
      <c r="C121" s="19"/>
      <c r="D121">
        <v>5369.4902339999999</v>
      </c>
      <c r="F121" s="20">
        <v>6184.94</v>
      </c>
      <c r="G121" s="21">
        <v>1.2708900000000001</v>
      </c>
      <c r="H121" s="22">
        <f t="shared" si="4"/>
        <v>7860.3783966000001</v>
      </c>
      <c r="I121" s="21"/>
      <c r="J121" s="23">
        <v>13362.28</v>
      </c>
      <c r="K121">
        <v>0.88134000000000001</v>
      </c>
      <c r="L121" s="22">
        <f t="shared" si="5"/>
        <v>15161.32253159961</v>
      </c>
      <c r="N121" s="23">
        <v>34722.199999999997</v>
      </c>
      <c r="O121" s="10">
        <v>113.052002</v>
      </c>
      <c r="P121" s="3">
        <f t="shared" si="6"/>
        <v>307.13476440691426</v>
      </c>
    </row>
    <row r="122" spans="1:16" ht="15" thickBot="1">
      <c r="A122">
        <f t="shared" si="7"/>
        <v>118</v>
      </c>
      <c r="B122" s="18">
        <v>43405</v>
      </c>
      <c r="C122" s="19"/>
      <c r="D122">
        <v>5426.330078</v>
      </c>
      <c r="F122" s="20">
        <v>6230.07</v>
      </c>
      <c r="G122" s="21">
        <v>1.2769440000000001</v>
      </c>
      <c r="H122" s="22">
        <f t="shared" si="4"/>
        <v>7955.4505060800002</v>
      </c>
      <c r="I122" s="21"/>
      <c r="J122" s="23">
        <v>13342.2</v>
      </c>
      <c r="K122">
        <v>0.88365000000000005</v>
      </c>
      <c r="L122" s="22">
        <f t="shared" si="5"/>
        <v>15098.964522152435</v>
      </c>
      <c r="N122" s="23">
        <v>34355.300000000003</v>
      </c>
      <c r="O122" s="10">
        <v>112.850998</v>
      </c>
      <c r="P122" s="3">
        <f t="shared" si="6"/>
        <v>304.43062630248073</v>
      </c>
    </row>
    <row r="123" spans="1:16" ht="15" thickBot="1">
      <c r="A123">
        <f t="shared" si="7"/>
        <v>119</v>
      </c>
      <c r="B123" s="18">
        <v>43406</v>
      </c>
      <c r="C123" s="19"/>
      <c r="D123">
        <v>5392.5297849999997</v>
      </c>
      <c r="F123" s="20">
        <v>6237.44</v>
      </c>
      <c r="G123" s="21">
        <v>1.300373</v>
      </c>
      <c r="H123" s="22">
        <f t="shared" si="4"/>
        <v>8110.9985651199995</v>
      </c>
      <c r="I123" s="21"/>
      <c r="J123" s="23">
        <v>13385.1</v>
      </c>
      <c r="K123">
        <v>0.87694000000000005</v>
      </c>
      <c r="L123" s="22">
        <f t="shared" si="5"/>
        <v>15263.415969165508</v>
      </c>
      <c r="N123" s="23">
        <v>35236.17</v>
      </c>
      <c r="O123" s="10">
        <v>112.714996</v>
      </c>
      <c r="P123" s="3">
        <f t="shared" si="6"/>
        <v>312.61297298897119</v>
      </c>
    </row>
    <row r="124" spans="1:16" ht="15" thickBot="1">
      <c r="A124">
        <f t="shared" si="7"/>
        <v>120</v>
      </c>
      <c r="B124" s="18">
        <v>43409</v>
      </c>
      <c r="C124" s="19"/>
      <c r="D124">
        <v>5422.8798829999996</v>
      </c>
      <c r="F124" s="20">
        <v>6222.74</v>
      </c>
      <c r="G124" s="21">
        <v>1.300559</v>
      </c>
      <c r="H124" s="22">
        <f t="shared" si="4"/>
        <v>8093.0405116599995</v>
      </c>
      <c r="I124" s="21"/>
      <c r="J124" s="23">
        <v>13383.15</v>
      </c>
      <c r="K124">
        <v>0.87738000000000005</v>
      </c>
      <c r="L124" s="22">
        <f t="shared" si="5"/>
        <v>15253.538945496819</v>
      </c>
      <c r="N124" s="23">
        <v>34690.379999999997</v>
      </c>
      <c r="O124" s="10">
        <v>113.139</v>
      </c>
      <c r="P124" s="3">
        <f t="shared" si="6"/>
        <v>306.61734680348951</v>
      </c>
    </row>
    <row r="125" spans="1:16" ht="15" thickBot="1">
      <c r="A125">
        <f t="shared" si="7"/>
        <v>121</v>
      </c>
      <c r="B125" s="18">
        <v>43410</v>
      </c>
      <c r="C125" s="19"/>
      <c r="D125">
        <v>5457.25</v>
      </c>
      <c r="F125" s="20">
        <v>6178.82</v>
      </c>
      <c r="G125" s="21">
        <v>1.3058069999999999</v>
      </c>
      <c r="H125" s="22">
        <f t="shared" si="4"/>
        <v>8068.3464077399994</v>
      </c>
      <c r="I125" s="21"/>
      <c r="J125" s="23">
        <v>13318.66</v>
      </c>
      <c r="K125">
        <v>0.87619999999999998</v>
      </c>
      <c r="L125" s="22">
        <f t="shared" si="5"/>
        <v>15200.479342615841</v>
      </c>
      <c r="N125" s="23">
        <v>35084.550000000003</v>
      </c>
      <c r="O125" s="10">
        <v>113.246002</v>
      </c>
      <c r="P125" s="3">
        <f t="shared" si="6"/>
        <v>309.80828797823699</v>
      </c>
    </row>
    <row r="126" spans="1:16" ht="15" thickBot="1">
      <c r="A126">
        <f t="shared" si="7"/>
        <v>122</v>
      </c>
      <c r="B126" s="18">
        <v>43411</v>
      </c>
      <c r="C126" s="19"/>
      <c r="D126">
        <v>5573.0600590000004</v>
      </c>
      <c r="F126" s="20">
        <v>6190.45</v>
      </c>
      <c r="G126" s="21">
        <v>1.3112520000000001</v>
      </c>
      <c r="H126" s="22">
        <f t="shared" si="4"/>
        <v>8117.2399433999999</v>
      </c>
      <c r="I126" s="21"/>
      <c r="J126" s="23">
        <v>13483.35</v>
      </c>
      <c r="K126">
        <v>0.87424000000000002</v>
      </c>
      <c r="L126" s="22">
        <f t="shared" si="5"/>
        <v>15422.938781112738</v>
      </c>
      <c r="N126" s="23">
        <v>34986.410000000003</v>
      </c>
      <c r="O126" s="10">
        <v>113.362999</v>
      </c>
      <c r="P126" s="3">
        <f t="shared" si="6"/>
        <v>308.62283380488196</v>
      </c>
    </row>
    <row r="127" spans="1:16" ht="15" thickBot="1">
      <c r="A127">
        <f t="shared" si="7"/>
        <v>123</v>
      </c>
      <c r="B127" s="18">
        <v>43412</v>
      </c>
      <c r="C127" s="19"/>
      <c r="D127">
        <v>5562</v>
      </c>
      <c r="F127" s="20">
        <v>6261.2</v>
      </c>
      <c r="G127" s="21">
        <v>1.312853</v>
      </c>
      <c r="H127" s="22">
        <f t="shared" si="4"/>
        <v>8220.0352036000004</v>
      </c>
      <c r="I127" s="21"/>
      <c r="J127" s="23">
        <v>13466.31</v>
      </c>
      <c r="K127">
        <v>0.87458000000000002</v>
      </c>
      <c r="L127" s="22">
        <f t="shared" si="5"/>
        <v>15397.45935191749</v>
      </c>
      <c r="N127" s="23">
        <v>35621.89</v>
      </c>
      <c r="O127" s="10">
        <v>113.546997</v>
      </c>
      <c r="P127" s="3">
        <f t="shared" si="6"/>
        <v>313.71934917838468</v>
      </c>
    </row>
    <row r="128" spans="1:16" ht="15" thickBot="1">
      <c r="A128">
        <f t="shared" si="7"/>
        <v>124</v>
      </c>
      <c r="B128" s="18">
        <v>43413</v>
      </c>
      <c r="C128" s="19"/>
      <c r="D128">
        <v>5511.7900390000004</v>
      </c>
      <c r="F128" s="20">
        <v>6222.29</v>
      </c>
      <c r="G128" s="21">
        <v>1.3066770000000001</v>
      </c>
      <c r="H128" s="22">
        <f t="shared" si="4"/>
        <v>8130.5232303300008</v>
      </c>
      <c r="I128" s="21"/>
      <c r="J128" s="23">
        <v>13401.48</v>
      </c>
      <c r="K128">
        <v>0.87963000000000002</v>
      </c>
      <c r="L128" s="22">
        <f t="shared" si="5"/>
        <v>15235.360321953547</v>
      </c>
      <c r="N128" s="23">
        <v>35247.15</v>
      </c>
      <c r="O128" s="10">
        <v>113.953003</v>
      </c>
      <c r="P128" s="3">
        <f t="shared" si="6"/>
        <v>309.31304197397941</v>
      </c>
    </row>
    <row r="129" spans="1:16" ht="15" thickBot="1">
      <c r="A129">
        <f t="shared" si="7"/>
        <v>125</v>
      </c>
      <c r="B129" s="18">
        <v>43416</v>
      </c>
      <c r="C129" s="19"/>
      <c r="D129">
        <v>5403.1899409999996</v>
      </c>
      <c r="F129" s="20">
        <v>6206.7</v>
      </c>
      <c r="G129" s="21">
        <v>1.2938449999999999</v>
      </c>
      <c r="H129" s="22">
        <f t="shared" si="4"/>
        <v>8030.5077614999991</v>
      </c>
      <c r="I129" s="21"/>
      <c r="J129" s="23">
        <v>13276.43</v>
      </c>
      <c r="K129">
        <v>0.88300000000000001</v>
      </c>
      <c r="L129" s="22">
        <f t="shared" si="5"/>
        <v>15035.594563986409</v>
      </c>
      <c r="N129" s="23">
        <v>35278.25</v>
      </c>
      <c r="O129" s="10">
        <v>113.846001</v>
      </c>
      <c r="P129" s="3">
        <f t="shared" si="6"/>
        <v>309.87693630099488</v>
      </c>
    </row>
    <row r="130" spans="1:16" ht="15" thickBot="1">
      <c r="A130">
        <f t="shared" si="7"/>
        <v>126</v>
      </c>
      <c r="B130" s="18">
        <v>43417</v>
      </c>
      <c r="C130" s="19"/>
      <c r="D130">
        <v>5395.3701170000004</v>
      </c>
      <c r="F130" s="20">
        <v>6174.63</v>
      </c>
      <c r="G130" s="21">
        <v>1.285793</v>
      </c>
      <c r="H130" s="22">
        <f t="shared" si="4"/>
        <v>7939.29603159</v>
      </c>
      <c r="I130" s="21"/>
      <c r="J130" s="23">
        <v>13388.63</v>
      </c>
      <c r="K130">
        <v>0.89019999999999999</v>
      </c>
      <c r="L130" s="22">
        <f t="shared" si="5"/>
        <v>15040.024713547517</v>
      </c>
      <c r="N130" s="23">
        <v>34550.57</v>
      </c>
      <c r="O130" s="10">
        <v>113.695999</v>
      </c>
      <c r="P130" s="3">
        <f t="shared" si="6"/>
        <v>303.88553954304058</v>
      </c>
    </row>
    <row r="131" spans="1:16" ht="15" thickBot="1">
      <c r="A131">
        <f t="shared" si="7"/>
        <v>127</v>
      </c>
      <c r="B131" s="18">
        <v>43418</v>
      </c>
      <c r="C131" s="19"/>
      <c r="D131">
        <v>5355.9399409999996</v>
      </c>
      <c r="F131" s="20">
        <v>6142.1</v>
      </c>
      <c r="G131" s="21">
        <v>1.3014060000000001</v>
      </c>
      <c r="H131" s="22">
        <f t="shared" si="4"/>
        <v>7993.3657926000005</v>
      </c>
      <c r="I131" s="21"/>
      <c r="J131" s="23">
        <v>13302.04</v>
      </c>
      <c r="K131">
        <v>0.88407999999999998</v>
      </c>
      <c r="L131" s="22">
        <f t="shared" si="5"/>
        <v>15046.194914487378</v>
      </c>
      <c r="N131" s="23">
        <v>34607.54</v>
      </c>
      <c r="O131" s="10">
        <v>113.789001</v>
      </c>
      <c r="P131" s="3">
        <f t="shared" si="6"/>
        <v>304.13783138846611</v>
      </c>
    </row>
    <row r="132" spans="1:16" ht="15" thickBot="1">
      <c r="A132">
        <f t="shared" si="7"/>
        <v>128</v>
      </c>
      <c r="B132" s="18">
        <v>43419</v>
      </c>
      <c r="C132" s="19"/>
      <c r="D132">
        <v>5414.4301759999998</v>
      </c>
      <c r="F132" s="20">
        <v>6155.28</v>
      </c>
      <c r="G132" s="21">
        <v>1.2986169999999999</v>
      </c>
      <c r="H132" s="22">
        <f t="shared" ref="H132:H195" si="8">F132*G132</f>
        <v>7993.3512477599988</v>
      </c>
      <c r="I132" s="21"/>
      <c r="J132" s="23">
        <v>13209.58</v>
      </c>
      <c r="K132">
        <v>0.88402999999999998</v>
      </c>
      <c r="L132" s="22">
        <f t="shared" ref="L132:L195" si="9">J132/K132</f>
        <v>14942.456703958011</v>
      </c>
      <c r="N132" s="23">
        <v>34539.64</v>
      </c>
      <c r="O132" s="10">
        <v>113.564003</v>
      </c>
      <c r="P132" s="3">
        <f t="shared" ref="P132:P195" si="10">N132/O132</f>
        <v>304.14250191585796</v>
      </c>
    </row>
    <row r="133" spans="1:16" ht="15" thickBot="1">
      <c r="A133">
        <f t="shared" ref="A133:A196" si="11">A132+1</f>
        <v>129</v>
      </c>
      <c r="B133" s="18">
        <v>43420</v>
      </c>
      <c r="C133" s="19"/>
      <c r="D133">
        <v>5426.8598629999997</v>
      </c>
      <c r="F133" s="20">
        <v>6145.95</v>
      </c>
      <c r="G133" s="21">
        <v>1.2766500000000001</v>
      </c>
      <c r="H133" s="22">
        <f t="shared" si="8"/>
        <v>7846.2270675</v>
      </c>
      <c r="I133" s="21"/>
      <c r="J133" s="23">
        <v>13187.47</v>
      </c>
      <c r="K133">
        <v>0.88300999999999996</v>
      </c>
      <c r="L133" s="22">
        <f t="shared" si="9"/>
        <v>14934.677976466857</v>
      </c>
      <c r="N133" s="23">
        <v>34344.35</v>
      </c>
      <c r="O133" s="10">
        <v>113.55500000000001</v>
      </c>
      <c r="P133" s="3">
        <f t="shared" si="10"/>
        <v>302.44683193166304</v>
      </c>
    </row>
    <row r="134" spans="1:16" ht="15" thickBot="1">
      <c r="A134">
        <f t="shared" si="11"/>
        <v>130</v>
      </c>
      <c r="B134" s="18">
        <v>43423</v>
      </c>
      <c r="C134" s="19"/>
      <c r="D134">
        <v>5336.7001950000003</v>
      </c>
      <c r="F134" s="20">
        <v>6171.39</v>
      </c>
      <c r="G134" s="21">
        <v>1.283318</v>
      </c>
      <c r="H134" s="22">
        <f t="shared" si="8"/>
        <v>7919.8558720199999</v>
      </c>
      <c r="I134" s="21"/>
      <c r="J134" s="23">
        <v>13083.77</v>
      </c>
      <c r="K134">
        <v>0.87612000000000001</v>
      </c>
      <c r="L134" s="22">
        <f t="shared" si="9"/>
        <v>14933.764781080217</v>
      </c>
      <c r="N134" s="23">
        <v>34567.43</v>
      </c>
      <c r="O134" s="10">
        <v>112.730003</v>
      </c>
      <c r="P134" s="3">
        <f t="shared" si="10"/>
        <v>306.63912960243601</v>
      </c>
    </row>
    <row r="135" spans="1:16" ht="15" thickBot="1">
      <c r="A135">
        <f t="shared" si="11"/>
        <v>131</v>
      </c>
      <c r="B135" s="18">
        <v>43424</v>
      </c>
      <c r="C135" s="19"/>
      <c r="D135">
        <v>5240.2299800000001</v>
      </c>
      <c r="F135" s="20">
        <v>6088.82</v>
      </c>
      <c r="G135" s="21">
        <v>1.2859750000000001</v>
      </c>
      <c r="H135" s="22">
        <f t="shared" si="8"/>
        <v>7830.0702995000001</v>
      </c>
      <c r="I135" s="21"/>
      <c r="J135" s="23">
        <v>12924.85</v>
      </c>
      <c r="K135">
        <v>0.87297999999999998</v>
      </c>
      <c r="L135" s="22">
        <f t="shared" si="9"/>
        <v>14805.436550665538</v>
      </c>
      <c r="N135" s="23">
        <v>34192.480000000003</v>
      </c>
      <c r="O135" s="10">
        <v>112.443001</v>
      </c>
      <c r="P135" s="3">
        <f t="shared" si="10"/>
        <v>304.08722371257244</v>
      </c>
    </row>
    <row r="136" spans="1:16" ht="15" thickBot="1">
      <c r="A136">
        <f t="shared" si="11"/>
        <v>132</v>
      </c>
      <c r="B136" s="18">
        <v>43425</v>
      </c>
      <c r="C136" s="19"/>
      <c r="D136">
        <v>5256.6098629999997</v>
      </c>
      <c r="F136" s="20">
        <v>6127.37</v>
      </c>
      <c r="G136" s="21">
        <v>1.2789200000000001</v>
      </c>
      <c r="H136" s="22">
        <f t="shared" si="8"/>
        <v>7836.4160404000004</v>
      </c>
      <c r="I136" s="21"/>
      <c r="J136" s="23">
        <v>13057.66</v>
      </c>
      <c r="K136">
        <v>0.87931999999999999</v>
      </c>
      <c r="L136" s="22">
        <f t="shared" si="9"/>
        <v>14849.724787335668</v>
      </c>
      <c r="N136" s="23">
        <v>34072.74</v>
      </c>
      <c r="O136" s="10">
        <v>112.703003</v>
      </c>
      <c r="P136" s="3">
        <f t="shared" si="10"/>
        <v>302.32326639956523</v>
      </c>
    </row>
    <row r="137" spans="1:16" ht="15" thickBot="1">
      <c r="A137">
        <f t="shared" si="11"/>
        <v>133</v>
      </c>
      <c r="B137" s="18">
        <v>43430</v>
      </c>
      <c r="C137" s="19"/>
      <c r="D137">
        <v>5304.169922</v>
      </c>
      <c r="F137" s="20">
        <v>6140.24</v>
      </c>
      <c r="G137" s="21">
        <v>1.2812300000000001</v>
      </c>
      <c r="H137" s="22">
        <f t="shared" si="8"/>
        <v>7867.0596952000005</v>
      </c>
      <c r="I137" s="21"/>
      <c r="J137" s="23">
        <v>13108.78</v>
      </c>
      <c r="K137">
        <v>0.88204000000000005</v>
      </c>
      <c r="L137" s="22">
        <f t="shared" si="9"/>
        <v>14861.888349734705</v>
      </c>
      <c r="N137" s="23">
        <v>34555.07</v>
      </c>
      <c r="O137" s="10">
        <v>112.918999</v>
      </c>
      <c r="P137" s="3">
        <f t="shared" si="10"/>
        <v>306.01643927077322</v>
      </c>
    </row>
    <row r="138" spans="1:16" ht="15" thickBot="1">
      <c r="A138">
        <f t="shared" si="11"/>
        <v>134</v>
      </c>
      <c r="B138" s="18">
        <v>43431</v>
      </c>
      <c r="C138" s="19"/>
      <c r="D138">
        <v>5321.5200199999999</v>
      </c>
      <c r="F138" s="20">
        <v>6167.72</v>
      </c>
      <c r="G138" s="21">
        <v>1.2812300000000001</v>
      </c>
      <c r="H138" s="22">
        <f t="shared" si="8"/>
        <v>7902.2678956000009</v>
      </c>
      <c r="I138" s="21"/>
      <c r="J138" s="23">
        <v>13077.74</v>
      </c>
      <c r="K138">
        <v>0.88234999999999997</v>
      </c>
      <c r="L138" s="22">
        <f t="shared" si="9"/>
        <v>14821.488071626905</v>
      </c>
      <c r="N138" s="23">
        <v>34777.49</v>
      </c>
      <c r="O138" s="10">
        <v>113.503998</v>
      </c>
      <c r="P138" s="3">
        <f t="shared" si="10"/>
        <v>306.39881072735426</v>
      </c>
    </row>
    <row r="139" spans="1:16" ht="15" thickBot="1">
      <c r="A139">
        <f t="shared" si="11"/>
        <v>135</v>
      </c>
      <c r="B139" s="18">
        <v>43432</v>
      </c>
      <c r="C139" s="19"/>
      <c r="D139">
        <v>5444.1201170000004</v>
      </c>
      <c r="F139" s="20">
        <v>6170.61</v>
      </c>
      <c r="G139" s="21">
        <v>1.2743720000000001</v>
      </c>
      <c r="H139" s="22">
        <f t="shared" si="8"/>
        <v>7863.6526069199999</v>
      </c>
      <c r="I139" s="21"/>
      <c r="J139" s="23">
        <v>13081.17</v>
      </c>
      <c r="K139">
        <v>0.88505</v>
      </c>
      <c r="L139" s="22">
        <f t="shared" si="9"/>
        <v>14780.148014236484</v>
      </c>
      <c r="N139" s="23">
        <v>35133.339999999997</v>
      </c>
      <c r="O139" s="10">
        <v>113.766998</v>
      </c>
      <c r="P139" s="3">
        <f t="shared" si="10"/>
        <v>308.81837982575576</v>
      </c>
    </row>
    <row r="140" spans="1:16" ht="15" thickBot="1">
      <c r="A140">
        <f t="shared" si="11"/>
        <v>136</v>
      </c>
      <c r="B140" s="18">
        <v>43433</v>
      </c>
      <c r="C140" s="19"/>
      <c r="D140">
        <v>5433.4902339999999</v>
      </c>
      <c r="F140" s="20">
        <v>6187.29</v>
      </c>
      <c r="G140" s="21">
        <v>1.282413</v>
      </c>
      <c r="H140" s="22">
        <f t="shared" si="8"/>
        <v>7934.6611307700005</v>
      </c>
      <c r="I140" s="21"/>
      <c r="J140" s="23">
        <v>13141.56</v>
      </c>
      <c r="K140">
        <v>0.87961999999999996</v>
      </c>
      <c r="L140" s="22">
        <f t="shared" si="9"/>
        <v>14940.042290989291</v>
      </c>
      <c r="N140" s="23">
        <v>35268.92</v>
      </c>
      <c r="O140" s="10">
        <v>113.55500000000001</v>
      </c>
      <c r="P140" s="3">
        <f t="shared" si="10"/>
        <v>310.58887763638762</v>
      </c>
    </row>
    <row r="141" spans="1:16" ht="15" thickBot="1">
      <c r="A141">
        <f t="shared" si="11"/>
        <v>137</v>
      </c>
      <c r="B141" s="18">
        <v>43434</v>
      </c>
      <c r="C141" s="19"/>
      <c r="D141">
        <v>5478.9101559999999</v>
      </c>
      <c r="F141" s="20">
        <v>6152.91</v>
      </c>
      <c r="G141" s="21">
        <v>1.2784450000000001</v>
      </c>
      <c r="H141" s="22">
        <f t="shared" si="8"/>
        <v>7866.1570249500001</v>
      </c>
      <c r="I141" s="21"/>
      <c r="J141" s="23">
        <v>13135.45</v>
      </c>
      <c r="K141">
        <v>0.87775000000000003</v>
      </c>
      <c r="L141" s="22">
        <f t="shared" si="9"/>
        <v>14964.91028197095</v>
      </c>
      <c r="N141" s="23">
        <v>35411.410000000003</v>
      </c>
      <c r="O141" s="10">
        <v>113.41100299999999</v>
      </c>
      <c r="P141" s="3">
        <f t="shared" si="10"/>
        <v>312.2396333978283</v>
      </c>
    </row>
    <row r="142" spans="1:16" ht="15" thickBot="1">
      <c r="A142">
        <f t="shared" si="11"/>
        <v>138</v>
      </c>
      <c r="B142" s="18">
        <v>43437</v>
      </c>
      <c r="C142" s="19"/>
      <c r="D142">
        <v>5538.8598629999997</v>
      </c>
      <c r="F142" s="20">
        <v>6165.84</v>
      </c>
      <c r="G142" s="21">
        <v>1.2753479999999999</v>
      </c>
      <c r="H142" s="22">
        <f t="shared" si="8"/>
        <v>7863.5917123199997</v>
      </c>
      <c r="I142" s="21"/>
      <c r="J142" s="23">
        <v>13266.87</v>
      </c>
      <c r="K142">
        <v>0.88166</v>
      </c>
      <c r="L142" s="22">
        <f t="shared" si="9"/>
        <v>15047.603384524647</v>
      </c>
      <c r="N142" s="23">
        <v>35765.82</v>
      </c>
      <c r="O142" s="10">
        <v>113.76300000000001</v>
      </c>
      <c r="P142" s="3">
        <f t="shared" si="10"/>
        <v>314.38886105324224</v>
      </c>
    </row>
    <row r="143" spans="1:16" ht="15" thickBot="1">
      <c r="A143">
        <f t="shared" si="11"/>
        <v>139</v>
      </c>
      <c r="B143" s="18">
        <v>43438</v>
      </c>
      <c r="C143" s="19"/>
      <c r="D143">
        <v>5359.9101559999999</v>
      </c>
      <c r="F143" s="20">
        <v>6185.69</v>
      </c>
      <c r="G143" s="21">
        <v>1.2725880000000001</v>
      </c>
      <c r="H143" s="22">
        <f t="shared" si="8"/>
        <v>7871.8348657199995</v>
      </c>
      <c r="I143" s="21"/>
      <c r="J143" s="23">
        <v>13172.12</v>
      </c>
      <c r="K143">
        <v>0.88068000000000002</v>
      </c>
      <c r="L143" s="22">
        <f t="shared" si="9"/>
        <v>14956.760684925286</v>
      </c>
      <c r="N143" s="23">
        <v>34912.33</v>
      </c>
      <c r="O143" s="10">
        <v>113.58699799999999</v>
      </c>
      <c r="P143" s="3">
        <f t="shared" si="10"/>
        <v>307.36202747430656</v>
      </c>
    </row>
    <row r="144" spans="1:16" ht="15" thickBot="1">
      <c r="A144">
        <f t="shared" si="11"/>
        <v>140</v>
      </c>
      <c r="B144" s="18">
        <v>43440</v>
      </c>
      <c r="C144" s="19"/>
      <c r="D144">
        <v>5353.4301759999998</v>
      </c>
      <c r="F144" s="20">
        <v>5895.43</v>
      </c>
      <c r="G144" s="21">
        <v>1.272767</v>
      </c>
      <c r="H144" s="22">
        <f t="shared" si="8"/>
        <v>7503.50875481</v>
      </c>
      <c r="I144" s="21"/>
      <c r="J144" s="23">
        <v>12561.96</v>
      </c>
      <c r="K144">
        <v>0.88112999999999997</v>
      </c>
      <c r="L144" s="22">
        <f t="shared" si="9"/>
        <v>14256.64771373123</v>
      </c>
      <c r="N144" s="23">
        <v>34065.620000000003</v>
      </c>
      <c r="O144" s="10">
        <v>113.05100299999999</v>
      </c>
      <c r="P144" s="3">
        <f t="shared" si="10"/>
        <v>301.3296573759722</v>
      </c>
    </row>
    <row r="145" spans="1:16" ht="15" thickBot="1">
      <c r="A145">
        <f t="shared" si="11"/>
        <v>141</v>
      </c>
      <c r="B145" s="18">
        <v>43441</v>
      </c>
      <c r="C145" s="19"/>
      <c r="D145">
        <v>5229.4399409999996</v>
      </c>
      <c r="F145" s="20">
        <v>5922.36</v>
      </c>
      <c r="G145" s="21">
        <v>1.277857</v>
      </c>
      <c r="H145" s="22">
        <f t="shared" si="8"/>
        <v>7567.9291825199998</v>
      </c>
      <c r="I145" s="21"/>
      <c r="J145" s="23">
        <v>12647.8</v>
      </c>
      <c r="K145">
        <v>0.87914000000000003</v>
      </c>
      <c r="L145" s="22">
        <f t="shared" si="9"/>
        <v>14386.559592328866</v>
      </c>
      <c r="N145" s="23">
        <v>34346.14</v>
      </c>
      <c r="O145" s="10">
        <v>112.689003</v>
      </c>
      <c r="P145" s="3">
        <f t="shared" si="10"/>
        <v>304.78697198164048</v>
      </c>
    </row>
    <row r="146" spans="1:16" ht="15" thickBot="1">
      <c r="A146">
        <f t="shared" si="11"/>
        <v>142</v>
      </c>
      <c r="B146" s="18">
        <v>43444</v>
      </c>
      <c r="C146" s="19"/>
      <c r="D146">
        <v>5238.7001950000003</v>
      </c>
      <c r="F146" s="20">
        <v>5935.72</v>
      </c>
      <c r="G146" s="21">
        <v>1.272103</v>
      </c>
      <c r="H146" s="22">
        <f t="shared" si="8"/>
        <v>7550.8472191600003</v>
      </c>
      <c r="I146" s="21"/>
      <c r="J146" s="23">
        <v>12461.9</v>
      </c>
      <c r="K146">
        <v>0.87712000000000001</v>
      </c>
      <c r="L146" s="22">
        <f t="shared" si="9"/>
        <v>14207.748084640642</v>
      </c>
      <c r="N146" s="23">
        <v>33618.65</v>
      </c>
      <c r="O146" s="10">
        <v>112.501999</v>
      </c>
      <c r="P146" s="3">
        <f t="shared" si="10"/>
        <v>298.82713461829246</v>
      </c>
    </row>
    <row r="147" spans="1:16" ht="15" thickBot="1">
      <c r="A147">
        <f t="shared" si="11"/>
        <v>143</v>
      </c>
      <c r="B147" s="18">
        <v>43445</v>
      </c>
      <c r="C147" s="19"/>
      <c r="D147">
        <v>5237.1000979999999</v>
      </c>
      <c r="F147" s="20">
        <v>5937.81</v>
      </c>
      <c r="G147" s="21">
        <v>1.256124</v>
      </c>
      <c r="H147" s="22">
        <f t="shared" si="8"/>
        <v>7458.625648440001</v>
      </c>
      <c r="I147" s="21"/>
      <c r="J147" s="23">
        <v>12629.59</v>
      </c>
      <c r="K147">
        <v>0.88055000000000005</v>
      </c>
      <c r="L147" s="22">
        <f t="shared" si="9"/>
        <v>14342.842541593322</v>
      </c>
      <c r="N147" s="23">
        <v>33505.4</v>
      </c>
      <c r="O147" s="10">
        <v>113.181</v>
      </c>
      <c r="P147" s="3">
        <f t="shared" si="10"/>
        <v>296.03378658962197</v>
      </c>
    </row>
    <row r="148" spans="1:16" ht="15" thickBot="1">
      <c r="A148">
        <f t="shared" si="11"/>
        <v>144</v>
      </c>
      <c r="B148" s="18">
        <v>43446</v>
      </c>
      <c r="C148" s="19"/>
      <c r="D148">
        <v>5265.5297849999997</v>
      </c>
      <c r="F148" s="20">
        <v>6013.25</v>
      </c>
      <c r="G148" s="21">
        <v>1.2492970000000001</v>
      </c>
      <c r="H148" s="22">
        <f t="shared" si="8"/>
        <v>7512.3351852500009</v>
      </c>
      <c r="I148" s="21"/>
      <c r="J148" s="23">
        <v>12900.91</v>
      </c>
      <c r="K148">
        <v>0.88314999999999999</v>
      </c>
      <c r="L148" s="22">
        <f t="shared" si="9"/>
        <v>14607.835588518372</v>
      </c>
      <c r="N148" s="23">
        <v>34225.839999999997</v>
      </c>
      <c r="O148" s="10">
        <v>113.38400300000001</v>
      </c>
      <c r="P148" s="3">
        <f t="shared" si="10"/>
        <v>301.85774972153695</v>
      </c>
    </row>
    <row r="149" spans="1:16" ht="15" thickBot="1">
      <c r="A149">
        <f t="shared" si="11"/>
        <v>145</v>
      </c>
      <c r="B149" s="18">
        <v>43447</v>
      </c>
      <c r="C149" s="19"/>
      <c r="D149">
        <v>5265.4599609999996</v>
      </c>
      <c r="F149" s="20">
        <v>6051.28</v>
      </c>
      <c r="G149" s="21">
        <v>1.262866</v>
      </c>
      <c r="H149" s="22">
        <f t="shared" si="8"/>
        <v>7641.9557684800002</v>
      </c>
      <c r="I149" s="21"/>
      <c r="J149" s="23">
        <v>12867.99</v>
      </c>
      <c r="K149">
        <v>0.87924000000000002</v>
      </c>
      <c r="L149" s="22">
        <f t="shared" si="9"/>
        <v>14635.355534325099</v>
      </c>
      <c r="N149" s="23">
        <v>34564</v>
      </c>
      <c r="O149" s="10">
        <v>113.285004</v>
      </c>
      <c r="P149" s="3">
        <f t="shared" si="10"/>
        <v>305.10657880190394</v>
      </c>
    </row>
    <row r="150" spans="1:16" ht="15" thickBot="1">
      <c r="A150">
        <f t="shared" si="11"/>
        <v>146</v>
      </c>
      <c r="B150" s="18">
        <v>43448</v>
      </c>
      <c r="C150" s="19"/>
      <c r="D150">
        <v>5165.6000979999999</v>
      </c>
      <c r="F150" s="20">
        <v>5997.97</v>
      </c>
      <c r="G150" s="21">
        <v>1.2655019999999999</v>
      </c>
      <c r="H150" s="22">
        <f t="shared" si="8"/>
        <v>7590.4430309399995</v>
      </c>
      <c r="I150" s="21"/>
      <c r="J150" s="23">
        <v>12754.41</v>
      </c>
      <c r="K150">
        <v>0.88</v>
      </c>
      <c r="L150" s="22">
        <f t="shared" si="9"/>
        <v>14493.647727272728</v>
      </c>
      <c r="N150" s="23">
        <v>33864.74</v>
      </c>
      <c r="O150" s="10">
        <v>113.55999799999999</v>
      </c>
      <c r="P150" s="3">
        <f t="shared" si="10"/>
        <v>298.21011444540534</v>
      </c>
    </row>
    <row r="151" spans="1:16" ht="15" thickBot="1">
      <c r="A151">
        <f t="shared" si="11"/>
        <v>147</v>
      </c>
      <c r="B151" s="18">
        <v>43451</v>
      </c>
      <c r="C151" s="19"/>
      <c r="D151">
        <v>5058.580078</v>
      </c>
      <c r="F151" s="20">
        <v>5973.88</v>
      </c>
      <c r="G151" s="21">
        <v>1.2585580000000001</v>
      </c>
      <c r="H151" s="22">
        <f t="shared" si="8"/>
        <v>7518.4744650400007</v>
      </c>
      <c r="I151" s="21"/>
      <c r="J151" s="23">
        <v>12613.39</v>
      </c>
      <c r="K151">
        <v>0.88449</v>
      </c>
      <c r="L151" s="22">
        <f t="shared" si="9"/>
        <v>14260.636072765095</v>
      </c>
      <c r="N151" s="23">
        <v>34073.949999999997</v>
      </c>
      <c r="O151" s="10">
        <v>113.389999</v>
      </c>
      <c r="P151" s="3">
        <f t="shared" si="10"/>
        <v>300.50225152572756</v>
      </c>
    </row>
    <row r="152" spans="1:16" ht="15" thickBot="1">
      <c r="A152">
        <f t="shared" si="11"/>
        <v>148</v>
      </c>
      <c r="B152" s="18">
        <v>43452</v>
      </c>
      <c r="C152" s="19"/>
      <c r="D152">
        <v>5059.3398440000001</v>
      </c>
      <c r="F152" s="20">
        <v>5921.05</v>
      </c>
      <c r="G152" s="21">
        <v>1.2615749999999999</v>
      </c>
      <c r="H152" s="22">
        <f t="shared" si="8"/>
        <v>7469.8486537499994</v>
      </c>
      <c r="I152" s="21"/>
      <c r="J152" s="23">
        <v>12512.36</v>
      </c>
      <c r="K152">
        <v>0.88107000000000002</v>
      </c>
      <c r="L152" s="22">
        <f t="shared" si="9"/>
        <v>14201.323390877002</v>
      </c>
      <c r="N152" s="23">
        <v>33453.800000000003</v>
      </c>
      <c r="O152" s="10">
        <v>112.829002</v>
      </c>
      <c r="P152" s="3">
        <f t="shared" si="10"/>
        <v>296.5000080387133</v>
      </c>
    </row>
    <row r="153" spans="1:16" ht="15" thickBot="1">
      <c r="A153">
        <f t="shared" si="11"/>
        <v>149</v>
      </c>
      <c r="B153" s="18">
        <v>43453</v>
      </c>
      <c r="C153" s="19"/>
      <c r="D153">
        <v>4981.919922</v>
      </c>
      <c r="F153" s="20">
        <v>5918.01</v>
      </c>
      <c r="G153" s="21">
        <v>1.2655019999999999</v>
      </c>
      <c r="H153" s="22">
        <f t="shared" si="8"/>
        <v>7489.2534910199993</v>
      </c>
      <c r="I153" s="21"/>
      <c r="J153" s="23">
        <v>12573.88</v>
      </c>
      <c r="K153">
        <v>0.87909000000000004</v>
      </c>
      <c r="L153" s="22">
        <f t="shared" si="9"/>
        <v>14303.29090309297</v>
      </c>
      <c r="N153" s="23">
        <v>33251.75</v>
      </c>
      <c r="O153" s="10">
        <v>112.524002</v>
      </c>
      <c r="P153" s="3">
        <f t="shared" si="10"/>
        <v>295.50806413728515</v>
      </c>
    </row>
    <row r="154" spans="1:16" ht="15" thickBot="1">
      <c r="A154">
        <f t="shared" si="11"/>
        <v>150</v>
      </c>
      <c r="B154" s="18">
        <v>43454</v>
      </c>
      <c r="C154" s="19"/>
      <c r="D154">
        <v>4903.4599609999996</v>
      </c>
      <c r="F154" s="20">
        <v>5872.83</v>
      </c>
      <c r="G154" s="21">
        <v>1.262786</v>
      </c>
      <c r="H154" s="22">
        <f t="shared" si="8"/>
        <v>7416.1275043799997</v>
      </c>
      <c r="I154" s="21"/>
      <c r="J154" s="23">
        <v>12350.18</v>
      </c>
      <c r="K154">
        <v>0.878</v>
      </c>
      <c r="L154" s="22">
        <f t="shared" si="9"/>
        <v>14066.26423690205</v>
      </c>
      <c r="N154" s="23">
        <v>32308.54</v>
      </c>
      <c r="O154" s="10">
        <v>112.410004</v>
      </c>
      <c r="P154" s="3">
        <f t="shared" si="10"/>
        <v>287.41694555940057</v>
      </c>
    </row>
    <row r="155" spans="1:16" ht="15" thickBot="1">
      <c r="A155">
        <f t="shared" si="11"/>
        <v>151</v>
      </c>
      <c r="B155" s="18">
        <v>43455</v>
      </c>
      <c r="C155" s="19"/>
      <c r="D155">
        <v>4802.5097660000001</v>
      </c>
      <c r="F155" s="20">
        <v>5879.19</v>
      </c>
      <c r="G155" s="21">
        <v>1.2669779999999999</v>
      </c>
      <c r="H155" s="22">
        <f t="shared" si="8"/>
        <v>7448.8043878199987</v>
      </c>
      <c r="I155" s="21"/>
      <c r="J155" s="23">
        <v>12355.24</v>
      </c>
      <c r="K155">
        <v>0.87283999999999995</v>
      </c>
      <c r="L155" s="22">
        <f t="shared" si="9"/>
        <v>14155.217451079236</v>
      </c>
      <c r="N155" s="23">
        <v>31949.86</v>
      </c>
      <c r="O155" s="10">
        <v>111.170998</v>
      </c>
      <c r="P155" s="3">
        <f t="shared" si="10"/>
        <v>287.3938398933866</v>
      </c>
    </row>
    <row r="156" spans="1:16" ht="15" thickBot="1">
      <c r="A156">
        <f t="shared" si="11"/>
        <v>152</v>
      </c>
      <c r="B156" s="18">
        <v>43458</v>
      </c>
      <c r="C156" s="19"/>
      <c r="D156">
        <v>4672.6601559999999</v>
      </c>
      <c r="F156" s="20">
        <v>5885.72</v>
      </c>
      <c r="G156" s="21">
        <v>1.264894</v>
      </c>
      <c r="H156" s="22">
        <f t="shared" si="8"/>
        <v>7444.8119136800005</v>
      </c>
      <c r="I156" s="21"/>
      <c r="J156" s="23">
        <v>12176.29</v>
      </c>
      <c r="K156">
        <v>0.87929000000000002</v>
      </c>
      <c r="L156" s="22">
        <f t="shared" si="9"/>
        <v>13847.865891799065</v>
      </c>
      <c r="N156" s="23">
        <v>30348.98</v>
      </c>
      <c r="O156" s="10">
        <v>111.054001</v>
      </c>
      <c r="P156" s="3">
        <f t="shared" si="10"/>
        <v>273.28128412050637</v>
      </c>
    </row>
    <row r="157" spans="1:16" ht="15" thickBot="1">
      <c r="A157">
        <f t="shared" si="11"/>
        <v>153</v>
      </c>
      <c r="B157" s="18">
        <v>43461</v>
      </c>
      <c r="C157" s="19"/>
      <c r="D157">
        <v>4946.9399409999996</v>
      </c>
      <c r="F157" s="20">
        <v>5780.91</v>
      </c>
      <c r="G157" s="21">
        <v>1.2648779999999999</v>
      </c>
      <c r="H157" s="22">
        <f t="shared" si="8"/>
        <v>7312.1458789799999</v>
      </c>
      <c r="I157" s="21"/>
      <c r="J157" s="23">
        <v>12103.19</v>
      </c>
      <c r="K157">
        <v>0.88017999999999996</v>
      </c>
      <c r="L157" s="22">
        <f t="shared" si="9"/>
        <v>13750.812333840806</v>
      </c>
      <c r="N157" s="23">
        <v>31869.62</v>
      </c>
      <c r="O157" s="10">
        <v>111.206001</v>
      </c>
      <c r="P157" s="3">
        <f t="shared" si="10"/>
        <v>286.58183653236483</v>
      </c>
    </row>
    <row r="158" spans="1:16" ht="15" thickBot="1">
      <c r="A158">
        <f t="shared" si="11"/>
        <v>154</v>
      </c>
      <c r="B158" s="18">
        <v>43462</v>
      </c>
      <c r="C158" s="19"/>
      <c r="D158">
        <v>4941.6098629999997</v>
      </c>
      <c r="F158" s="20">
        <v>5823.49</v>
      </c>
      <c r="G158" s="21">
        <v>1.2646219999999999</v>
      </c>
      <c r="H158" s="22">
        <f t="shared" si="8"/>
        <v>7364.5135707799991</v>
      </c>
      <c r="I158" s="21"/>
      <c r="J158" s="23">
        <v>12314.07</v>
      </c>
      <c r="K158">
        <v>0.87480999999999998</v>
      </c>
      <c r="L158" s="22">
        <f t="shared" si="9"/>
        <v>14076.279420674204</v>
      </c>
      <c r="N158" s="23">
        <v>31769.86</v>
      </c>
      <c r="O158" s="10">
        <v>110.855003</v>
      </c>
      <c r="P158" s="3">
        <f t="shared" si="10"/>
        <v>286.58932064617778</v>
      </c>
    </row>
    <row r="159" spans="1:16" ht="15" thickBot="1">
      <c r="A159">
        <f t="shared" si="11"/>
        <v>155</v>
      </c>
      <c r="B159" s="18">
        <v>43469</v>
      </c>
      <c r="C159" s="19"/>
      <c r="D159">
        <v>5035.4501950000003</v>
      </c>
      <c r="F159" s="20">
        <v>5919.53</v>
      </c>
      <c r="G159" s="21">
        <v>1.2628809999999999</v>
      </c>
      <c r="H159" s="22">
        <f t="shared" si="8"/>
        <v>7475.6619659299995</v>
      </c>
      <c r="I159" s="21"/>
      <c r="J159" s="23">
        <v>12467.71</v>
      </c>
      <c r="K159">
        <v>0.87787999999999999</v>
      </c>
      <c r="L159" s="22">
        <f t="shared" si="9"/>
        <v>14202.066341641226</v>
      </c>
      <c r="N159" s="23">
        <v>31051.11</v>
      </c>
      <c r="O159" s="10">
        <v>107.807999</v>
      </c>
      <c r="P159" s="3">
        <f t="shared" si="10"/>
        <v>288.02232012487315</v>
      </c>
    </row>
    <row r="160" spans="1:16" ht="15" thickBot="1">
      <c r="A160">
        <f t="shared" si="11"/>
        <v>156</v>
      </c>
      <c r="B160" s="18">
        <v>43472</v>
      </c>
      <c r="C160" s="19"/>
      <c r="D160">
        <v>5070.7597660000001</v>
      </c>
      <c r="F160" s="20">
        <v>5995.17</v>
      </c>
      <c r="G160" s="21">
        <v>1.273496</v>
      </c>
      <c r="H160" s="22">
        <f t="shared" si="8"/>
        <v>7634.8250143200003</v>
      </c>
      <c r="I160" s="21"/>
      <c r="J160" s="23">
        <v>12420.49</v>
      </c>
      <c r="K160">
        <v>0.87639</v>
      </c>
      <c r="L160" s="22">
        <f t="shared" si="9"/>
        <v>14172.331952669474</v>
      </c>
      <c r="N160" s="23">
        <v>31808.28</v>
      </c>
      <c r="O160" s="10">
        <v>108.522003</v>
      </c>
      <c r="P160" s="3">
        <f t="shared" si="10"/>
        <v>293.10443155016225</v>
      </c>
    </row>
    <row r="161" spans="1:16" ht="15" thickBot="1">
      <c r="A161">
        <f t="shared" si="11"/>
        <v>157</v>
      </c>
      <c r="B161" s="18">
        <v>43473</v>
      </c>
      <c r="C161" s="19"/>
      <c r="D161">
        <v>5120.0400390000004</v>
      </c>
      <c r="F161" s="20">
        <v>6018.94</v>
      </c>
      <c r="G161" s="21">
        <v>1.2786090000000001</v>
      </c>
      <c r="H161" s="22">
        <f t="shared" si="8"/>
        <v>7695.8708544600004</v>
      </c>
      <c r="I161" s="21"/>
      <c r="J161" s="23">
        <v>12562.88</v>
      </c>
      <c r="K161">
        <v>0.87109999999999999</v>
      </c>
      <c r="L161" s="22">
        <f t="shared" si="9"/>
        <v>14421.857421650786</v>
      </c>
      <c r="N161" s="23">
        <v>32070.3</v>
      </c>
      <c r="O161" s="10">
        <v>108.61599699999999</v>
      </c>
      <c r="P161" s="3">
        <f t="shared" si="10"/>
        <v>295.26313697603865</v>
      </c>
    </row>
    <row r="162" spans="1:16" ht="15" thickBot="1">
      <c r="A162">
        <f t="shared" si="11"/>
        <v>158</v>
      </c>
      <c r="B162" s="18">
        <v>43474</v>
      </c>
      <c r="C162" s="19"/>
      <c r="D162">
        <v>5142.6601559999999</v>
      </c>
      <c r="F162" s="20">
        <v>6069.1</v>
      </c>
      <c r="G162" s="21">
        <v>1.2737879999999999</v>
      </c>
      <c r="H162" s="22">
        <f t="shared" si="8"/>
        <v>7730.7467508</v>
      </c>
      <c r="I162" s="21"/>
      <c r="J162" s="23">
        <v>12668.95</v>
      </c>
      <c r="K162">
        <v>0.87290000000000001</v>
      </c>
      <c r="L162" s="22">
        <f t="shared" si="9"/>
        <v>14513.632718524459</v>
      </c>
      <c r="N162" s="23">
        <v>32424.3</v>
      </c>
      <c r="O162" s="10">
        <v>108.77600099999999</v>
      </c>
      <c r="P162" s="3">
        <f t="shared" si="10"/>
        <v>298.08321414573788</v>
      </c>
    </row>
    <row r="163" spans="1:16" ht="15" thickBot="1">
      <c r="A163">
        <f t="shared" si="11"/>
        <v>159</v>
      </c>
      <c r="B163" s="18">
        <v>43475</v>
      </c>
      <c r="C163" s="19"/>
      <c r="D163">
        <v>5165.8901370000003</v>
      </c>
      <c r="F163" s="20">
        <v>6068.41</v>
      </c>
      <c r="G163" s="21">
        <v>1.2799670000000001</v>
      </c>
      <c r="H163" s="22">
        <f t="shared" si="8"/>
        <v>7767.3645424699998</v>
      </c>
      <c r="I163" s="21"/>
      <c r="J163" s="23">
        <v>12648.1</v>
      </c>
      <c r="K163">
        <v>0.86543000000000003</v>
      </c>
      <c r="L163" s="22">
        <f t="shared" si="9"/>
        <v>14614.815756329224</v>
      </c>
      <c r="N163" s="23">
        <v>32006.42</v>
      </c>
      <c r="O163" s="10">
        <v>108.189003</v>
      </c>
      <c r="P163" s="3">
        <f t="shared" si="10"/>
        <v>295.83801599502675</v>
      </c>
    </row>
    <row r="164" spans="1:16" ht="15" thickBot="1">
      <c r="A164">
        <f t="shared" si="11"/>
        <v>160</v>
      </c>
      <c r="B164" s="18">
        <v>43476</v>
      </c>
      <c r="C164" s="19"/>
      <c r="D164">
        <v>5165.1499020000001</v>
      </c>
      <c r="F164" s="20">
        <v>6105.41</v>
      </c>
      <c r="G164" s="21">
        <v>1.275396</v>
      </c>
      <c r="H164" s="22">
        <f t="shared" si="8"/>
        <v>7786.8154923599996</v>
      </c>
      <c r="I164" s="21"/>
      <c r="J164" s="23">
        <v>12584.12</v>
      </c>
      <c r="K164">
        <v>0.86880000000000002</v>
      </c>
      <c r="L164" s="22">
        <f t="shared" si="9"/>
        <v>14484.484346224679</v>
      </c>
      <c r="N164" s="23">
        <v>32317.38</v>
      </c>
      <c r="O164" s="10">
        <v>108.297997</v>
      </c>
      <c r="P164" s="3">
        <f t="shared" si="10"/>
        <v>298.41161328219209</v>
      </c>
    </row>
    <row r="165" spans="1:16" ht="15" thickBot="1">
      <c r="A165">
        <f t="shared" si="11"/>
        <v>161</v>
      </c>
      <c r="B165" s="18">
        <v>43480</v>
      </c>
      <c r="C165" s="19"/>
      <c r="D165">
        <v>5193.7797849999997</v>
      </c>
      <c r="F165" s="20">
        <v>6058.52</v>
      </c>
      <c r="G165" s="21">
        <v>1.287498</v>
      </c>
      <c r="H165" s="22">
        <f t="shared" si="8"/>
        <v>7800.3323829600004</v>
      </c>
      <c r="I165" s="21"/>
      <c r="J165" s="23">
        <v>12599.98</v>
      </c>
      <c r="K165">
        <v>0.87161999999999995</v>
      </c>
      <c r="L165" s="22">
        <f t="shared" si="9"/>
        <v>14455.817902296872</v>
      </c>
      <c r="N165" s="23">
        <v>32627.84</v>
      </c>
      <c r="O165" s="10">
        <v>108.25</v>
      </c>
      <c r="P165" s="3">
        <f t="shared" si="10"/>
        <v>301.41191685912241</v>
      </c>
    </row>
    <row r="166" spans="1:16" ht="15" thickBot="1">
      <c r="A166">
        <f t="shared" si="11"/>
        <v>162</v>
      </c>
      <c r="B166" s="18">
        <v>43481</v>
      </c>
      <c r="C166" s="19"/>
      <c r="D166">
        <v>5205.4501950000003</v>
      </c>
      <c r="F166" s="20">
        <v>6057.58</v>
      </c>
      <c r="G166" s="21">
        <v>1.2872170000000001</v>
      </c>
      <c r="H166" s="22">
        <f t="shared" si="8"/>
        <v>7797.41995486</v>
      </c>
      <c r="I166" s="21"/>
      <c r="J166" s="23">
        <v>12664.65</v>
      </c>
      <c r="K166">
        <v>0.87590000000000001</v>
      </c>
      <c r="L166" s="22">
        <f t="shared" si="9"/>
        <v>14459.013586025801</v>
      </c>
      <c r="N166" s="23">
        <v>32449.200000000001</v>
      </c>
      <c r="O166" s="10">
        <v>108.643997</v>
      </c>
      <c r="P166" s="3">
        <f t="shared" si="10"/>
        <v>298.67457840307554</v>
      </c>
    </row>
    <row r="167" spans="1:16" ht="15" thickBot="1">
      <c r="A167">
        <f t="shared" si="11"/>
        <v>163</v>
      </c>
      <c r="B167" s="18">
        <v>43482</v>
      </c>
      <c r="C167" s="19"/>
      <c r="D167">
        <v>5245.4799800000001</v>
      </c>
      <c r="F167" s="20">
        <v>6016.31</v>
      </c>
      <c r="G167" s="21">
        <v>1.2885770000000001</v>
      </c>
      <c r="H167" s="22">
        <f t="shared" si="8"/>
        <v>7752.4786908700007</v>
      </c>
      <c r="I167" s="21"/>
      <c r="J167" s="23">
        <v>12621.55</v>
      </c>
      <c r="K167">
        <v>0.87734000000000001</v>
      </c>
      <c r="L167" s="22">
        <f t="shared" si="9"/>
        <v>14386.155880274466</v>
      </c>
      <c r="N167" s="23">
        <v>32384.95</v>
      </c>
      <c r="O167" s="10">
        <v>109.037003</v>
      </c>
      <c r="P167" s="3">
        <f t="shared" si="10"/>
        <v>297.00880535023509</v>
      </c>
    </row>
    <row r="168" spans="1:16" ht="15" thickBot="1">
      <c r="A168">
        <f t="shared" si="11"/>
        <v>164</v>
      </c>
      <c r="B168" s="18">
        <v>43483</v>
      </c>
      <c r="C168" s="19"/>
      <c r="D168">
        <v>5314.7797849999997</v>
      </c>
      <c r="F168" s="20">
        <v>6048.07</v>
      </c>
      <c r="G168" s="21">
        <v>1.2983979999999999</v>
      </c>
      <c r="H168" s="22">
        <f t="shared" si="8"/>
        <v>7852.8019918599994</v>
      </c>
      <c r="I168" s="21"/>
      <c r="J168" s="23">
        <v>12836.28</v>
      </c>
      <c r="K168">
        <v>0.87775999999999998</v>
      </c>
      <c r="L168" s="22">
        <f t="shared" si="9"/>
        <v>14623.906306963179</v>
      </c>
      <c r="N168" s="23">
        <v>32803.69</v>
      </c>
      <c r="O168" s="10">
        <v>109.15300000000001</v>
      </c>
      <c r="P168" s="3">
        <f t="shared" si="10"/>
        <v>300.5294403268806</v>
      </c>
    </row>
    <row r="169" spans="1:16" ht="15" thickBot="1">
      <c r="A169">
        <f t="shared" si="11"/>
        <v>165</v>
      </c>
      <c r="B169" s="18">
        <v>43487</v>
      </c>
      <c r="C169" s="19"/>
      <c r="D169">
        <v>5239.75</v>
      </c>
      <c r="F169" s="20">
        <v>6088.57</v>
      </c>
      <c r="G169" s="21">
        <v>1.289175</v>
      </c>
      <c r="H169" s="22">
        <f t="shared" si="8"/>
        <v>7849.2322297499995</v>
      </c>
      <c r="I169" s="21"/>
      <c r="J169" s="23">
        <v>12761.51</v>
      </c>
      <c r="K169">
        <v>0.87956000000000001</v>
      </c>
      <c r="L169" s="22">
        <f t="shared" si="9"/>
        <v>14508.970394288053</v>
      </c>
      <c r="N169" s="23">
        <v>32735.18</v>
      </c>
      <c r="O169" s="10">
        <v>109.66999800000001</v>
      </c>
      <c r="P169" s="3">
        <f t="shared" si="10"/>
        <v>298.48801492637938</v>
      </c>
    </row>
    <row r="170" spans="1:16" ht="15" thickBot="1">
      <c r="A170">
        <f t="shared" si="11"/>
        <v>166</v>
      </c>
      <c r="B170" s="18">
        <v>43488</v>
      </c>
      <c r="C170" s="19"/>
      <c r="D170">
        <v>5251.2900390000004</v>
      </c>
      <c r="F170" s="20">
        <v>6047.52</v>
      </c>
      <c r="G170" s="21">
        <v>1.2957730000000001</v>
      </c>
      <c r="H170" s="22">
        <f t="shared" si="8"/>
        <v>7836.2131329600006</v>
      </c>
      <c r="I170" s="21"/>
      <c r="J170" s="23">
        <v>12742.68</v>
      </c>
      <c r="K170">
        <v>0.87997000000000003</v>
      </c>
      <c r="L170" s="22">
        <f t="shared" si="9"/>
        <v>14480.811845858381</v>
      </c>
      <c r="N170" s="23">
        <v>32688.85</v>
      </c>
      <c r="O170" s="10">
        <v>109.355003</v>
      </c>
      <c r="P170" s="3">
        <f t="shared" si="10"/>
        <v>298.92413792901635</v>
      </c>
    </row>
    <row r="171" spans="1:16" ht="15" thickBot="1">
      <c r="A171">
        <f t="shared" si="11"/>
        <v>167</v>
      </c>
      <c r="B171" s="18">
        <v>43489</v>
      </c>
      <c r="C171" s="19"/>
      <c r="D171">
        <v>5258.6899409999996</v>
      </c>
      <c r="F171" s="20">
        <v>6018.96</v>
      </c>
      <c r="G171" s="21">
        <v>1.308216</v>
      </c>
      <c r="H171" s="22">
        <f t="shared" si="8"/>
        <v>7874.0997753600004</v>
      </c>
      <c r="I171" s="21"/>
      <c r="J171" s="23">
        <v>12825.82</v>
      </c>
      <c r="K171">
        <v>0.87809999999999999</v>
      </c>
      <c r="L171" s="22">
        <f t="shared" si="9"/>
        <v>14606.331852864138</v>
      </c>
      <c r="N171" s="23">
        <v>32658.55</v>
      </c>
      <c r="O171" s="10">
        <v>109.491997</v>
      </c>
      <c r="P171" s="3">
        <f t="shared" si="10"/>
        <v>298.27339800917139</v>
      </c>
    </row>
    <row r="172" spans="1:16" ht="15" thickBot="1">
      <c r="A172">
        <f t="shared" si="11"/>
        <v>168</v>
      </c>
      <c r="B172" s="18">
        <v>43490</v>
      </c>
      <c r="C172" s="19"/>
      <c r="D172">
        <v>5303.5097660000001</v>
      </c>
      <c r="F172" s="20">
        <v>6023.16</v>
      </c>
      <c r="G172" s="21">
        <v>1.3121640000000001</v>
      </c>
      <c r="H172" s="22">
        <f t="shared" si="8"/>
        <v>7903.37371824</v>
      </c>
      <c r="I172" s="21"/>
      <c r="J172" s="23">
        <v>12967.62</v>
      </c>
      <c r="K172">
        <v>0.88390000000000002</v>
      </c>
      <c r="L172" s="22">
        <f t="shared" si="9"/>
        <v>14670.912999208056</v>
      </c>
      <c r="N172" s="23">
        <v>32974.32</v>
      </c>
      <c r="O172" s="10">
        <v>109.59699999999999</v>
      </c>
      <c r="P172" s="3">
        <f t="shared" si="10"/>
        <v>300.86881940199095</v>
      </c>
    </row>
    <row r="173" spans="1:16" ht="15" thickBot="1">
      <c r="A173">
        <f t="shared" si="11"/>
        <v>169</v>
      </c>
      <c r="B173" s="18">
        <v>43493</v>
      </c>
      <c r="C173" s="19"/>
      <c r="D173">
        <v>5261.8798829999996</v>
      </c>
      <c r="F173" s="20">
        <v>5958.77</v>
      </c>
      <c r="G173" s="21">
        <v>1.3208470000000001</v>
      </c>
      <c r="H173" s="22">
        <f t="shared" si="8"/>
        <v>7870.6234781900012</v>
      </c>
      <c r="I173" s="21"/>
      <c r="J173" s="23">
        <v>12869.56</v>
      </c>
      <c r="K173">
        <v>0.87619000000000002</v>
      </c>
      <c r="L173" s="22">
        <f t="shared" si="9"/>
        <v>14688.092765267806</v>
      </c>
      <c r="N173" s="23">
        <v>32776.6</v>
      </c>
      <c r="O173" s="10">
        <v>109.400002</v>
      </c>
      <c r="P173" s="3">
        <f t="shared" si="10"/>
        <v>299.60328519920864</v>
      </c>
    </row>
    <row r="174" spans="1:16" ht="15" thickBot="1">
      <c r="A174">
        <f t="shared" si="11"/>
        <v>170</v>
      </c>
      <c r="B174" s="18">
        <v>43494</v>
      </c>
      <c r="C174" s="19"/>
      <c r="D174">
        <v>5254.3100590000004</v>
      </c>
      <c r="F174" s="20">
        <v>5970.36</v>
      </c>
      <c r="G174" s="21">
        <v>1.3160149999999999</v>
      </c>
      <c r="H174" s="22">
        <f t="shared" si="8"/>
        <v>7857.0833153999993</v>
      </c>
      <c r="I174" s="21"/>
      <c r="J174" s="23">
        <v>12973.82</v>
      </c>
      <c r="K174">
        <v>0.87488999999999995</v>
      </c>
      <c r="L174" s="22">
        <f t="shared" si="9"/>
        <v>14829.087085233572</v>
      </c>
      <c r="N174" s="23">
        <v>32804.120000000003</v>
      </c>
      <c r="O174" s="10">
        <v>109.253998</v>
      </c>
      <c r="P174" s="3">
        <f t="shared" si="10"/>
        <v>300.25555678063154</v>
      </c>
    </row>
    <row r="175" spans="1:16" ht="15" thickBot="1">
      <c r="A175">
        <f t="shared" si="11"/>
        <v>171</v>
      </c>
      <c r="B175" s="18">
        <v>43495</v>
      </c>
      <c r="C175" s="19"/>
      <c r="D175">
        <v>5336.6000979999999</v>
      </c>
      <c r="F175" s="20">
        <v>6047.19</v>
      </c>
      <c r="G175" s="21">
        <v>1.308044</v>
      </c>
      <c r="H175" s="22">
        <f t="shared" si="8"/>
        <v>7909.9905963599995</v>
      </c>
      <c r="I175" s="21"/>
      <c r="J175" s="23">
        <v>13099.41</v>
      </c>
      <c r="K175">
        <v>0.87448000000000004</v>
      </c>
      <c r="L175" s="22">
        <f t="shared" si="9"/>
        <v>14979.656481566188</v>
      </c>
      <c r="N175" s="23">
        <v>32632.52</v>
      </c>
      <c r="O175" s="10">
        <v>109.417</v>
      </c>
      <c r="P175" s="3">
        <f t="shared" si="10"/>
        <v>298.23994443276638</v>
      </c>
    </row>
    <row r="176" spans="1:16" ht="15" thickBot="1">
      <c r="A176">
        <f t="shared" si="11"/>
        <v>172</v>
      </c>
      <c r="B176" s="18">
        <v>43496</v>
      </c>
      <c r="C176" s="19"/>
      <c r="D176">
        <v>5383.6298829999996</v>
      </c>
      <c r="F176" s="20">
        <v>6142.02</v>
      </c>
      <c r="G176" s="21">
        <v>1.3117160000000001</v>
      </c>
      <c r="H176" s="22">
        <f t="shared" si="8"/>
        <v>8056.5859063200014</v>
      </c>
      <c r="I176" s="21"/>
      <c r="J176" s="23">
        <v>13146.7</v>
      </c>
      <c r="K176">
        <v>0.87050000000000005</v>
      </c>
      <c r="L176" s="22">
        <f t="shared" si="9"/>
        <v>15102.469844916715</v>
      </c>
      <c r="N176" s="23">
        <v>32976.92</v>
      </c>
      <c r="O176" s="10">
        <v>108.981003</v>
      </c>
      <c r="P176" s="3">
        <f t="shared" si="10"/>
        <v>302.59328774942543</v>
      </c>
    </row>
    <row r="177" spans="1:16" ht="15" thickBot="1">
      <c r="A177">
        <f t="shared" si="11"/>
        <v>173</v>
      </c>
      <c r="B177" s="18">
        <v>43497</v>
      </c>
      <c r="C177" s="19"/>
      <c r="D177">
        <v>5389.1899409999996</v>
      </c>
      <c r="F177" s="20">
        <v>6166.58</v>
      </c>
      <c r="G177" s="21">
        <v>1.3109420000000001</v>
      </c>
      <c r="H177" s="22">
        <f t="shared" si="8"/>
        <v>8084.0287183600003</v>
      </c>
      <c r="I177" s="21"/>
      <c r="J177" s="23">
        <v>13216.58</v>
      </c>
      <c r="K177">
        <v>0.87339999999999995</v>
      </c>
      <c r="L177" s="22">
        <f t="shared" si="9"/>
        <v>15132.333409663384</v>
      </c>
      <c r="N177" s="23">
        <v>33000.51</v>
      </c>
      <c r="O177" s="10">
        <v>108.844002</v>
      </c>
      <c r="P177" s="3">
        <f t="shared" si="10"/>
        <v>303.19089149257854</v>
      </c>
    </row>
    <row r="178" spans="1:16" ht="15" thickBot="1">
      <c r="A178">
        <f t="shared" si="11"/>
        <v>174</v>
      </c>
      <c r="B178" s="18">
        <v>43500</v>
      </c>
      <c r="C178" s="19"/>
      <c r="D178">
        <v>5425.7998049999997</v>
      </c>
      <c r="F178" s="20">
        <v>6196.29</v>
      </c>
      <c r="G178" s="21">
        <v>1.3077369999999999</v>
      </c>
      <c r="H178" s="22">
        <f t="shared" si="8"/>
        <v>8103.1176957299995</v>
      </c>
      <c r="I178" s="21"/>
      <c r="J178" s="23">
        <v>13166.37</v>
      </c>
      <c r="K178">
        <v>0.87295999999999996</v>
      </c>
      <c r="L178" s="22">
        <f t="shared" si="9"/>
        <v>15082.443640029327</v>
      </c>
      <c r="N178" s="23">
        <v>33151.919999999998</v>
      </c>
      <c r="O178" s="10">
        <v>109.43800400000001</v>
      </c>
      <c r="P178" s="3">
        <f t="shared" si="10"/>
        <v>302.92877052107053</v>
      </c>
    </row>
    <row r="179" spans="1:16" ht="15" thickBot="1">
      <c r="A179">
        <f t="shared" si="11"/>
        <v>175</v>
      </c>
      <c r="B179" s="18">
        <v>43501</v>
      </c>
      <c r="C179" s="19"/>
      <c r="D179">
        <v>5451.3999020000001</v>
      </c>
      <c r="F179" s="20">
        <v>6223.85</v>
      </c>
      <c r="G179" s="21">
        <v>1.3031010000000001</v>
      </c>
      <c r="H179" s="22">
        <f t="shared" si="8"/>
        <v>8110.3051588500011</v>
      </c>
      <c r="I179" s="21"/>
      <c r="J179" s="23">
        <v>13385.32</v>
      </c>
      <c r="K179">
        <v>0.87441000000000002</v>
      </c>
      <c r="L179" s="22">
        <f t="shared" si="9"/>
        <v>15307.830422799372</v>
      </c>
      <c r="N179" s="23">
        <v>33089.5</v>
      </c>
      <c r="O179" s="10">
        <v>109.960999</v>
      </c>
      <c r="P179" s="3">
        <f t="shared" si="10"/>
        <v>300.92032903411507</v>
      </c>
    </row>
    <row r="180" spans="1:16" ht="15" thickBot="1">
      <c r="A180">
        <f t="shared" si="11"/>
        <v>176</v>
      </c>
      <c r="B180" s="18">
        <v>43502</v>
      </c>
      <c r="C180" s="19"/>
      <c r="D180">
        <v>5439.7998049999997</v>
      </c>
      <c r="F180" s="20">
        <v>6323.91</v>
      </c>
      <c r="G180" s="21">
        <v>1.295723</v>
      </c>
      <c r="H180" s="22">
        <f t="shared" si="8"/>
        <v>8194.0356369299989</v>
      </c>
      <c r="I180" s="21"/>
      <c r="J180" s="23">
        <v>13374.02</v>
      </c>
      <c r="K180">
        <v>0.87643000000000004</v>
      </c>
      <c r="L180" s="22">
        <f t="shared" si="9"/>
        <v>15259.655648483051</v>
      </c>
      <c r="N180" s="23">
        <v>33136.5</v>
      </c>
      <c r="O180" s="10">
        <v>109.941002</v>
      </c>
      <c r="P180" s="3">
        <f t="shared" si="10"/>
        <v>301.40256498662802</v>
      </c>
    </row>
    <row r="181" spans="1:16" ht="15" thickBot="1">
      <c r="A181">
        <f t="shared" si="11"/>
        <v>177</v>
      </c>
      <c r="B181" s="18">
        <v>43503</v>
      </c>
      <c r="C181" s="19"/>
      <c r="D181">
        <v>5389.6899409999996</v>
      </c>
      <c r="F181" s="20">
        <v>6277.36</v>
      </c>
      <c r="G181" s="21">
        <v>1.293444</v>
      </c>
      <c r="H181" s="22">
        <f t="shared" si="8"/>
        <v>8119.4136278400001</v>
      </c>
      <c r="I181" s="21"/>
      <c r="J181" s="23">
        <v>13127.84</v>
      </c>
      <c r="K181">
        <v>0.87982000000000005</v>
      </c>
      <c r="L181" s="22">
        <f t="shared" si="9"/>
        <v>14921.052033370461</v>
      </c>
      <c r="N181" s="23">
        <v>32941.589999999997</v>
      </c>
      <c r="O181" s="10">
        <v>109.97399900000001</v>
      </c>
      <c r="P181" s="3">
        <f t="shared" si="10"/>
        <v>299.53980304017131</v>
      </c>
    </row>
    <row r="182" spans="1:16" ht="15" thickBot="1">
      <c r="A182">
        <f t="shared" si="11"/>
        <v>178</v>
      </c>
      <c r="B182" s="18">
        <v>43504</v>
      </c>
      <c r="C182" s="19"/>
      <c r="D182">
        <v>5395.1201170000004</v>
      </c>
      <c r="F182" s="20">
        <v>6251.98</v>
      </c>
      <c r="G182" s="21">
        <v>1.2949170000000001</v>
      </c>
      <c r="H182" s="22">
        <f t="shared" si="8"/>
        <v>8095.7951856600002</v>
      </c>
      <c r="I182" s="21"/>
      <c r="J182" s="23">
        <v>13064.85</v>
      </c>
      <c r="K182">
        <v>0.88192999999999999</v>
      </c>
      <c r="L182" s="22">
        <f t="shared" si="9"/>
        <v>14813.930810835327</v>
      </c>
      <c r="N182" s="23">
        <v>32277.86</v>
      </c>
      <c r="O182" s="10">
        <v>109.75599699999999</v>
      </c>
      <c r="P182" s="3">
        <f t="shared" si="10"/>
        <v>294.08743833833518</v>
      </c>
    </row>
    <row r="183" spans="1:16" ht="15" thickBot="1">
      <c r="A183">
        <f t="shared" si="11"/>
        <v>179</v>
      </c>
      <c r="B183" s="18">
        <v>43508</v>
      </c>
      <c r="C183" s="19"/>
      <c r="D183">
        <v>5468.9799800000001</v>
      </c>
      <c r="F183" s="20">
        <v>6302.26</v>
      </c>
      <c r="G183" s="21">
        <v>1.286405</v>
      </c>
      <c r="H183" s="22">
        <f t="shared" si="8"/>
        <v>8107.2587753000007</v>
      </c>
      <c r="I183" s="21"/>
      <c r="J183" s="23">
        <v>13314.25</v>
      </c>
      <c r="K183">
        <v>0.88660000000000005</v>
      </c>
      <c r="L183" s="22">
        <f t="shared" si="9"/>
        <v>15017.20054139409</v>
      </c>
      <c r="N183" s="23">
        <v>33120.86</v>
      </c>
      <c r="O183" s="10">
        <v>110.400002</v>
      </c>
      <c r="P183" s="3">
        <f t="shared" si="10"/>
        <v>300.00778442014882</v>
      </c>
    </row>
    <row r="184" spans="1:16" ht="15" thickBot="1">
      <c r="A184">
        <f t="shared" si="11"/>
        <v>180</v>
      </c>
      <c r="B184" s="18">
        <v>43509</v>
      </c>
      <c r="C184" s="19"/>
      <c r="D184">
        <v>5485.9702150000003</v>
      </c>
      <c r="F184" s="20">
        <v>6313.33</v>
      </c>
      <c r="G184" s="21">
        <v>1.2892079999999999</v>
      </c>
      <c r="H184" s="22">
        <f t="shared" si="8"/>
        <v>8139.1955426399991</v>
      </c>
      <c r="I184" s="21"/>
      <c r="J184" s="23">
        <v>13361.42</v>
      </c>
      <c r="K184">
        <v>0.88224999999999998</v>
      </c>
      <c r="L184" s="22">
        <f t="shared" si="9"/>
        <v>15144.709549447436</v>
      </c>
      <c r="N184" s="23">
        <v>33565.769999999997</v>
      </c>
      <c r="O184" s="10">
        <v>110.514999</v>
      </c>
      <c r="P184" s="3">
        <f t="shared" si="10"/>
        <v>303.72139803394464</v>
      </c>
    </row>
    <row r="185" spans="1:16" ht="15" thickBot="1">
      <c r="A185">
        <f t="shared" si="11"/>
        <v>181</v>
      </c>
      <c r="B185" s="18">
        <v>43510</v>
      </c>
      <c r="C185" s="19"/>
      <c r="D185">
        <v>5473.330078</v>
      </c>
      <c r="F185" s="20">
        <v>6374.08</v>
      </c>
      <c r="G185" s="21">
        <v>1.2856780000000001</v>
      </c>
      <c r="H185" s="22">
        <f t="shared" si="8"/>
        <v>8195.0144262400008</v>
      </c>
      <c r="I185" s="21"/>
      <c r="J185" s="23">
        <v>13330.5</v>
      </c>
      <c r="K185">
        <v>0.88771</v>
      </c>
      <c r="L185" s="22">
        <f t="shared" si="9"/>
        <v>15016.728436088362</v>
      </c>
      <c r="N185" s="23">
        <v>33558.199999999997</v>
      </c>
      <c r="O185" s="10">
        <v>110.922997</v>
      </c>
      <c r="P185" s="3">
        <f t="shared" si="10"/>
        <v>302.53600161921338</v>
      </c>
    </row>
    <row r="186" spans="1:16" ht="15" thickBot="1">
      <c r="A186">
        <f t="shared" si="11"/>
        <v>182</v>
      </c>
      <c r="B186" s="18">
        <v>43511</v>
      </c>
      <c r="C186" s="19"/>
      <c r="D186">
        <v>5533.2700199999999</v>
      </c>
      <c r="F186" s="20">
        <v>6376.05</v>
      </c>
      <c r="G186" s="21">
        <v>1.279836</v>
      </c>
      <c r="H186" s="22">
        <f t="shared" si="8"/>
        <v>8160.2983278000002</v>
      </c>
      <c r="I186" s="21"/>
      <c r="J186" s="23">
        <v>13569.23</v>
      </c>
      <c r="K186">
        <v>0.88532</v>
      </c>
      <c r="L186" s="22">
        <f t="shared" si="9"/>
        <v>15326.921339176795</v>
      </c>
      <c r="N186" s="23">
        <v>33178.67</v>
      </c>
      <c r="O186" s="10">
        <v>110.53800200000001</v>
      </c>
      <c r="P186" s="3">
        <f t="shared" si="10"/>
        <v>300.15623043376519</v>
      </c>
    </row>
    <row r="187" spans="1:16" ht="15" thickBot="1">
      <c r="A187">
        <f t="shared" si="11"/>
        <v>183</v>
      </c>
      <c r="B187" s="18">
        <v>43515</v>
      </c>
      <c r="C187" s="19"/>
      <c r="D187">
        <v>5541.9799800000001</v>
      </c>
      <c r="F187" s="20">
        <v>6356.14</v>
      </c>
      <c r="G187" s="21">
        <v>1.2924070000000001</v>
      </c>
      <c r="H187" s="22">
        <f t="shared" si="8"/>
        <v>8214.7198289800017</v>
      </c>
      <c r="I187" s="21"/>
      <c r="J187" s="23">
        <v>13588.55</v>
      </c>
      <c r="K187">
        <v>0.88402000000000003</v>
      </c>
      <c r="L187" s="22">
        <f t="shared" si="9"/>
        <v>15371.315128616998</v>
      </c>
      <c r="N187" s="23">
        <v>33816.86</v>
      </c>
      <c r="O187" s="10">
        <v>110.591003</v>
      </c>
      <c r="P187" s="3">
        <f t="shared" si="10"/>
        <v>305.7831024464079</v>
      </c>
    </row>
    <row r="188" spans="1:16" ht="15" thickBot="1">
      <c r="A188">
        <f t="shared" si="11"/>
        <v>184</v>
      </c>
      <c r="B188" s="18">
        <v>43516</v>
      </c>
      <c r="C188" s="19"/>
      <c r="D188">
        <v>5552.8999020000001</v>
      </c>
      <c r="F188" s="20">
        <v>6369.59</v>
      </c>
      <c r="G188" s="21">
        <v>1.3061309999999999</v>
      </c>
      <c r="H188" s="22">
        <f t="shared" si="8"/>
        <v>8319.5189562899996</v>
      </c>
      <c r="I188" s="21"/>
      <c r="J188" s="23">
        <v>13682.3</v>
      </c>
      <c r="K188">
        <v>0.88160000000000005</v>
      </c>
      <c r="L188" s="22">
        <f t="shared" si="9"/>
        <v>15519.850272232303</v>
      </c>
      <c r="N188" s="23">
        <v>34021.39</v>
      </c>
      <c r="O188" s="10">
        <v>110.57199900000001</v>
      </c>
      <c r="P188" s="3">
        <f t="shared" si="10"/>
        <v>307.68540234132871</v>
      </c>
    </row>
    <row r="189" spans="1:16" ht="15" thickBot="1">
      <c r="A189">
        <f t="shared" si="11"/>
        <v>185</v>
      </c>
      <c r="B189" s="18">
        <v>43517</v>
      </c>
      <c r="C189" s="19"/>
      <c r="D189">
        <v>5533.7998049999997</v>
      </c>
      <c r="F189" s="20">
        <v>6355.1</v>
      </c>
      <c r="G189" s="21">
        <v>1.3045119999999999</v>
      </c>
      <c r="H189" s="22">
        <f t="shared" si="8"/>
        <v>8290.3042112000003</v>
      </c>
      <c r="I189" s="21"/>
      <c r="J189" s="23">
        <v>13682.73</v>
      </c>
      <c r="K189">
        <v>0.88134000000000001</v>
      </c>
      <c r="L189" s="22">
        <f t="shared" si="9"/>
        <v>15524.916604261693</v>
      </c>
      <c r="N189" s="23">
        <v>34073.360000000001</v>
      </c>
      <c r="O189" s="10">
        <v>110.764999</v>
      </c>
      <c r="P189" s="3">
        <f t="shared" si="10"/>
        <v>307.61847431606077</v>
      </c>
    </row>
    <row r="190" spans="1:16" ht="15" thickBot="1">
      <c r="A190">
        <f t="shared" si="11"/>
        <v>186</v>
      </c>
      <c r="B190" s="18">
        <v>43518</v>
      </c>
      <c r="C190" s="19"/>
      <c r="D190">
        <v>5569.4501950000003</v>
      </c>
      <c r="F190" s="20">
        <v>6373.36</v>
      </c>
      <c r="G190" s="21">
        <v>1.304138</v>
      </c>
      <c r="H190" s="22">
        <f t="shared" si="8"/>
        <v>8311.7409636800003</v>
      </c>
      <c r="I190" s="21"/>
      <c r="J190" s="23">
        <v>13734.7</v>
      </c>
      <c r="K190">
        <v>0.88160000000000005</v>
      </c>
      <c r="L190" s="22">
        <f t="shared" si="9"/>
        <v>15579.287658802177</v>
      </c>
      <c r="N190" s="23">
        <v>34011.89</v>
      </c>
      <c r="O190" s="10">
        <v>110.708</v>
      </c>
      <c r="P190" s="3">
        <f t="shared" si="10"/>
        <v>307.22161000108395</v>
      </c>
    </row>
    <row r="191" spans="1:16" ht="15" thickBot="1">
      <c r="A191">
        <f t="shared" si="11"/>
        <v>187</v>
      </c>
      <c r="B191" s="18">
        <v>43521</v>
      </c>
      <c r="C191" s="19"/>
      <c r="D191">
        <v>5577.0898440000001</v>
      </c>
      <c r="F191" s="20">
        <v>6369.65</v>
      </c>
      <c r="G191" s="21">
        <v>1.3065580000000001</v>
      </c>
      <c r="H191" s="22">
        <f t="shared" si="8"/>
        <v>8322.3171646999999</v>
      </c>
      <c r="I191" s="21"/>
      <c r="J191" s="23">
        <v>13776.83</v>
      </c>
      <c r="K191">
        <v>0.88166</v>
      </c>
      <c r="L191" s="22">
        <f t="shared" si="9"/>
        <v>15626.012294988997</v>
      </c>
      <c r="N191" s="23">
        <v>34174.949999999997</v>
      </c>
      <c r="O191" s="10">
        <v>110.772003</v>
      </c>
      <c r="P191" s="3">
        <f t="shared" si="10"/>
        <v>308.5161329076987</v>
      </c>
    </row>
    <row r="192" spans="1:16" ht="15" thickBot="1">
      <c r="A192">
        <f t="shared" si="11"/>
        <v>188</v>
      </c>
      <c r="B192" s="18">
        <v>43522</v>
      </c>
      <c r="C192" s="19"/>
      <c r="D192">
        <v>5572.7402339999999</v>
      </c>
      <c r="F192" s="20">
        <v>6310.39</v>
      </c>
      <c r="G192" s="21">
        <v>1.3127150000000001</v>
      </c>
      <c r="H192" s="22">
        <f t="shared" si="8"/>
        <v>8283.7436088500017</v>
      </c>
      <c r="I192" s="21"/>
      <c r="J192" s="23">
        <v>13794.92</v>
      </c>
      <c r="K192">
        <v>0.87970000000000004</v>
      </c>
      <c r="L192" s="22">
        <f t="shared" si="9"/>
        <v>15681.391383426168</v>
      </c>
      <c r="N192" s="23">
        <v>34074</v>
      </c>
      <c r="O192" s="10">
        <v>111.045998</v>
      </c>
      <c r="P192" s="3">
        <f t="shared" si="10"/>
        <v>306.84581717208755</v>
      </c>
    </row>
    <row r="193" spans="1:16" ht="15" thickBot="1">
      <c r="A193">
        <f t="shared" si="11"/>
        <v>189</v>
      </c>
      <c r="B193" s="18">
        <v>43523</v>
      </c>
      <c r="C193" s="19"/>
      <c r="D193">
        <v>5570.5698240000002</v>
      </c>
      <c r="F193" s="20">
        <v>6302.4</v>
      </c>
      <c r="G193" s="21">
        <v>1.3258030000000001</v>
      </c>
      <c r="H193" s="22">
        <f t="shared" si="8"/>
        <v>8355.7408271999993</v>
      </c>
      <c r="I193" s="21"/>
      <c r="J193" s="23">
        <v>13759.73</v>
      </c>
      <c r="K193">
        <v>0.87771999999999994</v>
      </c>
      <c r="L193" s="22">
        <f t="shared" si="9"/>
        <v>15676.673654468395</v>
      </c>
      <c r="N193" s="23">
        <v>34244.17</v>
      </c>
      <c r="O193" s="10">
        <v>110.556</v>
      </c>
      <c r="P193" s="3">
        <f t="shared" si="10"/>
        <v>309.74501610043779</v>
      </c>
    </row>
    <row r="194" spans="1:16" ht="15" thickBot="1">
      <c r="A194">
        <f t="shared" si="11"/>
        <v>190</v>
      </c>
      <c r="B194" s="18">
        <v>43524</v>
      </c>
      <c r="C194" s="19"/>
      <c r="D194">
        <v>5556.4902339999999</v>
      </c>
      <c r="F194" s="20">
        <v>6277.67</v>
      </c>
      <c r="G194" s="21">
        <v>1.3318239999999999</v>
      </c>
      <c r="H194" s="22">
        <f t="shared" si="8"/>
        <v>8360.7515700799995</v>
      </c>
      <c r="I194" s="21"/>
      <c r="J194" s="23">
        <v>13799.69</v>
      </c>
      <c r="K194">
        <v>0.87871999999999995</v>
      </c>
      <c r="L194" s="22">
        <f t="shared" si="9"/>
        <v>15704.308539694102</v>
      </c>
      <c r="N194" s="23">
        <v>33971.97</v>
      </c>
      <c r="O194" s="10">
        <v>110.86199999999999</v>
      </c>
      <c r="P194" s="3">
        <f t="shared" si="10"/>
        <v>306.43475672457652</v>
      </c>
    </row>
    <row r="195" spans="1:16" ht="15" thickBot="1">
      <c r="A195">
        <f t="shared" si="11"/>
        <v>191</v>
      </c>
      <c r="B195" s="18">
        <v>43525</v>
      </c>
      <c r="C195" s="19"/>
      <c r="D195">
        <v>5595.1098629999997</v>
      </c>
      <c r="F195" s="20">
        <v>6307.72</v>
      </c>
      <c r="G195" s="21">
        <v>1.326489</v>
      </c>
      <c r="H195" s="22">
        <f t="shared" si="8"/>
        <v>8367.1211950800007</v>
      </c>
      <c r="I195" s="21"/>
      <c r="J195" s="23">
        <v>13864.64</v>
      </c>
      <c r="K195">
        <v>0.87924000000000002</v>
      </c>
      <c r="L195" s="22">
        <f t="shared" si="9"/>
        <v>15768.891315226785</v>
      </c>
      <c r="N195" s="23">
        <v>34317.53</v>
      </c>
      <c r="O195" s="10">
        <v>111.35700199999999</v>
      </c>
      <c r="P195" s="3">
        <f t="shared" si="10"/>
        <v>308.17577147057176</v>
      </c>
    </row>
    <row r="196" spans="1:16" ht="15" thickBot="1">
      <c r="A196">
        <f t="shared" si="11"/>
        <v>192</v>
      </c>
      <c r="B196" s="18">
        <v>43528</v>
      </c>
      <c r="C196" s="19"/>
      <c r="D196">
        <v>5573.5297849999997</v>
      </c>
      <c r="F196" s="20">
        <v>6336.25</v>
      </c>
      <c r="G196" s="21">
        <v>1.323977</v>
      </c>
      <c r="H196" s="22">
        <f t="shared" ref="H196:H259" si="12">F196*G196</f>
        <v>8389.0492662500001</v>
      </c>
      <c r="I196" s="21"/>
      <c r="J196" s="23">
        <v>13920.93</v>
      </c>
      <c r="K196">
        <v>0.87905</v>
      </c>
      <c r="L196" s="22">
        <f t="shared" ref="L196:L259" si="13">J196/K196</f>
        <v>15836.334679483534</v>
      </c>
      <c r="N196" s="23">
        <v>34665.980000000003</v>
      </c>
      <c r="O196" s="10">
        <v>111.93800400000001</v>
      </c>
      <c r="P196" s="3">
        <f t="shared" ref="P196:P259" si="14">N196/O196</f>
        <v>309.68910255001509</v>
      </c>
    </row>
    <row r="197" spans="1:16" ht="15" thickBot="1">
      <c r="A197">
        <f t="shared" ref="A197:A260" si="15">A196+1</f>
        <v>193</v>
      </c>
      <c r="B197" s="18">
        <v>43529</v>
      </c>
      <c r="C197" s="19"/>
      <c r="D197">
        <v>5567.3999020000001</v>
      </c>
      <c r="F197" s="20">
        <v>6354.48</v>
      </c>
      <c r="G197" s="21">
        <v>1.3178529999999999</v>
      </c>
      <c r="H197" s="22">
        <f t="shared" si="12"/>
        <v>8374.2705314399991</v>
      </c>
      <c r="I197" s="21"/>
      <c r="J197" s="23">
        <v>13949.76</v>
      </c>
      <c r="K197">
        <v>0.88204000000000005</v>
      </c>
      <c r="L197" s="22">
        <f t="shared" si="13"/>
        <v>15815.337172917327</v>
      </c>
      <c r="N197" s="23">
        <v>34513.86</v>
      </c>
      <c r="O197" s="10">
        <v>111.777</v>
      </c>
      <c r="P197" s="3">
        <f t="shared" si="14"/>
        <v>308.77425588448426</v>
      </c>
    </row>
    <row r="198" spans="1:16" ht="15" thickBot="1">
      <c r="A198">
        <f t="shared" si="15"/>
        <v>194</v>
      </c>
      <c r="B198" s="18">
        <v>43530</v>
      </c>
      <c r="C198" s="19"/>
      <c r="D198">
        <v>5531.3398440000001</v>
      </c>
      <c r="F198" s="20">
        <v>6392.89</v>
      </c>
      <c r="G198" s="21">
        <v>1.3156680000000001</v>
      </c>
      <c r="H198" s="22">
        <f t="shared" si="12"/>
        <v>8410.9208005200016</v>
      </c>
      <c r="I198" s="21"/>
      <c r="J198" s="23">
        <v>13926.83</v>
      </c>
      <c r="K198">
        <v>0.88439999999999996</v>
      </c>
      <c r="L198" s="22">
        <f t="shared" si="13"/>
        <v>15747.207146087743</v>
      </c>
      <c r="N198" s="23">
        <v>34308.19</v>
      </c>
      <c r="O198" s="10">
        <v>111.86599699999999</v>
      </c>
      <c r="P198" s="3">
        <f t="shared" si="14"/>
        <v>306.69006597241525</v>
      </c>
    </row>
    <row r="199" spans="1:16" ht="15" thickBot="1">
      <c r="A199">
        <f t="shared" si="15"/>
        <v>195</v>
      </c>
      <c r="B199" s="18">
        <v>43531</v>
      </c>
      <c r="C199" s="19"/>
      <c r="D199">
        <v>5487.5600590000004</v>
      </c>
      <c r="F199" s="20">
        <v>6365.88</v>
      </c>
      <c r="G199" s="21">
        <v>1.3182179999999999</v>
      </c>
      <c r="H199" s="22">
        <f t="shared" si="12"/>
        <v>8391.6176018400001</v>
      </c>
      <c r="I199" s="21"/>
      <c r="J199" s="23">
        <v>13871.81</v>
      </c>
      <c r="K199">
        <v>0.88385999999999998</v>
      </c>
      <c r="L199" s="22">
        <f t="shared" si="13"/>
        <v>15694.578326884348</v>
      </c>
      <c r="N199" s="23">
        <v>34084.519999999997</v>
      </c>
      <c r="O199" s="10">
        <v>111.623001</v>
      </c>
      <c r="P199" s="3">
        <f t="shared" si="14"/>
        <v>305.35391178024315</v>
      </c>
    </row>
    <row r="200" spans="1:16" ht="15" thickBot="1">
      <c r="A200">
        <f t="shared" si="15"/>
        <v>196</v>
      </c>
      <c r="B200" s="18">
        <v>43532</v>
      </c>
      <c r="C200" s="19"/>
      <c r="D200">
        <v>5476.3901370000003</v>
      </c>
      <c r="F200" s="20">
        <v>6322.43</v>
      </c>
      <c r="G200" s="21">
        <v>1.3092429999999999</v>
      </c>
      <c r="H200" s="22">
        <f t="shared" si="12"/>
        <v>8277.5972204900008</v>
      </c>
      <c r="I200" s="21"/>
      <c r="J200" s="23">
        <v>13775.18</v>
      </c>
      <c r="K200">
        <v>0.89298999999999995</v>
      </c>
      <c r="L200" s="22">
        <f t="shared" si="13"/>
        <v>15425.906225153698</v>
      </c>
      <c r="N200" s="23">
        <v>33400.720000000001</v>
      </c>
      <c r="O200" s="10">
        <v>111.63400300000001</v>
      </c>
      <c r="P200" s="3">
        <f t="shared" si="14"/>
        <v>299.19844404397105</v>
      </c>
    </row>
    <row r="201" spans="1:16" ht="15" thickBot="1">
      <c r="A201">
        <f t="shared" si="15"/>
        <v>197</v>
      </c>
      <c r="B201" s="18">
        <v>43535</v>
      </c>
      <c r="C201" s="19"/>
      <c r="D201">
        <v>5556.7700199999999</v>
      </c>
      <c r="F201" s="20">
        <v>6345.99</v>
      </c>
      <c r="G201" s="21">
        <v>1.2988360000000001</v>
      </c>
      <c r="H201" s="22">
        <f t="shared" si="12"/>
        <v>8242.4002676399996</v>
      </c>
      <c r="I201" s="21"/>
      <c r="J201" s="23">
        <v>13866.66</v>
      </c>
      <c r="K201">
        <v>0.89027999999999996</v>
      </c>
      <c r="L201" s="22">
        <f t="shared" si="13"/>
        <v>15575.616659927215</v>
      </c>
      <c r="N201" s="23">
        <v>33558.83</v>
      </c>
      <c r="O201" s="10">
        <v>111.08000199999999</v>
      </c>
      <c r="P201" s="3">
        <f t="shared" si="14"/>
        <v>302.1140564977664</v>
      </c>
    </row>
    <row r="202" spans="1:16" ht="15" thickBot="1">
      <c r="A202">
        <f t="shared" si="15"/>
        <v>198</v>
      </c>
      <c r="B202" s="18">
        <v>43536</v>
      </c>
      <c r="C202" s="19"/>
      <c r="D202">
        <v>5556.7700199999999</v>
      </c>
      <c r="F202" s="20">
        <v>6327.16</v>
      </c>
      <c r="G202" s="21">
        <v>1.324854</v>
      </c>
      <c r="H202" s="22">
        <f t="shared" si="12"/>
        <v>8382.5632346399998</v>
      </c>
      <c r="I202" s="21"/>
      <c r="J202" s="23">
        <v>13877.95</v>
      </c>
      <c r="K202">
        <v>0.88815999999999995</v>
      </c>
      <c r="L202" s="22">
        <f t="shared" si="13"/>
        <v>15625.506665465684</v>
      </c>
      <c r="N202" s="23">
        <v>34160.269999999997</v>
      </c>
      <c r="O202" s="10">
        <v>111.34200300000001</v>
      </c>
      <c r="P202" s="3">
        <f t="shared" si="14"/>
        <v>306.80488117319027</v>
      </c>
    </row>
    <row r="203" spans="1:16" ht="15" thickBot="1">
      <c r="A203">
        <f t="shared" si="15"/>
        <v>199</v>
      </c>
      <c r="B203" s="18">
        <v>43537</v>
      </c>
      <c r="C203" s="19"/>
      <c r="D203">
        <v>5612.5600590000004</v>
      </c>
      <c r="F203" s="20">
        <v>6367.79</v>
      </c>
      <c r="G203" s="21">
        <v>1.3066770000000001</v>
      </c>
      <c r="H203" s="22">
        <f t="shared" si="12"/>
        <v>8320.6447338300004</v>
      </c>
      <c r="I203" s="21"/>
      <c r="J203" s="23">
        <v>13973.08</v>
      </c>
      <c r="K203">
        <v>0.88593999999999995</v>
      </c>
      <c r="L203" s="22">
        <f t="shared" si="13"/>
        <v>15772.038738515024</v>
      </c>
      <c r="N203" s="23">
        <v>33821.19</v>
      </c>
      <c r="O203" s="10">
        <v>111.306</v>
      </c>
      <c r="P203" s="3">
        <f t="shared" si="14"/>
        <v>303.85774351786966</v>
      </c>
    </row>
    <row r="204" spans="1:16" ht="15" thickBot="1">
      <c r="A204">
        <f t="shared" si="15"/>
        <v>200</v>
      </c>
      <c r="B204" s="18">
        <v>43538</v>
      </c>
      <c r="C204" s="19"/>
      <c r="D204">
        <v>5609.5898440000001</v>
      </c>
      <c r="F204" s="20">
        <v>6388.35</v>
      </c>
      <c r="G204" s="21">
        <v>1.328568</v>
      </c>
      <c r="H204" s="22">
        <f t="shared" si="12"/>
        <v>8487.3573828000008</v>
      </c>
      <c r="I204" s="21"/>
      <c r="J204" s="23">
        <v>14087.37</v>
      </c>
      <c r="K204">
        <v>0.88253000000000004</v>
      </c>
      <c r="L204" s="22">
        <f t="shared" si="13"/>
        <v>15962.482861772405</v>
      </c>
      <c r="N204" s="23">
        <v>33816.07</v>
      </c>
      <c r="O204" s="10">
        <v>111.195999</v>
      </c>
      <c r="P204" s="3">
        <f t="shared" si="14"/>
        <v>304.11229094672734</v>
      </c>
    </row>
    <row r="205" spans="1:16" ht="15" thickBot="1">
      <c r="A205">
        <f t="shared" si="15"/>
        <v>201</v>
      </c>
      <c r="B205" s="18">
        <v>43539</v>
      </c>
      <c r="C205" s="19"/>
      <c r="D205">
        <v>5637.7700199999999</v>
      </c>
      <c r="F205" s="20">
        <v>6421.73</v>
      </c>
      <c r="G205" s="21">
        <v>1.325855</v>
      </c>
      <c r="H205" s="22">
        <f t="shared" si="12"/>
        <v>8514.2828291499991</v>
      </c>
      <c r="I205" s="21"/>
      <c r="J205" s="23">
        <v>14233.63</v>
      </c>
      <c r="K205">
        <v>0.88429999999999997</v>
      </c>
      <c r="L205" s="22">
        <f t="shared" si="13"/>
        <v>16095.928983376682</v>
      </c>
      <c r="N205" s="23">
        <v>34076.33</v>
      </c>
      <c r="O205" s="10">
        <v>111.75299800000001</v>
      </c>
      <c r="P205" s="3">
        <f t="shared" si="14"/>
        <v>304.92542132963626</v>
      </c>
    </row>
    <row r="206" spans="1:16" ht="15" thickBot="1">
      <c r="A206">
        <f t="shared" si="15"/>
        <v>202</v>
      </c>
      <c r="B206" s="18">
        <v>43542</v>
      </c>
      <c r="C206" s="19"/>
      <c r="D206">
        <v>5658.7299800000001</v>
      </c>
      <c r="F206" s="20">
        <v>6459.95</v>
      </c>
      <c r="G206" s="21">
        <v>1.3297159999999999</v>
      </c>
      <c r="H206" s="22">
        <f t="shared" si="12"/>
        <v>8589.8988741999983</v>
      </c>
      <c r="I206" s="21"/>
      <c r="J206" s="23">
        <v>14254.44</v>
      </c>
      <c r="K206">
        <v>0.88341000000000003</v>
      </c>
      <c r="L206" s="22">
        <f t="shared" si="13"/>
        <v>16135.701429687235</v>
      </c>
      <c r="N206" s="23">
        <v>34288.639999999999</v>
      </c>
      <c r="O206" s="10">
        <v>111.560997</v>
      </c>
      <c r="P206" s="3">
        <f t="shared" si="14"/>
        <v>307.35329480786191</v>
      </c>
    </row>
    <row r="207" spans="1:16" ht="15" thickBot="1">
      <c r="A207">
        <f t="shared" si="15"/>
        <v>203</v>
      </c>
      <c r="B207" s="18">
        <v>43543</v>
      </c>
      <c r="C207" s="19"/>
      <c r="D207">
        <v>5658.1499020000001</v>
      </c>
      <c r="F207" s="20">
        <v>6519.21</v>
      </c>
      <c r="G207" s="21">
        <v>1.3264359999999999</v>
      </c>
      <c r="H207" s="22">
        <f t="shared" si="12"/>
        <v>8647.3148355600006</v>
      </c>
      <c r="I207" s="21"/>
      <c r="J207" s="23">
        <v>14307.95</v>
      </c>
      <c r="K207">
        <v>0.88212999999999997</v>
      </c>
      <c r="L207" s="22">
        <f t="shared" si="13"/>
        <v>16219.774863115415</v>
      </c>
      <c r="N207" s="23">
        <v>34260.6</v>
      </c>
      <c r="O207" s="10">
        <v>111.373001</v>
      </c>
      <c r="P207" s="3">
        <f t="shared" si="14"/>
        <v>307.62033609923105</v>
      </c>
    </row>
    <row r="208" spans="1:16" ht="15" thickBot="1">
      <c r="A208">
        <f t="shared" si="15"/>
        <v>204</v>
      </c>
      <c r="B208" s="18">
        <v>43544</v>
      </c>
      <c r="C208" s="19"/>
      <c r="D208">
        <v>5641.7402339999999</v>
      </c>
      <c r="F208" s="20">
        <v>6516.09</v>
      </c>
      <c r="G208" s="21">
        <v>1.32714</v>
      </c>
      <c r="H208" s="22">
        <f t="shared" si="12"/>
        <v>8647.7636825999998</v>
      </c>
      <c r="I208" s="21"/>
      <c r="J208" s="23">
        <v>14193.91</v>
      </c>
      <c r="K208">
        <v>0.88068000000000002</v>
      </c>
      <c r="L208" s="22">
        <f t="shared" si="13"/>
        <v>16116.989144751782</v>
      </c>
      <c r="N208" s="23">
        <v>34327.43</v>
      </c>
      <c r="O208" s="10">
        <v>111.40100099999999</v>
      </c>
      <c r="P208" s="3">
        <f t="shared" si="14"/>
        <v>308.14292234232261</v>
      </c>
    </row>
    <row r="209" spans="1:16" ht="15" thickBot="1">
      <c r="A209">
        <f t="shared" si="15"/>
        <v>205</v>
      </c>
      <c r="B209" s="18">
        <v>43546</v>
      </c>
      <c r="C209" s="19"/>
      <c r="D209">
        <v>5595.5</v>
      </c>
      <c r="F209" s="20">
        <v>6433.84</v>
      </c>
      <c r="G209" s="21">
        <v>1.313232</v>
      </c>
      <c r="H209" s="22">
        <f t="shared" si="12"/>
        <v>8449.1245708799997</v>
      </c>
      <c r="I209" s="21"/>
      <c r="J209" s="23">
        <v>13896.62</v>
      </c>
      <c r="K209">
        <v>0.87912000000000001</v>
      </c>
      <c r="L209" s="22">
        <f t="shared" si="13"/>
        <v>15807.421057421057</v>
      </c>
      <c r="N209" s="23">
        <v>34356.99</v>
      </c>
      <c r="O209" s="10">
        <v>110.806</v>
      </c>
      <c r="P209" s="3">
        <f t="shared" si="14"/>
        <v>310.06434669602726</v>
      </c>
    </row>
    <row r="210" spans="1:16" ht="15" thickBot="1">
      <c r="A210">
        <f t="shared" si="15"/>
        <v>206</v>
      </c>
      <c r="B210" s="18">
        <v>43549</v>
      </c>
      <c r="C210" s="19"/>
      <c r="D210">
        <v>5591.2299800000001</v>
      </c>
      <c r="F210" s="20">
        <v>6392.75</v>
      </c>
      <c r="G210" s="21">
        <v>1.3206549999999999</v>
      </c>
      <c r="H210" s="22">
        <f t="shared" si="12"/>
        <v>8442.6172512499998</v>
      </c>
      <c r="I210" s="21"/>
      <c r="J210" s="23">
        <v>13872.16</v>
      </c>
      <c r="K210">
        <v>0.88527999999999996</v>
      </c>
      <c r="L210" s="22">
        <f t="shared" si="13"/>
        <v>15669.799385505152</v>
      </c>
      <c r="N210" s="23">
        <v>33324.04</v>
      </c>
      <c r="O210" s="10">
        <v>110.081001</v>
      </c>
      <c r="P210" s="3">
        <f t="shared" si="14"/>
        <v>302.72290129338489</v>
      </c>
    </row>
    <row r="211" spans="1:16" ht="15" thickBot="1">
      <c r="A211">
        <f t="shared" si="15"/>
        <v>207</v>
      </c>
      <c r="B211" s="18">
        <v>43550</v>
      </c>
      <c r="C211" s="19"/>
      <c r="D211">
        <v>5631.3901370000003</v>
      </c>
      <c r="F211" s="20">
        <v>6412.92</v>
      </c>
      <c r="G211" s="21">
        <v>1.321528</v>
      </c>
      <c r="H211" s="22">
        <f t="shared" si="12"/>
        <v>8474.8533417600011</v>
      </c>
      <c r="I211" s="21"/>
      <c r="J211" s="23">
        <v>13995.4</v>
      </c>
      <c r="K211">
        <v>0.88371999999999995</v>
      </c>
      <c r="L211" s="22">
        <f t="shared" si="13"/>
        <v>15836.916670438601</v>
      </c>
      <c r="N211" s="23">
        <v>34040.94</v>
      </c>
      <c r="O211" s="10">
        <v>110.068001</v>
      </c>
      <c r="P211" s="3">
        <f t="shared" si="14"/>
        <v>309.27190183094177</v>
      </c>
    </row>
    <row r="212" spans="1:16" ht="15" thickBot="1">
      <c r="A212">
        <f t="shared" si="15"/>
        <v>208</v>
      </c>
      <c r="B212" s="18">
        <v>43551</v>
      </c>
      <c r="C212" s="19"/>
      <c r="D212">
        <v>5605.3198240000002</v>
      </c>
      <c r="F212" s="20">
        <v>6404.66</v>
      </c>
      <c r="G212" s="21">
        <v>1.3211440000000001</v>
      </c>
      <c r="H212" s="22">
        <f t="shared" si="12"/>
        <v>8461.4781310400012</v>
      </c>
      <c r="I212" s="21"/>
      <c r="J212" s="23">
        <v>13988.02</v>
      </c>
      <c r="K212">
        <v>0.88693</v>
      </c>
      <c r="L212" s="22">
        <f t="shared" si="13"/>
        <v>15771.278454894975</v>
      </c>
      <c r="N212" s="23">
        <v>34235.269999999997</v>
      </c>
      <c r="O212" s="10">
        <v>110.554001</v>
      </c>
      <c r="P212" s="3">
        <f t="shared" si="14"/>
        <v>309.67011316035496</v>
      </c>
    </row>
    <row r="213" spans="1:16" ht="15" thickBot="1">
      <c r="A213">
        <f t="shared" si="15"/>
        <v>209</v>
      </c>
      <c r="B213" s="18">
        <v>43552</v>
      </c>
      <c r="C213" s="19"/>
      <c r="D213">
        <v>5626.3198240000002</v>
      </c>
      <c r="F213" s="20">
        <v>6436.21</v>
      </c>
      <c r="G213" s="21">
        <v>1.3152699999999999</v>
      </c>
      <c r="H213" s="22">
        <f t="shared" si="12"/>
        <v>8465.3539266999996</v>
      </c>
      <c r="I213" s="21"/>
      <c r="J213" s="23">
        <v>13975.64</v>
      </c>
      <c r="K213">
        <v>0.88875000000000004</v>
      </c>
      <c r="L213" s="22">
        <f t="shared" si="13"/>
        <v>15725.052039381151</v>
      </c>
      <c r="N213" s="23">
        <v>33682.94</v>
      </c>
      <c r="O213" s="10">
        <v>110.489998</v>
      </c>
      <c r="P213" s="3">
        <f t="shared" si="14"/>
        <v>304.85058023080063</v>
      </c>
    </row>
    <row r="214" spans="1:16" ht="15" thickBot="1">
      <c r="A214">
        <f t="shared" si="15"/>
        <v>210</v>
      </c>
      <c r="B214" s="18">
        <v>43553</v>
      </c>
      <c r="C214" s="19"/>
      <c r="D214">
        <v>5664.4599609999996</v>
      </c>
      <c r="F214" s="20">
        <v>6465.23</v>
      </c>
      <c r="G214" s="21">
        <v>1.305653</v>
      </c>
      <c r="H214" s="22">
        <f t="shared" si="12"/>
        <v>8441.3469451899982</v>
      </c>
      <c r="I214" s="21"/>
      <c r="J214" s="23">
        <v>14118.08</v>
      </c>
      <c r="K214">
        <v>0.89046999999999998</v>
      </c>
      <c r="L214" s="22">
        <f t="shared" si="13"/>
        <v>15854.63856165845</v>
      </c>
      <c r="N214" s="23">
        <v>33960.15</v>
      </c>
      <c r="O214" s="10">
        <v>110.637001</v>
      </c>
      <c r="P214" s="3">
        <f t="shared" si="14"/>
        <v>306.95110761362741</v>
      </c>
    </row>
    <row r="215" spans="1:16" ht="15" thickBot="1">
      <c r="A215">
        <f t="shared" si="15"/>
        <v>211</v>
      </c>
      <c r="B215" s="18">
        <v>43556</v>
      </c>
      <c r="C215" s="19"/>
      <c r="D215">
        <v>5730.0400390000004</v>
      </c>
      <c r="F215" s="20">
        <v>6515.26</v>
      </c>
      <c r="G215" s="21">
        <v>1.302287</v>
      </c>
      <c r="H215" s="22">
        <f t="shared" si="12"/>
        <v>8484.7383996200006</v>
      </c>
      <c r="I215" s="21"/>
      <c r="J215" s="23">
        <v>14263.2</v>
      </c>
      <c r="K215">
        <v>0.89095999999999997</v>
      </c>
      <c r="L215" s="22">
        <f t="shared" si="13"/>
        <v>16008.799497171591</v>
      </c>
      <c r="N215" s="23">
        <v>34445.74</v>
      </c>
      <c r="O215" s="10">
        <v>110.995003</v>
      </c>
      <c r="P215" s="3">
        <f t="shared" si="14"/>
        <v>310.33595269149185</v>
      </c>
    </row>
    <row r="216" spans="1:16" ht="15" thickBot="1">
      <c r="A216">
        <f t="shared" si="15"/>
        <v>212</v>
      </c>
      <c r="B216" s="18">
        <v>43557</v>
      </c>
      <c r="C216" s="19"/>
      <c r="D216">
        <v>5730.3500979999999</v>
      </c>
      <c r="F216" s="20">
        <v>6548.94</v>
      </c>
      <c r="G216" s="21">
        <v>1.306899</v>
      </c>
      <c r="H216" s="22">
        <f t="shared" si="12"/>
        <v>8558.8031370600002</v>
      </c>
      <c r="I216" s="21"/>
      <c r="J216" s="23">
        <v>14310.54</v>
      </c>
      <c r="K216">
        <v>0.89239999999999997</v>
      </c>
      <c r="L216" s="22">
        <f t="shared" si="13"/>
        <v>16036.01523980278</v>
      </c>
      <c r="N216" s="23">
        <v>34439.78</v>
      </c>
      <c r="O216" s="10">
        <v>111.450996</v>
      </c>
      <c r="P216" s="3">
        <f t="shared" si="14"/>
        <v>309.01276108829029</v>
      </c>
    </row>
    <row r="217" spans="1:16" ht="15" thickBot="1">
      <c r="A217">
        <f t="shared" si="15"/>
        <v>213</v>
      </c>
      <c r="B217" s="18">
        <v>43558</v>
      </c>
      <c r="C217" s="19"/>
      <c r="D217">
        <v>5742.669922</v>
      </c>
      <c r="F217" s="20">
        <v>6606.33</v>
      </c>
      <c r="G217" s="21">
        <v>1.312767</v>
      </c>
      <c r="H217" s="22">
        <f t="shared" si="12"/>
        <v>8672.5720151099995</v>
      </c>
      <c r="I217" s="21"/>
      <c r="J217" s="23">
        <v>14430.44</v>
      </c>
      <c r="K217">
        <v>0.89254999999999995</v>
      </c>
      <c r="L217" s="22">
        <f t="shared" si="13"/>
        <v>16167.65447313876</v>
      </c>
      <c r="N217" s="23">
        <v>34772.720000000001</v>
      </c>
      <c r="O217" s="10">
        <v>111.30500000000001</v>
      </c>
      <c r="P217" s="3">
        <f t="shared" si="14"/>
        <v>312.40932572660705</v>
      </c>
    </row>
    <row r="218" spans="1:16" ht="15" thickBot="1">
      <c r="A218">
        <f t="shared" si="15"/>
        <v>214</v>
      </c>
      <c r="B218" s="18">
        <v>43559</v>
      </c>
      <c r="C218" s="19"/>
      <c r="D218">
        <v>5755.9599609999996</v>
      </c>
      <c r="F218" s="20">
        <v>6603.61</v>
      </c>
      <c r="G218" s="21">
        <v>1.3176969999999999</v>
      </c>
      <c r="H218" s="22">
        <f t="shared" si="12"/>
        <v>8701.557086169998</v>
      </c>
      <c r="I218" s="21"/>
      <c r="J218" s="23">
        <v>14416.98</v>
      </c>
      <c r="K218">
        <v>0.88912999999999998</v>
      </c>
      <c r="L218" s="22">
        <f t="shared" si="13"/>
        <v>16214.704261469076</v>
      </c>
      <c r="N218" s="23">
        <v>34791.519999999997</v>
      </c>
      <c r="O218" s="10">
        <v>111.394997</v>
      </c>
      <c r="P218" s="3">
        <f t="shared" si="14"/>
        <v>312.32569627880144</v>
      </c>
    </row>
    <row r="219" spans="1:16" ht="15" thickBot="1">
      <c r="A219">
        <f t="shared" si="15"/>
        <v>215</v>
      </c>
      <c r="B219" s="18">
        <v>43560</v>
      </c>
      <c r="C219" s="19"/>
      <c r="D219">
        <v>5782.7001950000003</v>
      </c>
      <c r="F219" s="20">
        <v>6633.5</v>
      </c>
      <c r="G219" s="21">
        <v>1.3077019999999999</v>
      </c>
      <c r="H219" s="22">
        <f t="shared" si="12"/>
        <v>8674.6412170000003</v>
      </c>
      <c r="I219" s="21"/>
      <c r="J219" s="23">
        <v>14449.69</v>
      </c>
      <c r="K219">
        <v>0.89080000000000004</v>
      </c>
      <c r="L219" s="22">
        <f t="shared" si="13"/>
        <v>16221.026044005388</v>
      </c>
      <c r="N219" s="23">
        <v>34923.72</v>
      </c>
      <c r="O219" s="10">
        <v>111.65799699999999</v>
      </c>
      <c r="P219" s="3">
        <f t="shared" si="14"/>
        <v>312.77401474432685</v>
      </c>
    </row>
    <row r="220" spans="1:16" ht="15" thickBot="1">
      <c r="A220">
        <f t="shared" si="15"/>
        <v>216</v>
      </c>
      <c r="B220" s="18">
        <v>43563</v>
      </c>
      <c r="C220" s="19"/>
      <c r="D220">
        <v>5788.8598629999997</v>
      </c>
      <c r="F220" s="20">
        <v>6651.09</v>
      </c>
      <c r="G220" s="21">
        <v>1.3038149999999999</v>
      </c>
      <c r="H220" s="22">
        <f t="shared" si="12"/>
        <v>8671.7909083499999</v>
      </c>
      <c r="I220" s="21"/>
      <c r="J220" s="23">
        <v>14438.02</v>
      </c>
      <c r="K220">
        <v>0.89129999999999998</v>
      </c>
      <c r="L220" s="22">
        <f t="shared" si="13"/>
        <v>16198.83316503983</v>
      </c>
      <c r="N220" s="23">
        <v>34850.29</v>
      </c>
      <c r="O220" s="10">
        <v>111.710999</v>
      </c>
      <c r="P220" s="3">
        <f t="shared" si="14"/>
        <v>311.96829597773092</v>
      </c>
    </row>
    <row r="221" spans="1:16" ht="15" thickBot="1">
      <c r="A221">
        <f t="shared" si="15"/>
        <v>217</v>
      </c>
      <c r="B221" s="18">
        <v>43564</v>
      </c>
      <c r="C221" s="19"/>
      <c r="D221">
        <v>5755.4902339999999</v>
      </c>
      <c r="F221" s="20">
        <v>6644.68</v>
      </c>
      <c r="G221" s="21">
        <v>1.3063359999999999</v>
      </c>
      <c r="H221" s="22">
        <f t="shared" si="12"/>
        <v>8680.1846924799993</v>
      </c>
      <c r="I221" s="21"/>
      <c r="J221" s="23">
        <v>14344.72</v>
      </c>
      <c r="K221">
        <v>0.88837999999999995</v>
      </c>
      <c r="L221" s="22">
        <f t="shared" si="13"/>
        <v>16147.05418852293</v>
      </c>
      <c r="N221" s="23">
        <v>34915.85</v>
      </c>
      <c r="O221" s="10">
        <v>111.456001</v>
      </c>
      <c r="P221" s="3">
        <f t="shared" si="14"/>
        <v>313.27025630499696</v>
      </c>
    </row>
    <row r="222" spans="1:16" ht="15" thickBot="1">
      <c r="A222">
        <f t="shared" si="15"/>
        <v>218</v>
      </c>
      <c r="B222" s="18">
        <v>43565</v>
      </c>
      <c r="C222" s="19"/>
      <c r="D222">
        <v>5775.9902339999999</v>
      </c>
      <c r="F222" s="20">
        <v>6641.21</v>
      </c>
      <c r="G222" s="21">
        <v>1.305722</v>
      </c>
      <c r="H222" s="22">
        <f t="shared" si="12"/>
        <v>8671.5740036200004</v>
      </c>
      <c r="I222" s="21"/>
      <c r="J222" s="23">
        <v>14380.24</v>
      </c>
      <c r="K222">
        <v>0.88754999999999995</v>
      </c>
      <c r="L222" s="22">
        <f t="shared" si="13"/>
        <v>16202.174525378852</v>
      </c>
      <c r="N222" s="23">
        <v>34731.65</v>
      </c>
      <c r="O222" s="10">
        <v>111.105003</v>
      </c>
      <c r="P222" s="3">
        <f t="shared" si="14"/>
        <v>312.60203467165201</v>
      </c>
    </row>
    <row r="223" spans="1:16" ht="15" thickBot="1">
      <c r="A223">
        <f t="shared" si="15"/>
        <v>219</v>
      </c>
      <c r="B223" s="18">
        <v>43566</v>
      </c>
      <c r="C223" s="19"/>
      <c r="D223">
        <v>5776.2797849999997</v>
      </c>
      <c r="F223" s="20">
        <v>6625.09</v>
      </c>
      <c r="G223" s="21">
        <v>1.3099289999999999</v>
      </c>
      <c r="H223" s="22">
        <f t="shared" si="12"/>
        <v>8678.3975186099997</v>
      </c>
      <c r="I223" s="21"/>
      <c r="J223" s="23">
        <v>14474.8</v>
      </c>
      <c r="K223">
        <v>0.88680000000000003</v>
      </c>
      <c r="L223" s="22">
        <f t="shared" si="13"/>
        <v>16322.50789354984</v>
      </c>
      <c r="N223" s="23">
        <v>34769.78</v>
      </c>
      <c r="O223" s="10">
        <v>110.985001</v>
      </c>
      <c r="P223" s="3">
        <f t="shared" si="14"/>
        <v>313.28359405970542</v>
      </c>
    </row>
    <row r="224" spans="1:16" ht="15" thickBot="1">
      <c r="A224">
        <f t="shared" si="15"/>
        <v>220</v>
      </c>
      <c r="B224" s="18">
        <v>43567</v>
      </c>
      <c r="C224" s="19"/>
      <c r="D224">
        <v>5815.0400390000004</v>
      </c>
      <c r="F224" s="20">
        <v>6653.38</v>
      </c>
      <c r="G224" s="21">
        <v>1.3056019999999999</v>
      </c>
      <c r="H224" s="22">
        <f t="shared" si="12"/>
        <v>8686.6662347599995</v>
      </c>
      <c r="I224" s="21"/>
      <c r="J224" s="23">
        <v>14519.62</v>
      </c>
      <c r="K224">
        <v>0.88804000000000005</v>
      </c>
      <c r="L224" s="22">
        <f t="shared" si="13"/>
        <v>16350.186928516734</v>
      </c>
      <c r="N224" s="23">
        <v>35024.699999999997</v>
      </c>
      <c r="O224" s="10">
        <v>111.621002</v>
      </c>
      <c r="P224" s="3">
        <f t="shared" si="14"/>
        <v>313.7823471607968</v>
      </c>
    </row>
    <row r="225" spans="1:16" ht="15" thickBot="1">
      <c r="A225">
        <f t="shared" si="15"/>
        <v>221</v>
      </c>
      <c r="B225" s="18">
        <v>43570</v>
      </c>
      <c r="C225" s="19"/>
      <c r="D225">
        <v>5811.5097660000001</v>
      </c>
      <c r="F225" s="20">
        <v>6658.1</v>
      </c>
      <c r="G225" s="21">
        <v>1.308387</v>
      </c>
      <c r="H225" s="22">
        <f t="shared" si="12"/>
        <v>8711.371484700001</v>
      </c>
      <c r="I225" s="21"/>
      <c r="J225" s="23">
        <v>14546.87</v>
      </c>
      <c r="K225">
        <v>0.88456000000000001</v>
      </c>
      <c r="L225" s="22">
        <f t="shared" si="13"/>
        <v>16445.317445961835</v>
      </c>
      <c r="N225" s="23">
        <v>35502.81</v>
      </c>
      <c r="O225" s="10">
        <v>112.02800000000001</v>
      </c>
      <c r="P225" s="3">
        <f t="shared" si="14"/>
        <v>316.91014746313419</v>
      </c>
    </row>
    <row r="226" spans="1:16" ht="15" thickBot="1">
      <c r="A226">
        <f t="shared" si="15"/>
        <v>222</v>
      </c>
      <c r="B226" s="18">
        <v>43571</v>
      </c>
      <c r="C226" s="19"/>
      <c r="D226">
        <v>5814.4599609999996</v>
      </c>
      <c r="F226" s="20">
        <v>6673</v>
      </c>
      <c r="G226" s="21">
        <v>1.310273</v>
      </c>
      <c r="H226" s="22">
        <f t="shared" si="12"/>
        <v>8743.4517290000003</v>
      </c>
      <c r="I226" s="21"/>
      <c r="J226" s="23">
        <v>14604.91</v>
      </c>
      <c r="K226">
        <v>0.88456999999999997</v>
      </c>
      <c r="L226" s="22">
        <f t="shared" si="13"/>
        <v>16510.745333891042</v>
      </c>
      <c r="N226" s="23">
        <v>35586.97</v>
      </c>
      <c r="O226" s="10">
        <v>111.943001</v>
      </c>
      <c r="P226" s="3">
        <f t="shared" si="14"/>
        <v>317.90259044422083</v>
      </c>
    </row>
    <row r="227" spans="1:16" ht="15" thickBot="1">
      <c r="A227">
        <f t="shared" si="15"/>
        <v>223</v>
      </c>
      <c r="B227" s="18">
        <v>43572</v>
      </c>
      <c r="C227" s="19"/>
      <c r="D227">
        <v>5801.830078</v>
      </c>
      <c r="F227" s="20">
        <v>6680.4</v>
      </c>
      <c r="G227" s="21">
        <v>1.3046310000000001</v>
      </c>
      <c r="H227" s="22">
        <f t="shared" si="12"/>
        <v>8715.4569324000004</v>
      </c>
      <c r="I227" s="21"/>
      <c r="J227" s="23">
        <v>14695.85</v>
      </c>
      <c r="K227">
        <v>0.88612999999999997</v>
      </c>
      <c r="L227" s="22">
        <f t="shared" si="13"/>
        <v>16584.304785979486</v>
      </c>
      <c r="N227" s="23">
        <v>35677.15</v>
      </c>
      <c r="O227" s="10">
        <v>111.99299600000001</v>
      </c>
      <c r="P227" s="3">
        <f t="shared" si="14"/>
        <v>318.56590388920392</v>
      </c>
    </row>
    <row r="228" spans="1:16" ht="15" thickBot="1">
      <c r="A228">
        <f t="shared" si="15"/>
        <v>224</v>
      </c>
      <c r="B228" s="18">
        <v>43573</v>
      </c>
      <c r="C228" s="19"/>
      <c r="D228">
        <v>5811.1298829999996</v>
      </c>
      <c r="F228" s="20">
        <v>6677.62</v>
      </c>
      <c r="G228" s="21">
        <v>1.3039339999999999</v>
      </c>
      <c r="H228" s="22">
        <f t="shared" si="12"/>
        <v>8707.17575708</v>
      </c>
      <c r="I228" s="21"/>
      <c r="J228" s="23">
        <v>14741.53</v>
      </c>
      <c r="K228">
        <v>0.88517999999999997</v>
      </c>
      <c r="L228" s="22">
        <f t="shared" si="13"/>
        <v>16653.708850177365</v>
      </c>
      <c r="N228" s="23">
        <v>35376.32</v>
      </c>
      <c r="O228" s="10">
        <v>112.03600299999999</v>
      </c>
      <c r="P228" s="3">
        <f t="shared" si="14"/>
        <v>315.75849773933834</v>
      </c>
    </row>
    <row r="229" spans="1:16" ht="15" thickBot="1">
      <c r="A229">
        <f t="shared" si="15"/>
        <v>225</v>
      </c>
      <c r="B229" s="18">
        <v>43578</v>
      </c>
      <c r="C229" s="19"/>
      <c r="D229">
        <v>5868.8798829999996</v>
      </c>
      <c r="F229" s="20">
        <v>6697.38</v>
      </c>
      <c r="G229" s="21">
        <v>1.2981450000000001</v>
      </c>
      <c r="H229" s="22">
        <f t="shared" si="12"/>
        <v>8694.1703601000008</v>
      </c>
      <c r="I229" s="21"/>
      <c r="J229" s="23">
        <v>14782.23</v>
      </c>
      <c r="K229">
        <v>0.88817999999999997</v>
      </c>
      <c r="L229" s="22">
        <f t="shared" si="13"/>
        <v>16643.281767209348</v>
      </c>
      <c r="N229" s="23">
        <v>35647.949999999997</v>
      </c>
      <c r="O229" s="10">
        <v>111.929001</v>
      </c>
      <c r="P229" s="3">
        <f t="shared" si="14"/>
        <v>318.48716312584617</v>
      </c>
    </row>
    <row r="230" spans="1:16" ht="15" thickBot="1">
      <c r="A230">
        <f t="shared" si="15"/>
        <v>226</v>
      </c>
      <c r="B230" s="18">
        <v>43579</v>
      </c>
      <c r="C230" s="19"/>
      <c r="D230">
        <v>5856.0297849999997</v>
      </c>
      <c r="F230" s="20">
        <v>6694.56</v>
      </c>
      <c r="G230" s="21">
        <v>1.293812</v>
      </c>
      <c r="H230" s="22">
        <f t="shared" si="12"/>
        <v>8661.502062720001</v>
      </c>
      <c r="I230" s="21"/>
      <c r="J230" s="23">
        <v>14740.92</v>
      </c>
      <c r="K230">
        <v>0.89092000000000005</v>
      </c>
      <c r="L230" s="22">
        <f t="shared" si="13"/>
        <v>16545.728011493735</v>
      </c>
      <c r="N230" s="23">
        <v>35552.28</v>
      </c>
      <c r="O230" s="10">
        <v>111.876999</v>
      </c>
      <c r="P230" s="3">
        <f t="shared" si="14"/>
        <v>317.78006487285199</v>
      </c>
    </row>
    <row r="231" spans="1:16" ht="15" thickBot="1">
      <c r="A231">
        <f t="shared" si="15"/>
        <v>227</v>
      </c>
      <c r="B231" s="18">
        <v>43580</v>
      </c>
      <c r="C231" s="19"/>
      <c r="D231">
        <v>5853.8701170000004</v>
      </c>
      <c r="F231" s="20">
        <v>6655.83</v>
      </c>
      <c r="G231" s="21">
        <v>1.290489</v>
      </c>
      <c r="H231" s="22">
        <f t="shared" si="12"/>
        <v>8589.2754008699994</v>
      </c>
      <c r="I231" s="21"/>
      <c r="J231" s="23">
        <v>14705.43</v>
      </c>
      <c r="K231">
        <v>0.89658000000000004</v>
      </c>
      <c r="L231" s="22">
        <f t="shared" si="13"/>
        <v>16401.69310044837</v>
      </c>
      <c r="N231" s="23">
        <v>35724.559999999998</v>
      </c>
      <c r="O231" s="10">
        <v>112.129997</v>
      </c>
      <c r="P231" s="3">
        <f t="shared" si="14"/>
        <v>318.59949126726542</v>
      </c>
    </row>
    <row r="232" spans="1:16" ht="15" thickBot="1">
      <c r="A232">
        <f t="shared" si="15"/>
        <v>228</v>
      </c>
      <c r="B232" s="18">
        <v>43592</v>
      </c>
      <c r="C232" s="19"/>
      <c r="D232">
        <v>5771.5898440000001</v>
      </c>
      <c r="F232" s="20">
        <v>6520.49</v>
      </c>
      <c r="G232" s="21">
        <v>1.3099289999999999</v>
      </c>
      <c r="H232" s="22">
        <f t="shared" si="12"/>
        <v>8541.3789452099991</v>
      </c>
      <c r="I232" s="21"/>
      <c r="J232" s="23">
        <v>14366.72</v>
      </c>
      <c r="K232">
        <v>0.89271</v>
      </c>
      <c r="L232" s="22">
        <f t="shared" si="13"/>
        <v>16093.378588791433</v>
      </c>
      <c r="N232" s="23">
        <v>35109.94</v>
      </c>
      <c r="O232" s="10">
        <v>110.80500000000001</v>
      </c>
      <c r="P232" s="3">
        <f t="shared" si="14"/>
        <v>316.86241595595868</v>
      </c>
    </row>
    <row r="233" spans="1:16" ht="15" thickBot="1">
      <c r="A233">
        <f t="shared" si="15"/>
        <v>229</v>
      </c>
      <c r="B233" s="18">
        <v>43593</v>
      </c>
      <c r="C233" s="19"/>
      <c r="D233">
        <v>5762.4799800000001</v>
      </c>
      <c r="F233" s="20">
        <v>6495.18</v>
      </c>
      <c r="G233" s="21">
        <v>1.3068820000000001</v>
      </c>
      <c r="H233" s="22">
        <f t="shared" si="12"/>
        <v>8488.4338287600003</v>
      </c>
      <c r="I233" s="21"/>
      <c r="J233" s="23">
        <v>14424.88</v>
      </c>
      <c r="K233">
        <v>0.89356999999999998</v>
      </c>
      <c r="L233" s="22">
        <f t="shared" si="13"/>
        <v>16142.977047125574</v>
      </c>
      <c r="N233" s="23">
        <v>34595.660000000003</v>
      </c>
      <c r="O233" s="10">
        <v>110.25700399999999</v>
      </c>
      <c r="P233" s="3">
        <f t="shared" si="14"/>
        <v>313.77290099411738</v>
      </c>
    </row>
    <row r="234" spans="1:16" ht="15" thickBot="1">
      <c r="A234">
        <f t="shared" si="15"/>
        <v>230</v>
      </c>
      <c r="B234" s="18">
        <v>43594</v>
      </c>
      <c r="C234" s="19"/>
      <c r="D234">
        <v>5747.080078</v>
      </c>
      <c r="F234" s="20">
        <v>6475.38</v>
      </c>
      <c r="G234" s="21">
        <v>1.301202</v>
      </c>
      <c r="H234" s="22">
        <f t="shared" si="12"/>
        <v>8425.7774067600003</v>
      </c>
      <c r="I234" s="21"/>
      <c r="J234" s="23">
        <v>14188.02</v>
      </c>
      <c r="K234">
        <v>0.89298999999999995</v>
      </c>
      <c r="L234" s="22">
        <f t="shared" si="13"/>
        <v>15888.218233126912</v>
      </c>
      <c r="N234" s="23">
        <v>34274.629999999997</v>
      </c>
      <c r="O234" s="10">
        <v>110.02800000000001</v>
      </c>
      <c r="P234" s="3">
        <f t="shared" si="14"/>
        <v>311.50825244483218</v>
      </c>
    </row>
    <row r="235" spans="1:16" ht="15" thickBot="1">
      <c r="A235">
        <f t="shared" si="15"/>
        <v>231</v>
      </c>
      <c r="B235" s="18">
        <v>43595</v>
      </c>
      <c r="C235" s="19"/>
      <c r="D235">
        <v>5770.4399409999996</v>
      </c>
      <c r="F235" s="20">
        <v>6473.31</v>
      </c>
      <c r="G235" s="21">
        <v>1.3009649999999999</v>
      </c>
      <c r="H235" s="22">
        <f t="shared" si="12"/>
        <v>8421.5497441499992</v>
      </c>
      <c r="I235" s="21"/>
      <c r="J235" s="23">
        <v>14228.7</v>
      </c>
      <c r="K235">
        <v>0.8911</v>
      </c>
      <c r="L235" s="22">
        <f t="shared" si="13"/>
        <v>15967.568174166761</v>
      </c>
      <c r="N235" s="23">
        <v>34183.01</v>
      </c>
      <c r="O235" s="10">
        <v>109.806999</v>
      </c>
      <c r="P235" s="3">
        <f t="shared" si="14"/>
        <v>311.30083065105896</v>
      </c>
    </row>
    <row r="236" spans="1:16" ht="15" thickBot="1">
      <c r="A236">
        <f t="shared" si="15"/>
        <v>232</v>
      </c>
      <c r="B236" s="18">
        <v>43598</v>
      </c>
      <c r="C236" s="19"/>
      <c r="D236">
        <v>5631.4101559999999</v>
      </c>
      <c r="F236" s="20">
        <v>6438.2</v>
      </c>
      <c r="G236" s="21">
        <v>1.301067</v>
      </c>
      <c r="H236" s="22">
        <f t="shared" si="12"/>
        <v>8376.5295593999999</v>
      </c>
      <c r="I236" s="21"/>
      <c r="J236" s="23">
        <v>14055.44</v>
      </c>
      <c r="K236">
        <v>0.88995999999999997</v>
      </c>
      <c r="L236" s="22">
        <f t="shared" si="13"/>
        <v>15793.339026473101</v>
      </c>
      <c r="N236" s="23">
        <v>33936.959999999999</v>
      </c>
      <c r="O236" s="10">
        <v>109.653999</v>
      </c>
      <c r="P236" s="3">
        <f t="shared" si="14"/>
        <v>309.49131184900972</v>
      </c>
    </row>
    <row r="237" spans="1:16" ht="15" thickBot="1">
      <c r="A237">
        <f t="shared" si="15"/>
        <v>233</v>
      </c>
      <c r="B237" s="18">
        <v>43599</v>
      </c>
      <c r="C237" s="19"/>
      <c r="D237">
        <v>5677.2001950000003</v>
      </c>
      <c r="F237" s="20">
        <v>6449.71</v>
      </c>
      <c r="G237" s="21">
        <v>1.296311</v>
      </c>
      <c r="H237" s="22">
        <f t="shared" si="12"/>
        <v>8360.8300198100005</v>
      </c>
      <c r="I237" s="21"/>
      <c r="J237" s="23">
        <v>14272.07</v>
      </c>
      <c r="K237">
        <v>0.89027000000000001</v>
      </c>
      <c r="L237" s="22">
        <f t="shared" si="13"/>
        <v>16031.170319116673</v>
      </c>
      <c r="N237" s="23">
        <v>33738.300000000003</v>
      </c>
      <c r="O237" s="10">
        <v>109.153999</v>
      </c>
      <c r="P237" s="3">
        <f t="shared" si="14"/>
        <v>309.08899636375213</v>
      </c>
    </row>
    <row r="238" spans="1:16" ht="15" thickBot="1">
      <c r="A238">
        <f t="shared" si="15"/>
        <v>234</v>
      </c>
      <c r="B238" s="18">
        <v>43600</v>
      </c>
      <c r="C238" s="19"/>
      <c r="D238">
        <v>5711.4902339999999</v>
      </c>
      <c r="F238" s="20">
        <v>6503.2</v>
      </c>
      <c r="G238" s="21">
        <v>1.290656</v>
      </c>
      <c r="H238" s="22">
        <f t="shared" si="12"/>
        <v>8393.3940992000007</v>
      </c>
      <c r="I238" s="21"/>
      <c r="J238" s="23">
        <v>14360.01</v>
      </c>
      <c r="K238">
        <v>0.89249999999999996</v>
      </c>
      <c r="L238" s="22">
        <f t="shared" si="13"/>
        <v>16089.64705882353</v>
      </c>
      <c r="N238" s="23">
        <v>33932.6</v>
      </c>
      <c r="O238" s="10">
        <v>109.670998</v>
      </c>
      <c r="P238" s="3">
        <f t="shared" si="14"/>
        <v>309.40358544015436</v>
      </c>
    </row>
    <row r="239" spans="1:16" ht="15" thickBot="1">
      <c r="A239">
        <f t="shared" si="15"/>
        <v>235</v>
      </c>
      <c r="B239" s="18">
        <v>43601</v>
      </c>
      <c r="C239" s="19"/>
      <c r="D239">
        <v>5763.9501950000003</v>
      </c>
      <c r="F239" s="20">
        <v>6562.17</v>
      </c>
      <c r="G239" s="21">
        <v>1.2847519999999999</v>
      </c>
      <c r="H239" s="22">
        <f t="shared" si="12"/>
        <v>8430.7610318400002</v>
      </c>
      <c r="I239" s="21"/>
      <c r="J239" s="23">
        <v>14558.74</v>
      </c>
      <c r="K239">
        <v>0.89227999999999996</v>
      </c>
      <c r="L239" s="22">
        <f t="shared" si="13"/>
        <v>16316.335679383154</v>
      </c>
      <c r="N239" s="23">
        <v>33731.49</v>
      </c>
      <c r="O239" s="10">
        <v>109.474998</v>
      </c>
      <c r="P239" s="3">
        <f t="shared" si="14"/>
        <v>308.12048975785319</v>
      </c>
    </row>
    <row r="240" spans="1:16" ht="15" thickBot="1">
      <c r="A240">
        <f t="shared" si="15"/>
        <v>236</v>
      </c>
      <c r="B240" s="18">
        <v>43602</v>
      </c>
      <c r="C240" s="19"/>
      <c r="D240">
        <v>5730.8901370000003</v>
      </c>
      <c r="F240" s="20">
        <v>6599.71</v>
      </c>
      <c r="G240" s="21">
        <v>1.279771</v>
      </c>
      <c r="H240" s="22">
        <f t="shared" si="12"/>
        <v>8446.1174664099999</v>
      </c>
      <c r="I240" s="21"/>
      <c r="J240" s="23">
        <v>14532.36</v>
      </c>
      <c r="K240">
        <v>0.89497000000000004</v>
      </c>
      <c r="L240" s="22">
        <f t="shared" si="13"/>
        <v>16237.818027419913</v>
      </c>
      <c r="N240" s="23">
        <v>34031.14</v>
      </c>
      <c r="O240" s="10">
        <v>109.871002</v>
      </c>
      <c r="P240" s="3">
        <f t="shared" si="14"/>
        <v>309.73723166736931</v>
      </c>
    </row>
    <row r="241" spans="1:16" ht="15" thickBot="1">
      <c r="A241">
        <f t="shared" si="15"/>
        <v>237</v>
      </c>
      <c r="B241" s="18">
        <v>43605</v>
      </c>
      <c r="C241" s="19"/>
      <c r="D241">
        <v>5692.2998049999997</v>
      </c>
      <c r="F241" s="20">
        <v>6564.75</v>
      </c>
      <c r="G241" s="21">
        <v>1.273156</v>
      </c>
      <c r="H241" s="22">
        <f t="shared" si="12"/>
        <v>8357.9508509999996</v>
      </c>
      <c r="I241" s="21"/>
      <c r="J241" s="23">
        <v>14333.71</v>
      </c>
      <c r="K241">
        <v>0.89563000000000004</v>
      </c>
      <c r="L241" s="22">
        <f t="shared" si="13"/>
        <v>16004.053012962941</v>
      </c>
      <c r="N241" s="23">
        <v>34113.839999999997</v>
      </c>
      <c r="O241" s="10">
        <v>110.160004</v>
      </c>
      <c r="P241" s="3">
        <f t="shared" si="14"/>
        <v>309.67537001904969</v>
      </c>
    </row>
    <row r="242" spans="1:16" ht="15" thickBot="1">
      <c r="A242">
        <f t="shared" si="15"/>
        <v>238</v>
      </c>
      <c r="B242" s="18">
        <v>43606</v>
      </c>
      <c r="C242" s="19"/>
      <c r="D242">
        <v>5740.8100590000004</v>
      </c>
      <c r="F242" s="20">
        <v>6602.92</v>
      </c>
      <c r="G242" s="21">
        <v>1.272912</v>
      </c>
      <c r="H242" s="22">
        <f t="shared" si="12"/>
        <v>8404.9361030399996</v>
      </c>
      <c r="I242" s="21"/>
      <c r="J242" s="23">
        <v>14428.87</v>
      </c>
      <c r="K242">
        <v>0.89537</v>
      </c>
      <c r="L242" s="22">
        <f t="shared" si="13"/>
        <v>16114.980399164591</v>
      </c>
      <c r="N242" s="23">
        <v>34066.949999999997</v>
      </c>
      <c r="O242" s="10">
        <v>110.07</v>
      </c>
      <c r="P242" s="3">
        <f t="shared" si="14"/>
        <v>309.50258926137911</v>
      </c>
    </row>
    <row r="243" spans="1:16" ht="15" thickBot="1">
      <c r="A243">
        <f t="shared" si="15"/>
        <v>239</v>
      </c>
      <c r="B243" s="18">
        <v>43607</v>
      </c>
      <c r="C243" s="19"/>
      <c r="D243">
        <v>5724.7099609999996</v>
      </c>
      <c r="F243" s="20">
        <v>6605.33</v>
      </c>
      <c r="G243" s="21">
        <v>1.272912</v>
      </c>
      <c r="H243" s="22">
        <f t="shared" si="12"/>
        <v>8408.0038209600007</v>
      </c>
      <c r="I243" s="21"/>
      <c r="J243" s="23">
        <v>14411.49</v>
      </c>
      <c r="K243">
        <v>0.89537</v>
      </c>
      <c r="L243" s="22">
        <f t="shared" si="13"/>
        <v>16095.569429397903</v>
      </c>
      <c r="N243" s="23">
        <v>34084.44</v>
      </c>
      <c r="O243" s="10">
        <v>110.07</v>
      </c>
      <c r="P243" s="3">
        <f t="shared" si="14"/>
        <v>309.66148814390846</v>
      </c>
    </row>
    <row r="244" spans="1:16" ht="15" thickBot="1">
      <c r="A244">
        <f t="shared" si="15"/>
        <v>240</v>
      </c>
      <c r="B244" s="18">
        <v>43608</v>
      </c>
      <c r="C244" s="19"/>
      <c r="D244">
        <v>5657.1000979999999</v>
      </c>
      <c r="F244" s="20">
        <v>6515.38</v>
      </c>
      <c r="G244" s="21">
        <v>1.266416</v>
      </c>
      <c r="H244" s="22">
        <f t="shared" si="12"/>
        <v>8251.1814780799996</v>
      </c>
      <c r="I244" s="21"/>
      <c r="J244" s="23">
        <v>14149.98</v>
      </c>
      <c r="K244">
        <v>0.89641999999999999</v>
      </c>
      <c r="L244" s="22">
        <f t="shared" si="13"/>
        <v>15784.989179179402</v>
      </c>
      <c r="N244" s="23">
        <v>33872.68</v>
      </c>
      <c r="O244" s="10">
        <v>110.221001</v>
      </c>
      <c r="P244" s="3">
        <f t="shared" si="14"/>
        <v>307.31602591778312</v>
      </c>
    </row>
    <row r="245" spans="1:16" ht="15" thickBot="1">
      <c r="A245">
        <f t="shared" si="15"/>
        <v>241</v>
      </c>
      <c r="B245" s="18">
        <v>43609</v>
      </c>
      <c r="C245" s="19"/>
      <c r="D245">
        <v>5665.6000979999999</v>
      </c>
      <c r="F245" s="20">
        <v>6533.16</v>
      </c>
      <c r="G245" s="21">
        <v>1.266464</v>
      </c>
      <c r="H245" s="22">
        <f t="shared" si="12"/>
        <v>8274.0119462399998</v>
      </c>
      <c r="I245" s="21"/>
      <c r="J245" s="23">
        <v>14253.63</v>
      </c>
      <c r="K245">
        <v>0.89409000000000005</v>
      </c>
      <c r="L245" s="22">
        <f t="shared" si="13"/>
        <v>15942.052813475151</v>
      </c>
      <c r="N245" s="23">
        <v>33818.36</v>
      </c>
      <c r="O245" s="10">
        <v>109.557999</v>
      </c>
      <c r="P245" s="3">
        <f t="shared" si="14"/>
        <v>308.67997141860906</v>
      </c>
    </row>
    <row r="246" spans="1:16" ht="15" thickBot="1">
      <c r="A246">
        <f t="shared" si="15"/>
        <v>242</v>
      </c>
      <c r="B246" s="18">
        <v>43613</v>
      </c>
      <c r="C246" s="19"/>
      <c r="D246">
        <v>5618.1801759999998</v>
      </c>
      <c r="F246" s="20">
        <v>6561.88</v>
      </c>
      <c r="G246" s="21">
        <v>1.2682310000000001</v>
      </c>
      <c r="H246" s="22">
        <f t="shared" si="12"/>
        <v>8321.97963428</v>
      </c>
      <c r="I246" s="21"/>
      <c r="J246" s="23">
        <v>14270.82</v>
      </c>
      <c r="K246">
        <v>0.89334999999999998</v>
      </c>
      <c r="L246" s="22">
        <f t="shared" si="13"/>
        <v>15974.500475737394</v>
      </c>
      <c r="N246" s="23">
        <v>34047.24</v>
      </c>
      <c r="O246" s="10">
        <v>109.50900300000001</v>
      </c>
      <c r="P246" s="3">
        <f t="shared" si="14"/>
        <v>310.90813601873441</v>
      </c>
    </row>
    <row r="247" spans="1:16" ht="15" thickBot="1">
      <c r="A247">
        <f t="shared" si="15"/>
        <v>243</v>
      </c>
      <c r="B247" s="18">
        <v>43614</v>
      </c>
      <c r="C247" s="19"/>
      <c r="D247">
        <v>5579.5097660000001</v>
      </c>
      <c r="F247" s="20">
        <v>6461.2</v>
      </c>
      <c r="G247" s="21">
        <v>1.2659670000000001</v>
      </c>
      <c r="H247" s="22">
        <f t="shared" si="12"/>
        <v>8179.6659804000001</v>
      </c>
      <c r="I247" s="21"/>
      <c r="J247" s="23">
        <v>14069.42</v>
      </c>
      <c r="K247">
        <v>0.8952</v>
      </c>
      <c r="L247" s="22">
        <f t="shared" si="13"/>
        <v>15716.510277033065</v>
      </c>
      <c r="N247" s="23">
        <v>33637.040000000001</v>
      </c>
      <c r="O247" s="10">
        <v>109.346001</v>
      </c>
      <c r="P247" s="3">
        <f t="shared" si="14"/>
        <v>307.62021191794662</v>
      </c>
    </row>
    <row r="248" spans="1:16" ht="15" thickBot="1">
      <c r="A248">
        <f t="shared" si="15"/>
        <v>244</v>
      </c>
      <c r="B248" s="18">
        <v>43615</v>
      </c>
      <c r="C248" s="19"/>
      <c r="D248">
        <v>5591.9702150000003</v>
      </c>
      <c r="F248" s="20">
        <v>6492.56</v>
      </c>
      <c r="G248" s="21">
        <v>1.262945</v>
      </c>
      <c r="H248" s="22">
        <f t="shared" si="12"/>
        <v>8199.746189200001</v>
      </c>
      <c r="I248" s="21"/>
      <c r="J248" s="23">
        <v>14145.2</v>
      </c>
      <c r="K248">
        <v>0.89788000000000001</v>
      </c>
      <c r="L248" s="22">
        <f t="shared" si="13"/>
        <v>15753.998307123447</v>
      </c>
      <c r="N248" s="23">
        <v>33539.599999999999</v>
      </c>
      <c r="O248" s="10">
        <v>109.542</v>
      </c>
      <c r="P248" s="3">
        <f t="shared" si="14"/>
        <v>306.18027788428179</v>
      </c>
    </row>
    <row r="249" spans="1:16" ht="15" thickBot="1">
      <c r="A249">
        <f t="shared" si="15"/>
        <v>245</v>
      </c>
      <c r="B249" s="18">
        <v>43616</v>
      </c>
      <c r="C249" s="19"/>
      <c r="D249">
        <v>5519.2700199999999</v>
      </c>
      <c r="F249" s="20">
        <v>6447.6</v>
      </c>
      <c r="G249" s="21">
        <v>1.2609699999999999</v>
      </c>
      <c r="H249" s="22">
        <f t="shared" si="12"/>
        <v>8130.2301719999996</v>
      </c>
      <c r="I249" s="21"/>
      <c r="J249" s="23">
        <v>14033.94</v>
      </c>
      <c r="K249">
        <v>0.89837999999999996</v>
      </c>
      <c r="L249" s="22">
        <f t="shared" si="13"/>
        <v>15621.385159954587</v>
      </c>
      <c r="N249" s="23">
        <v>32992.94</v>
      </c>
      <c r="O249" s="10">
        <v>109.35700199999999</v>
      </c>
      <c r="P249" s="3">
        <f t="shared" si="14"/>
        <v>301.69938272448258</v>
      </c>
    </row>
    <row r="250" spans="1:16" ht="15" thickBot="1">
      <c r="A250">
        <f t="shared" si="15"/>
        <v>246</v>
      </c>
      <c r="B250" s="18">
        <v>43619</v>
      </c>
      <c r="C250" s="19"/>
      <c r="D250">
        <v>5504.0498049999997</v>
      </c>
      <c r="F250" s="20">
        <v>6401.36</v>
      </c>
      <c r="G250" s="21">
        <v>1.263951</v>
      </c>
      <c r="H250" s="22">
        <f t="shared" si="12"/>
        <v>8091.0053733599998</v>
      </c>
      <c r="I250" s="21"/>
      <c r="J250" s="23">
        <v>14129.44</v>
      </c>
      <c r="K250">
        <v>0.89493</v>
      </c>
      <c r="L250" s="22">
        <f t="shared" si="13"/>
        <v>15788.318639446661</v>
      </c>
      <c r="N250" s="23">
        <v>32688.16</v>
      </c>
      <c r="O250" s="10">
        <v>108.21199799999999</v>
      </c>
      <c r="P250" s="3">
        <f t="shared" si="14"/>
        <v>302.07519132952336</v>
      </c>
    </row>
    <row r="251" spans="1:16" ht="15" thickBot="1">
      <c r="A251">
        <f t="shared" si="15"/>
        <v>247</v>
      </c>
      <c r="B251" s="18">
        <v>43620</v>
      </c>
      <c r="C251" s="19"/>
      <c r="D251">
        <v>5622.3100590000004</v>
      </c>
      <c r="F251" s="20">
        <v>6454.19</v>
      </c>
      <c r="G251" s="21">
        <v>1.266416</v>
      </c>
      <c r="H251" s="22">
        <f t="shared" si="12"/>
        <v>8173.6894830399997</v>
      </c>
      <c r="I251" s="21"/>
      <c r="J251" s="23">
        <v>14211.32</v>
      </c>
      <c r="K251">
        <v>0.88917999999999997</v>
      </c>
      <c r="L251" s="22">
        <f t="shared" si="13"/>
        <v>15982.500731010594</v>
      </c>
      <c r="N251" s="23">
        <v>32684.41</v>
      </c>
      <c r="O251" s="10">
        <v>108.027</v>
      </c>
      <c r="P251" s="3">
        <f t="shared" si="14"/>
        <v>302.55778647930612</v>
      </c>
    </row>
    <row r="252" spans="1:16" ht="15" thickBot="1">
      <c r="A252">
        <f t="shared" si="15"/>
        <v>248</v>
      </c>
      <c r="B252" s="18">
        <v>43621</v>
      </c>
      <c r="C252" s="19"/>
      <c r="D252">
        <v>5668.8901370000003</v>
      </c>
      <c r="F252" s="20">
        <v>6511.35</v>
      </c>
      <c r="G252" s="21">
        <v>1.2702770000000001</v>
      </c>
      <c r="H252" s="22">
        <f t="shared" si="12"/>
        <v>8271.2181439500018</v>
      </c>
      <c r="I252" s="21"/>
      <c r="J252" s="23">
        <v>14278.64</v>
      </c>
      <c r="K252">
        <v>0.88856999999999997</v>
      </c>
      <c r="L252" s="22">
        <f t="shared" si="13"/>
        <v>16069.234837998132</v>
      </c>
      <c r="N252" s="23">
        <v>33273.06</v>
      </c>
      <c r="O252" s="10">
        <v>108.253998</v>
      </c>
      <c r="P252" s="3">
        <f t="shared" si="14"/>
        <v>307.36102698026912</v>
      </c>
    </row>
    <row r="253" spans="1:16" ht="15" thickBot="1">
      <c r="A253">
        <f t="shared" si="15"/>
        <v>249</v>
      </c>
      <c r="B253" s="18">
        <v>43622</v>
      </c>
      <c r="C253" s="19"/>
      <c r="D253">
        <v>5705.2202150000003</v>
      </c>
      <c r="F253" s="20">
        <v>6533.49</v>
      </c>
      <c r="G253" s="21">
        <v>1.268858</v>
      </c>
      <c r="H253" s="22">
        <f t="shared" si="12"/>
        <v>8290.0710544199992</v>
      </c>
      <c r="I253" s="21"/>
      <c r="J253" s="23">
        <v>14242.03</v>
      </c>
      <c r="K253">
        <v>0.89054999999999995</v>
      </c>
      <c r="L253" s="22">
        <f t="shared" si="13"/>
        <v>15992.39795631913</v>
      </c>
      <c r="N253" s="23">
        <v>33269.760000000002</v>
      </c>
      <c r="O253" s="10">
        <v>108.328003</v>
      </c>
      <c r="P253" s="3">
        <f t="shared" si="14"/>
        <v>307.12058820100287</v>
      </c>
    </row>
    <row r="254" spans="1:16" ht="15" thickBot="1">
      <c r="A254">
        <f t="shared" si="15"/>
        <v>250</v>
      </c>
      <c r="B254" s="18">
        <v>43623</v>
      </c>
      <c r="C254" s="19"/>
      <c r="D254">
        <v>5765.6601559999999</v>
      </c>
      <c r="F254" s="20">
        <v>6569.23</v>
      </c>
      <c r="G254" s="21">
        <v>1.269841</v>
      </c>
      <c r="H254" s="22">
        <f t="shared" si="12"/>
        <v>8341.8775924299989</v>
      </c>
      <c r="I254" s="21"/>
      <c r="J254" s="23">
        <v>14474.04</v>
      </c>
      <c r="K254">
        <v>0.88680000000000003</v>
      </c>
      <c r="L254" s="22">
        <f t="shared" si="13"/>
        <v>16321.650879566983</v>
      </c>
      <c r="N254" s="23">
        <v>33447</v>
      </c>
      <c r="O254" s="10">
        <v>108.454002</v>
      </c>
      <c r="P254" s="3">
        <f t="shared" si="14"/>
        <v>308.39802481424334</v>
      </c>
    </row>
    <row r="255" spans="1:16" ht="15" thickBot="1">
      <c r="A255">
        <f t="shared" si="15"/>
        <v>251</v>
      </c>
      <c r="B255" s="18">
        <v>43626</v>
      </c>
      <c r="C255" s="19"/>
      <c r="D255">
        <v>5792.5600590000004</v>
      </c>
      <c r="F255" s="20">
        <v>6636</v>
      </c>
      <c r="G255" s="21">
        <v>1.272297</v>
      </c>
      <c r="H255" s="22">
        <f t="shared" si="12"/>
        <v>8442.9628919999996</v>
      </c>
      <c r="I255" s="21"/>
      <c r="J255" s="23">
        <v>14532.24</v>
      </c>
      <c r="K255">
        <v>0.88338000000000005</v>
      </c>
      <c r="L255" s="22">
        <f t="shared" si="13"/>
        <v>16450.723358011273</v>
      </c>
      <c r="N255" s="23">
        <v>33846.910000000003</v>
      </c>
      <c r="O255" s="10">
        <v>108.44899700000001</v>
      </c>
      <c r="P255" s="3">
        <f t="shared" si="14"/>
        <v>312.09979747438331</v>
      </c>
    </row>
    <row r="256" spans="1:16" ht="15" thickBot="1">
      <c r="A256">
        <f t="shared" si="15"/>
        <v>252</v>
      </c>
      <c r="B256" s="18">
        <v>43627</v>
      </c>
      <c r="C256" s="19"/>
      <c r="D256">
        <v>5790.830078</v>
      </c>
      <c r="F256" s="20">
        <v>6675.47</v>
      </c>
      <c r="G256" s="21">
        <v>1.2691159999999999</v>
      </c>
      <c r="H256" s="22">
        <f t="shared" si="12"/>
        <v>8471.9457845199995</v>
      </c>
      <c r="I256" s="21"/>
      <c r="J256" s="23">
        <v>14621.88</v>
      </c>
      <c r="K256">
        <v>0.88353999999999999</v>
      </c>
      <c r="L256" s="22">
        <f t="shared" si="13"/>
        <v>16549.199809855807</v>
      </c>
      <c r="N256" s="23">
        <v>33958.79</v>
      </c>
      <c r="O256" s="10">
        <v>108.35900100000001</v>
      </c>
      <c r="P256" s="3">
        <f t="shared" si="14"/>
        <v>313.3915012745457</v>
      </c>
    </row>
    <row r="257" spans="1:16" ht="15" thickBot="1">
      <c r="A257">
        <f t="shared" si="15"/>
        <v>253</v>
      </c>
      <c r="B257" s="18">
        <v>43628</v>
      </c>
      <c r="C257" s="19"/>
      <c r="D257">
        <v>5779.1201170000004</v>
      </c>
      <c r="F257" s="20">
        <v>6633.58</v>
      </c>
      <c r="G257" s="21">
        <v>1.272443</v>
      </c>
      <c r="H257" s="22">
        <f t="shared" si="12"/>
        <v>8440.8524359399999</v>
      </c>
      <c r="I257" s="21"/>
      <c r="J257" s="23">
        <v>14531.25</v>
      </c>
      <c r="K257">
        <v>0.88265000000000005</v>
      </c>
      <c r="L257" s="22">
        <f t="shared" si="13"/>
        <v>16463.207386846429</v>
      </c>
      <c r="N257" s="23">
        <v>33839.379999999997</v>
      </c>
      <c r="O257" s="10">
        <v>108.47399900000001</v>
      </c>
      <c r="P257" s="3">
        <f t="shared" si="14"/>
        <v>311.95844453010341</v>
      </c>
    </row>
    <row r="258" spans="1:16" ht="15" thickBot="1">
      <c r="A258">
        <f t="shared" si="15"/>
        <v>254</v>
      </c>
      <c r="B258" s="18">
        <v>43629</v>
      </c>
      <c r="C258" s="19"/>
      <c r="D258">
        <v>5804.5297849999997</v>
      </c>
      <c r="F258" s="20">
        <v>6657.34</v>
      </c>
      <c r="G258" s="21">
        <v>1.269342</v>
      </c>
      <c r="H258" s="22">
        <f t="shared" si="12"/>
        <v>8450.44127028</v>
      </c>
      <c r="I258" s="21"/>
      <c r="J258" s="23">
        <v>14533.17</v>
      </c>
      <c r="K258">
        <v>0.88529999999999998</v>
      </c>
      <c r="L258" s="22">
        <f t="shared" si="13"/>
        <v>16416.096238563201</v>
      </c>
      <c r="N258" s="23">
        <v>33682.879999999997</v>
      </c>
      <c r="O258" s="10">
        <v>108.487999</v>
      </c>
      <c r="P258" s="3">
        <f t="shared" si="14"/>
        <v>310.47563150279871</v>
      </c>
    </row>
    <row r="259" spans="1:16" ht="15" thickBot="1">
      <c r="A259">
        <f t="shared" si="15"/>
        <v>255</v>
      </c>
      <c r="B259" s="18">
        <v>43630</v>
      </c>
      <c r="C259" s="19"/>
      <c r="D259">
        <v>5795.9599609999996</v>
      </c>
      <c r="F259" s="20">
        <v>6626.05</v>
      </c>
      <c r="G259" s="21">
        <v>1.268006</v>
      </c>
      <c r="H259" s="22">
        <f t="shared" si="12"/>
        <v>8401.8711562999997</v>
      </c>
      <c r="I259" s="21"/>
      <c r="J259" s="23">
        <v>14511.5</v>
      </c>
      <c r="K259">
        <v>0.88649</v>
      </c>
      <c r="L259" s="22">
        <f t="shared" si="13"/>
        <v>16369.61499847714</v>
      </c>
      <c r="N259" s="23">
        <v>33818.83</v>
      </c>
      <c r="O259" s="10">
        <v>108.320999</v>
      </c>
      <c r="P259" s="3">
        <f t="shared" si="14"/>
        <v>312.20936210161801</v>
      </c>
    </row>
    <row r="260" spans="1:16" ht="15" thickBot="1">
      <c r="A260">
        <f t="shared" si="15"/>
        <v>256</v>
      </c>
      <c r="B260" s="18">
        <v>43633</v>
      </c>
      <c r="C260" s="19"/>
      <c r="D260">
        <v>5801.3999020000001</v>
      </c>
      <c r="F260" s="20">
        <v>6633.39</v>
      </c>
      <c r="G260" s="21">
        <v>1.2596039999999999</v>
      </c>
      <c r="H260" s="22">
        <f t="shared" ref="H260:H323" si="16">F260*G260</f>
        <v>8355.4445775599997</v>
      </c>
      <c r="I260" s="21"/>
      <c r="J260" s="23">
        <v>14575.02</v>
      </c>
      <c r="K260">
        <v>0.89149999999999996</v>
      </c>
      <c r="L260" s="22">
        <f t="shared" ref="L260:L323" si="17">J260/K260</f>
        <v>16348.872686483455</v>
      </c>
      <c r="N260" s="23">
        <v>33830.22</v>
      </c>
      <c r="O260" s="10">
        <v>108.575996</v>
      </c>
      <c r="P260" s="3">
        <f t="shared" ref="P260:P323" si="18">N260/O260</f>
        <v>311.58102385724374</v>
      </c>
    </row>
    <row r="261" spans="1:16" ht="15" thickBot="1">
      <c r="A261">
        <f t="shared" ref="A261:A324" si="19">A260+1</f>
        <v>257</v>
      </c>
      <c r="B261" s="18">
        <v>43634</v>
      </c>
      <c r="C261" s="19"/>
      <c r="D261">
        <v>5857.9501950000003</v>
      </c>
      <c r="F261" s="20">
        <v>6652.42</v>
      </c>
      <c r="G261" s="21">
        <v>1.254154</v>
      </c>
      <c r="H261" s="22">
        <f t="shared" si="16"/>
        <v>8343.1591526800003</v>
      </c>
      <c r="I261" s="21"/>
      <c r="J261" s="23">
        <v>14904.41</v>
      </c>
      <c r="K261">
        <v>0.89090000000000003</v>
      </c>
      <c r="L261" s="22">
        <f t="shared" si="17"/>
        <v>16729.610506229656</v>
      </c>
      <c r="N261" s="23">
        <v>33587.93</v>
      </c>
      <c r="O261" s="10">
        <v>108.539001</v>
      </c>
      <c r="P261" s="3">
        <f t="shared" si="18"/>
        <v>309.45493961198338</v>
      </c>
    </row>
    <row r="262" spans="1:16" ht="15" thickBot="1">
      <c r="A262">
        <f t="shared" si="19"/>
        <v>258</v>
      </c>
      <c r="B262" s="18">
        <v>43635</v>
      </c>
      <c r="C262" s="19"/>
      <c r="D262">
        <v>5875.4501950000003</v>
      </c>
      <c r="F262" s="20">
        <v>6700.98</v>
      </c>
      <c r="G262" s="21">
        <v>1.2566600000000001</v>
      </c>
      <c r="H262" s="22">
        <f t="shared" si="16"/>
        <v>8420.8535267999996</v>
      </c>
      <c r="I262" s="21"/>
      <c r="J262" s="23">
        <v>14927.99</v>
      </c>
      <c r="K262">
        <v>0.89300000000000002</v>
      </c>
      <c r="L262" s="22">
        <f t="shared" si="17"/>
        <v>16716.674132138858</v>
      </c>
      <c r="N262" s="23">
        <v>34169.15</v>
      </c>
      <c r="O262" s="10">
        <v>108.572998</v>
      </c>
      <c r="P262" s="3">
        <f t="shared" si="18"/>
        <v>314.71130602841049</v>
      </c>
    </row>
    <row r="263" spans="1:16" ht="15" thickBot="1">
      <c r="A263">
        <f t="shared" si="19"/>
        <v>259</v>
      </c>
      <c r="B263" s="18">
        <v>43636</v>
      </c>
      <c r="C263" s="19"/>
      <c r="D263">
        <v>5931.6601559999999</v>
      </c>
      <c r="F263" s="20">
        <v>6706.66</v>
      </c>
      <c r="G263" s="21">
        <v>1.265663</v>
      </c>
      <c r="H263" s="22">
        <f t="shared" si="16"/>
        <v>8488.3714155799989</v>
      </c>
      <c r="I263" s="21"/>
      <c r="J263" s="23">
        <v>14977.61</v>
      </c>
      <c r="K263">
        <v>0.88980000000000004</v>
      </c>
      <c r="L263" s="22">
        <f t="shared" si="17"/>
        <v>16832.55787817487</v>
      </c>
      <c r="N263" s="23">
        <v>34377.86</v>
      </c>
      <c r="O263" s="10">
        <v>108.114998</v>
      </c>
      <c r="P263" s="3">
        <f t="shared" si="18"/>
        <v>317.97493998011265</v>
      </c>
    </row>
    <row r="264" spans="1:16" ht="15" thickBot="1">
      <c r="A264">
        <f t="shared" si="19"/>
        <v>260</v>
      </c>
      <c r="B264" s="18">
        <v>43637</v>
      </c>
      <c r="C264" s="19"/>
      <c r="D264">
        <v>5924.5400390000004</v>
      </c>
      <c r="F264" s="20">
        <v>6687.99</v>
      </c>
      <c r="G264" s="21">
        <v>1.2707930000000001</v>
      </c>
      <c r="H264" s="22">
        <f t="shared" si="16"/>
        <v>8499.0508760699995</v>
      </c>
      <c r="I264" s="21"/>
      <c r="J264" s="23">
        <v>14958.02</v>
      </c>
      <c r="K264">
        <v>0.88529999999999998</v>
      </c>
      <c r="L264" s="22">
        <f t="shared" si="17"/>
        <v>16895.990059866712</v>
      </c>
      <c r="N264" s="23">
        <v>34051.39</v>
      </c>
      <c r="O264" s="10">
        <v>107.277</v>
      </c>
      <c r="P264" s="3">
        <f t="shared" si="18"/>
        <v>317.41556904089413</v>
      </c>
    </row>
    <row r="265" spans="1:16" ht="15" thickBot="1">
      <c r="A265">
        <f t="shared" si="19"/>
        <v>261</v>
      </c>
      <c r="B265" s="18">
        <v>43640</v>
      </c>
      <c r="C265" s="19"/>
      <c r="D265">
        <v>5914.2900390000004</v>
      </c>
      <c r="F265" s="20">
        <v>6703.06</v>
      </c>
      <c r="G265" s="21">
        <v>1.2750870000000001</v>
      </c>
      <c r="H265" s="22">
        <f t="shared" si="16"/>
        <v>8546.9846662200016</v>
      </c>
      <c r="I265" s="21"/>
      <c r="J265" s="23">
        <v>14940.11</v>
      </c>
      <c r="K265">
        <v>0.87836999999999998</v>
      </c>
      <c r="L265" s="22">
        <f t="shared" si="17"/>
        <v>17008.902854150303</v>
      </c>
      <c r="N265" s="23">
        <v>34095.519999999997</v>
      </c>
      <c r="O265" s="10">
        <v>107.31199599999999</v>
      </c>
      <c r="P265" s="3">
        <f t="shared" si="18"/>
        <v>317.72328603411682</v>
      </c>
    </row>
    <row r="266" spans="1:16" ht="15" thickBot="1">
      <c r="A266">
        <f t="shared" si="19"/>
        <v>262</v>
      </c>
      <c r="B266" s="18">
        <v>43641</v>
      </c>
      <c r="C266" s="19"/>
      <c r="D266">
        <v>5858.1298829999996</v>
      </c>
      <c r="F266" s="20">
        <v>6679.19</v>
      </c>
      <c r="G266" s="21">
        <v>1.2739659999999999</v>
      </c>
      <c r="H266" s="22">
        <f t="shared" si="16"/>
        <v>8509.0609675399992</v>
      </c>
      <c r="I266" s="21"/>
      <c r="J266" s="23">
        <v>14926.22</v>
      </c>
      <c r="K266">
        <v>0.87717000000000001</v>
      </c>
      <c r="L266" s="22">
        <f t="shared" si="17"/>
        <v>17016.336628019653</v>
      </c>
      <c r="N266" s="23">
        <v>33948.51</v>
      </c>
      <c r="O266" s="10">
        <v>107.327003</v>
      </c>
      <c r="P266" s="3">
        <f t="shared" si="18"/>
        <v>316.30912120037488</v>
      </c>
    </row>
    <row r="267" spans="1:16" ht="15" thickBot="1">
      <c r="A267">
        <f t="shared" si="19"/>
        <v>263</v>
      </c>
      <c r="B267" s="18">
        <v>43642</v>
      </c>
      <c r="C267" s="19"/>
      <c r="D267">
        <v>5850.8999020000001</v>
      </c>
      <c r="F267" s="20">
        <v>6708.47</v>
      </c>
      <c r="G267" s="21">
        <v>1.2690680000000001</v>
      </c>
      <c r="H267" s="22">
        <f t="shared" si="16"/>
        <v>8513.5046059600008</v>
      </c>
      <c r="I267" s="21"/>
      <c r="J267" s="23">
        <v>14888.73</v>
      </c>
      <c r="K267">
        <v>0.87951000000000001</v>
      </c>
      <c r="L267" s="22">
        <f t="shared" si="17"/>
        <v>16928.437425384589</v>
      </c>
      <c r="N267" s="23">
        <v>33831.32</v>
      </c>
      <c r="O267" s="10">
        <v>107.166</v>
      </c>
      <c r="P267" s="3">
        <f t="shared" si="18"/>
        <v>315.6907974544165</v>
      </c>
    </row>
    <row r="268" spans="1:16" ht="15" thickBot="1">
      <c r="A268">
        <f t="shared" si="19"/>
        <v>264</v>
      </c>
      <c r="B268" s="18">
        <v>43643</v>
      </c>
      <c r="C268" s="19"/>
      <c r="D268">
        <v>5874.1499020000001</v>
      </c>
      <c r="F268" s="20">
        <v>6687</v>
      </c>
      <c r="G268" s="21">
        <v>1.269841</v>
      </c>
      <c r="H268" s="22">
        <f t="shared" si="16"/>
        <v>8491.4267670000008</v>
      </c>
      <c r="I268" s="21"/>
      <c r="J268" s="23">
        <v>14869.49</v>
      </c>
      <c r="K268">
        <v>0.87914000000000003</v>
      </c>
      <c r="L268" s="22">
        <f t="shared" si="17"/>
        <v>16913.677002525194</v>
      </c>
      <c r="N268" s="23">
        <v>34235.919999999998</v>
      </c>
      <c r="O268" s="10">
        <v>107.737999</v>
      </c>
      <c r="P268" s="3">
        <f t="shared" si="18"/>
        <v>317.77014904462811</v>
      </c>
    </row>
    <row r="269" spans="1:16" ht="15" thickBot="1">
      <c r="A269">
        <f t="shared" si="19"/>
        <v>265</v>
      </c>
      <c r="B269" s="18">
        <v>43644</v>
      </c>
      <c r="C269" s="19"/>
      <c r="D269">
        <v>5908.25</v>
      </c>
      <c r="F269" s="20">
        <v>6708.22</v>
      </c>
      <c r="G269" s="21">
        <v>1.2677480000000001</v>
      </c>
      <c r="H269" s="22">
        <f t="shared" si="16"/>
        <v>8504.3324885600014</v>
      </c>
      <c r="I269" s="21"/>
      <c r="J269" s="23">
        <v>14992.26</v>
      </c>
      <c r="K269">
        <v>0.87927999999999995</v>
      </c>
      <c r="L269" s="22">
        <f t="shared" si="17"/>
        <v>17050.609589664273</v>
      </c>
      <c r="N269" s="23">
        <v>34152.83</v>
      </c>
      <c r="O269" s="10">
        <v>107.74700199999999</v>
      </c>
      <c r="P269" s="3">
        <f t="shared" si="18"/>
        <v>316.97243882479444</v>
      </c>
    </row>
    <row r="270" spans="1:16" ht="15" thickBot="1">
      <c r="A270">
        <f t="shared" si="19"/>
        <v>266</v>
      </c>
      <c r="B270" s="18">
        <v>43647</v>
      </c>
      <c r="C270" s="19"/>
      <c r="D270">
        <v>5953.6298829999996</v>
      </c>
      <c r="F270" s="20">
        <v>6732.44</v>
      </c>
      <c r="G270" s="21">
        <v>1.2694540000000001</v>
      </c>
      <c r="H270" s="22">
        <f t="shared" si="16"/>
        <v>8546.5228877600002</v>
      </c>
      <c r="I270" s="21"/>
      <c r="J270" s="23">
        <v>15070.6</v>
      </c>
      <c r="K270">
        <v>0.87990000000000002</v>
      </c>
      <c r="L270" s="22">
        <f t="shared" si="17"/>
        <v>17127.628139561315</v>
      </c>
      <c r="N270" s="23">
        <v>34881.69</v>
      </c>
      <c r="O270" s="10">
        <v>108.38200399999999</v>
      </c>
      <c r="P270" s="3">
        <f t="shared" si="18"/>
        <v>321.8402383480564</v>
      </c>
    </row>
    <row r="271" spans="1:16" ht="15" thickBot="1">
      <c r="A271">
        <f t="shared" si="19"/>
        <v>267</v>
      </c>
      <c r="B271" s="18">
        <v>43648</v>
      </c>
      <c r="C271" s="19"/>
      <c r="D271">
        <v>5971.2900390000004</v>
      </c>
      <c r="F271" s="20">
        <v>6797.6</v>
      </c>
      <c r="G271" s="21">
        <v>1.264462</v>
      </c>
      <c r="H271" s="22">
        <f t="shared" si="16"/>
        <v>8595.3068911999999</v>
      </c>
      <c r="I271" s="21"/>
      <c r="J271" s="23">
        <v>15094.7</v>
      </c>
      <c r="K271">
        <v>0.88593999999999995</v>
      </c>
      <c r="L271" s="22">
        <f t="shared" si="17"/>
        <v>17038.061268257446</v>
      </c>
      <c r="N271" s="23">
        <v>34920.699999999997</v>
      </c>
      <c r="O271" s="10">
        <v>108.36599699999999</v>
      </c>
      <c r="P271" s="3">
        <f t="shared" si="18"/>
        <v>322.24776190634782</v>
      </c>
    </row>
    <row r="272" spans="1:16" ht="15" thickBot="1">
      <c r="A272">
        <f t="shared" si="19"/>
        <v>268</v>
      </c>
      <c r="B272" s="18">
        <v>43649</v>
      </c>
      <c r="C272" s="19"/>
      <c r="D272">
        <v>5982.8999020000001</v>
      </c>
      <c r="F272" s="20">
        <v>6852.88</v>
      </c>
      <c r="G272" s="21">
        <v>1.259827</v>
      </c>
      <c r="H272" s="22">
        <f t="shared" si="16"/>
        <v>8633.4432517599998</v>
      </c>
      <c r="I272" s="21"/>
      <c r="J272" s="23">
        <v>15217.39</v>
      </c>
      <c r="K272">
        <v>0.88549999999999995</v>
      </c>
      <c r="L272" s="22">
        <f t="shared" si="17"/>
        <v>17185.081874647094</v>
      </c>
      <c r="N272" s="23">
        <v>34734.32</v>
      </c>
      <c r="O272" s="10">
        <v>107.80500000000001</v>
      </c>
      <c r="P272" s="3">
        <f t="shared" si="18"/>
        <v>322.19581652056951</v>
      </c>
    </row>
    <row r="273" spans="1:16" ht="15" thickBot="1">
      <c r="A273">
        <f t="shared" si="19"/>
        <v>269</v>
      </c>
      <c r="B273" s="18">
        <v>43651</v>
      </c>
      <c r="C273" s="19"/>
      <c r="D273">
        <v>6008.3100590000004</v>
      </c>
      <c r="F273" s="20">
        <v>6839.6</v>
      </c>
      <c r="G273" s="21">
        <v>1.258305</v>
      </c>
      <c r="H273" s="22">
        <f t="shared" si="16"/>
        <v>8606.3028780000004</v>
      </c>
      <c r="I273" s="21"/>
      <c r="J273" s="23">
        <v>15149.44</v>
      </c>
      <c r="K273">
        <v>0.88607000000000002</v>
      </c>
      <c r="L273" s="22">
        <f t="shared" si="17"/>
        <v>17097.33993928245</v>
      </c>
      <c r="N273" s="23">
        <v>34908.04</v>
      </c>
      <c r="O273" s="10">
        <v>107.807999</v>
      </c>
      <c r="P273" s="3">
        <f t="shared" si="18"/>
        <v>323.79823690077023</v>
      </c>
    </row>
    <row r="274" spans="1:16" ht="15" thickBot="1">
      <c r="A274">
        <f t="shared" si="19"/>
        <v>270</v>
      </c>
      <c r="B274" s="18">
        <v>43654</v>
      </c>
      <c r="C274" s="19"/>
      <c r="D274">
        <v>5979.3398440000001</v>
      </c>
      <c r="F274" s="20">
        <v>6836.7</v>
      </c>
      <c r="G274" s="21">
        <v>1.2525520000000001</v>
      </c>
      <c r="H274" s="22">
        <f t="shared" si="16"/>
        <v>8563.3222584000014</v>
      </c>
      <c r="I274" s="21"/>
      <c r="J274" s="23">
        <v>15140.02</v>
      </c>
      <c r="K274">
        <v>0.89068000000000003</v>
      </c>
      <c r="L274" s="22">
        <f t="shared" si="17"/>
        <v>16998.270983967304</v>
      </c>
      <c r="N274" s="23">
        <v>34567.68</v>
      </c>
      <c r="O274" s="10">
        <v>108.47399900000001</v>
      </c>
      <c r="P274" s="3">
        <f t="shared" si="18"/>
        <v>318.67249588539647</v>
      </c>
    </row>
    <row r="275" spans="1:16" ht="15" thickBot="1">
      <c r="A275">
        <f t="shared" si="19"/>
        <v>271</v>
      </c>
      <c r="B275" s="18">
        <v>43655</v>
      </c>
      <c r="C275" s="19"/>
      <c r="D275">
        <v>5988.4799800000001</v>
      </c>
      <c r="F275" s="20">
        <v>6817.9</v>
      </c>
      <c r="G275" s="21">
        <v>1.2516430000000001</v>
      </c>
      <c r="H275" s="22">
        <f t="shared" si="16"/>
        <v>8533.5768097</v>
      </c>
      <c r="I275" s="21"/>
      <c r="J275" s="23">
        <v>15093.73</v>
      </c>
      <c r="K275">
        <v>0.89158000000000004</v>
      </c>
      <c r="L275" s="22">
        <f t="shared" si="17"/>
        <v>16929.193117835752</v>
      </c>
      <c r="N275" s="23">
        <v>34617.120000000003</v>
      </c>
      <c r="O275" s="10">
        <v>108.721001</v>
      </c>
      <c r="P275" s="3">
        <f t="shared" si="18"/>
        <v>318.40324943292239</v>
      </c>
    </row>
    <row r="276" spans="1:16" ht="15" thickBot="1">
      <c r="A276">
        <f t="shared" si="19"/>
        <v>272</v>
      </c>
      <c r="B276" s="18">
        <v>43656</v>
      </c>
      <c r="C276" s="19"/>
      <c r="D276">
        <v>6015.5600590000004</v>
      </c>
      <c r="F276" s="20">
        <v>6815.79</v>
      </c>
      <c r="G276" s="21">
        <v>1.2458579999999999</v>
      </c>
      <c r="H276" s="22">
        <f t="shared" si="16"/>
        <v>8491.5064978199989</v>
      </c>
      <c r="I276" s="21"/>
      <c r="J276" s="23">
        <v>15081.5</v>
      </c>
      <c r="K276">
        <v>0.89219999999999999</v>
      </c>
      <c r="L276" s="22">
        <f t="shared" si="17"/>
        <v>16903.721138758126</v>
      </c>
      <c r="N276" s="23">
        <v>34566.28</v>
      </c>
      <c r="O276" s="10">
        <v>108.924004</v>
      </c>
      <c r="P276" s="3">
        <f t="shared" si="18"/>
        <v>317.34308995838973</v>
      </c>
    </row>
    <row r="277" spans="1:16" ht="15" thickBot="1">
      <c r="A277">
        <f t="shared" si="19"/>
        <v>273</v>
      </c>
      <c r="B277" s="18">
        <v>43657</v>
      </c>
      <c r="C277" s="19"/>
      <c r="D277">
        <v>6029.330078</v>
      </c>
      <c r="F277" s="20">
        <v>6803.27</v>
      </c>
      <c r="G277" s="21">
        <v>1.250813</v>
      </c>
      <c r="H277" s="22">
        <f t="shared" si="16"/>
        <v>8509.6185585100011</v>
      </c>
      <c r="I277" s="21"/>
      <c r="J277" s="23">
        <v>15039.13</v>
      </c>
      <c r="K277">
        <v>0.88819000000000004</v>
      </c>
      <c r="L277" s="22">
        <f t="shared" si="17"/>
        <v>16932.334297841677</v>
      </c>
      <c r="N277" s="23">
        <v>34742.94</v>
      </c>
      <c r="O277" s="10">
        <v>108.334</v>
      </c>
      <c r="P277" s="3">
        <f t="shared" si="18"/>
        <v>320.70208798715083</v>
      </c>
    </row>
    <row r="278" spans="1:16" ht="15" thickBot="1">
      <c r="A278">
        <f t="shared" si="19"/>
        <v>274</v>
      </c>
      <c r="B278" s="18">
        <v>43658</v>
      </c>
      <c r="C278" s="19"/>
      <c r="D278">
        <v>6057.7700199999999</v>
      </c>
      <c r="F278" s="20">
        <v>6796.14</v>
      </c>
      <c r="G278" s="21">
        <v>1.252348</v>
      </c>
      <c r="H278" s="22">
        <f t="shared" si="16"/>
        <v>8511.1323367200002</v>
      </c>
      <c r="I278" s="21"/>
      <c r="J278" s="23">
        <v>15095.79</v>
      </c>
      <c r="K278">
        <v>0.88870000000000005</v>
      </c>
      <c r="L278" s="22">
        <f t="shared" si="17"/>
        <v>16986.373354337797</v>
      </c>
      <c r="N278" s="23">
        <v>34810.949999999997</v>
      </c>
      <c r="O278" s="10">
        <v>108.587997</v>
      </c>
      <c r="P278" s="3">
        <f t="shared" si="18"/>
        <v>320.5782495463103</v>
      </c>
    </row>
    <row r="279" spans="1:16" ht="15" thickBot="1">
      <c r="A279">
        <f t="shared" si="19"/>
        <v>275</v>
      </c>
      <c r="B279" s="18">
        <v>43662</v>
      </c>
      <c r="C279" s="19"/>
      <c r="D279">
        <v>6038.3999020000001</v>
      </c>
      <c r="F279" s="20">
        <v>6824</v>
      </c>
      <c r="G279" s="21">
        <v>1.2517990000000001</v>
      </c>
      <c r="H279" s="22">
        <f t="shared" si="16"/>
        <v>8542.2763760000016</v>
      </c>
      <c r="I279" s="21"/>
      <c r="J279" s="23">
        <v>15208.26</v>
      </c>
      <c r="K279">
        <v>0.88795999999999997</v>
      </c>
      <c r="L279" s="22">
        <f t="shared" si="17"/>
        <v>17127.190413982611</v>
      </c>
      <c r="N279" s="23">
        <v>34569.120000000003</v>
      </c>
      <c r="O279" s="10">
        <v>107.889</v>
      </c>
      <c r="P279" s="3">
        <f t="shared" si="18"/>
        <v>320.41375858521263</v>
      </c>
    </row>
    <row r="280" spans="1:16" ht="15" thickBot="1">
      <c r="A280">
        <f t="shared" si="19"/>
        <v>276</v>
      </c>
      <c r="B280" s="18">
        <v>43663</v>
      </c>
      <c r="C280" s="19"/>
      <c r="D280">
        <v>5999.0498049999997</v>
      </c>
      <c r="F280" s="20">
        <v>6819.19</v>
      </c>
      <c r="G280" s="21">
        <v>1.2412030000000001</v>
      </c>
      <c r="H280" s="22">
        <f t="shared" si="16"/>
        <v>8463.9990855699998</v>
      </c>
      <c r="I280" s="21"/>
      <c r="J280" s="23">
        <v>15092.68</v>
      </c>
      <c r="K280">
        <v>0.89188000000000001</v>
      </c>
      <c r="L280" s="22">
        <f t="shared" si="17"/>
        <v>16922.321388527605</v>
      </c>
      <c r="N280" s="23">
        <v>34463.06</v>
      </c>
      <c r="O280" s="10">
        <v>108.200996</v>
      </c>
      <c r="P280" s="3">
        <f t="shared" si="18"/>
        <v>318.50963737893869</v>
      </c>
    </row>
    <row r="281" spans="1:16" ht="15" thickBot="1">
      <c r="A281">
        <f t="shared" si="19"/>
        <v>277</v>
      </c>
      <c r="B281" s="18">
        <v>43664</v>
      </c>
      <c r="C281" s="19"/>
      <c r="D281">
        <v>6021.1499020000001</v>
      </c>
      <c r="F281" s="20">
        <v>6785.98</v>
      </c>
      <c r="G281" s="21">
        <v>1.2434719999999999</v>
      </c>
      <c r="H281" s="22">
        <f t="shared" si="16"/>
        <v>8438.1761225599985</v>
      </c>
      <c r="I281" s="21"/>
      <c r="J281" s="23">
        <v>15035.35</v>
      </c>
      <c r="K281">
        <v>0.89049999999999996</v>
      </c>
      <c r="L281" s="22">
        <f t="shared" si="17"/>
        <v>16884.166198764739</v>
      </c>
      <c r="N281" s="23">
        <v>33784.14</v>
      </c>
      <c r="O281" s="10">
        <v>107.93699599999999</v>
      </c>
      <c r="P281" s="3">
        <f t="shared" si="18"/>
        <v>312.99870528173676</v>
      </c>
    </row>
    <row r="282" spans="1:16" ht="15" thickBot="1">
      <c r="A282">
        <f t="shared" si="19"/>
        <v>278</v>
      </c>
      <c r="B282" s="18">
        <v>43665</v>
      </c>
      <c r="C282" s="19"/>
      <c r="D282">
        <v>5984.2001950000003</v>
      </c>
      <c r="F282" s="20">
        <v>6779.54</v>
      </c>
      <c r="G282" s="21">
        <v>1.254186</v>
      </c>
      <c r="H282" s="22">
        <f t="shared" si="16"/>
        <v>8502.8041544400003</v>
      </c>
      <c r="I282" s="21"/>
      <c r="J282" s="23">
        <v>15040.19</v>
      </c>
      <c r="K282">
        <v>0.88797999999999999</v>
      </c>
      <c r="L282" s="22">
        <f t="shared" si="17"/>
        <v>16937.532376855335</v>
      </c>
      <c r="N282" s="23">
        <v>34459.54</v>
      </c>
      <c r="O282" s="10">
        <v>107.40100099999999</v>
      </c>
      <c r="P282" s="3">
        <f t="shared" si="18"/>
        <v>320.84933733531966</v>
      </c>
    </row>
    <row r="283" spans="1:16" ht="15" thickBot="1">
      <c r="A283">
        <f t="shared" si="19"/>
        <v>279</v>
      </c>
      <c r="B283" s="18">
        <v>43668</v>
      </c>
      <c r="C283" s="19"/>
      <c r="D283">
        <v>6001.2797849999997</v>
      </c>
      <c r="F283" s="20">
        <v>6794.32</v>
      </c>
      <c r="G283" s="21">
        <v>1.2512829999999999</v>
      </c>
      <c r="H283" s="22">
        <f t="shared" si="16"/>
        <v>8501.6171125599994</v>
      </c>
      <c r="I283" s="21"/>
      <c r="J283" s="23">
        <v>15079.95</v>
      </c>
      <c r="K283">
        <v>0.89139999999999997</v>
      </c>
      <c r="L283" s="22">
        <f t="shared" si="17"/>
        <v>16917.152793358764</v>
      </c>
      <c r="N283" s="23">
        <v>34378.959999999999</v>
      </c>
      <c r="O283" s="10">
        <v>107.80999799999999</v>
      </c>
      <c r="P283" s="3">
        <f t="shared" si="18"/>
        <v>318.88471048853933</v>
      </c>
    </row>
    <row r="284" spans="1:16" ht="15" thickBot="1">
      <c r="A284">
        <f t="shared" si="19"/>
        <v>280</v>
      </c>
      <c r="B284" s="18">
        <v>43669</v>
      </c>
      <c r="C284" s="19"/>
      <c r="D284">
        <v>6042.4799800000001</v>
      </c>
      <c r="F284" s="20">
        <v>6815.3</v>
      </c>
      <c r="G284" s="21">
        <v>1.2474890000000001</v>
      </c>
      <c r="H284" s="22">
        <f t="shared" si="16"/>
        <v>8502.0117817000009</v>
      </c>
      <c r="I284" s="21"/>
      <c r="J284" s="23">
        <v>15218.49</v>
      </c>
      <c r="K284">
        <v>0.89237</v>
      </c>
      <c r="L284" s="22">
        <f t="shared" si="17"/>
        <v>17054.013469749094</v>
      </c>
      <c r="N284" s="23">
        <v>34706.57</v>
      </c>
      <c r="O284" s="10">
        <v>107.903999</v>
      </c>
      <c r="P284" s="3">
        <f t="shared" si="18"/>
        <v>321.64303753005487</v>
      </c>
    </row>
    <row r="285" spans="1:16" ht="15" thickBot="1">
      <c r="A285">
        <f t="shared" si="19"/>
        <v>281</v>
      </c>
      <c r="B285" s="18">
        <v>43670</v>
      </c>
      <c r="C285" s="19"/>
      <c r="D285">
        <v>6071.0498049999997</v>
      </c>
      <c r="F285" s="20">
        <v>6782.79</v>
      </c>
      <c r="G285" s="21">
        <v>1.243905</v>
      </c>
      <c r="H285" s="22">
        <f t="shared" si="16"/>
        <v>8437.1463949499994</v>
      </c>
      <c r="I285" s="21"/>
      <c r="J285" s="23">
        <v>15185.19</v>
      </c>
      <c r="K285">
        <v>0.89676</v>
      </c>
      <c r="L285" s="22">
        <f t="shared" si="17"/>
        <v>16933.393550113742</v>
      </c>
      <c r="N285" s="23">
        <v>34848.94</v>
      </c>
      <c r="O285" s="10">
        <v>108.23200199999999</v>
      </c>
      <c r="P285" s="3">
        <f t="shared" si="18"/>
        <v>321.98369572799737</v>
      </c>
    </row>
    <row r="286" spans="1:16" ht="15" thickBot="1">
      <c r="A286">
        <f t="shared" si="19"/>
        <v>282</v>
      </c>
      <c r="B286" s="18">
        <v>43671</v>
      </c>
      <c r="C286" s="19"/>
      <c r="D286">
        <v>6039.1298829999996</v>
      </c>
      <c r="F286" s="20">
        <v>6770.5</v>
      </c>
      <c r="G286" s="21">
        <v>1.2485949999999999</v>
      </c>
      <c r="H286" s="22">
        <f t="shared" si="16"/>
        <v>8453.6124474999997</v>
      </c>
      <c r="I286" s="21"/>
      <c r="J286" s="23">
        <v>15109.85</v>
      </c>
      <c r="K286">
        <v>0.89746999999999999</v>
      </c>
      <c r="L286" s="22">
        <f t="shared" si="17"/>
        <v>16836.050230091256</v>
      </c>
      <c r="N286" s="23">
        <v>34924.35</v>
      </c>
      <c r="O286" s="10">
        <v>108.189003</v>
      </c>
      <c r="P286" s="3">
        <f t="shared" si="18"/>
        <v>322.80868694205452</v>
      </c>
    </row>
    <row r="287" spans="1:16" ht="15" thickBot="1">
      <c r="A287">
        <f t="shared" si="19"/>
        <v>283</v>
      </c>
      <c r="B287" s="18">
        <v>43672</v>
      </c>
      <c r="C287" s="19"/>
      <c r="D287">
        <v>6083.8198240000002</v>
      </c>
      <c r="F287" s="20">
        <v>6792.28</v>
      </c>
      <c r="G287" s="21">
        <v>1.2453449999999999</v>
      </c>
      <c r="H287" s="22">
        <f t="shared" si="16"/>
        <v>8458.7319365999992</v>
      </c>
      <c r="I287" s="21"/>
      <c r="J287" s="23">
        <v>15196.52</v>
      </c>
      <c r="K287">
        <v>0.89717000000000002</v>
      </c>
      <c r="L287" s="22">
        <f t="shared" si="17"/>
        <v>16938.283714346224</v>
      </c>
      <c r="N287" s="23">
        <v>34766.39</v>
      </c>
      <c r="O287" s="10">
        <v>108.666</v>
      </c>
      <c r="P287" s="3">
        <f t="shared" si="18"/>
        <v>319.93806710470619</v>
      </c>
    </row>
    <row r="288" spans="1:16" ht="15" thickBot="1">
      <c r="A288">
        <f t="shared" si="19"/>
        <v>284</v>
      </c>
      <c r="B288" s="18">
        <v>43675</v>
      </c>
      <c r="C288" s="19"/>
      <c r="D288">
        <v>6074.0097660000001</v>
      </c>
      <c r="F288" s="20">
        <v>6848.64</v>
      </c>
      <c r="G288" s="21">
        <v>1.23767</v>
      </c>
      <c r="H288" s="22">
        <f t="shared" si="16"/>
        <v>8476.3562688000002</v>
      </c>
      <c r="I288" s="21"/>
      <c r="J288" s="23">
        <v>15172.28</v>
      </c>
      <c r="K288">
        <v>0.89829999999999999</v>
      </c>
      <c r="L288" s="22">
        <f t="shared" si="17"/>
        <v>16889.992207503063</v>
      </c>
      <c r="N288" s="23">
        <v>34700.01</v>
      </c>
      <c r="O288" s="10">
        <v>108.633003</v>
      </c>
      <c r="P288" s="3">
        <f t="shared" si="18"/>
        <v>319.42419929236422</v>
      </c>
    </row>
    <row r="289" spans="1:16" ht="15" thickBot="1">
      <c r="A289">
        <f t="shared" si="19"/>
        <v>285</v>
      </c>
      <c r="B289" s="18">
        <v>43676</v>
      </c>
      <c r="C289" s="19"/>
      <c r="D289">
        <v>6058.9599609999996</v>
      </c>
      <c r="F289" s="20">
        <v>6934.64</v>
      </c>
      <c r="G289" s="21">
        <v>1.2217469999999999</v>
      </c>
      <c r="H289" s="22">
        <f t="shared" si="16"/>
        <v>8472.3756160800003</v>
      </c>
      <c r="I289" s="21"/>
      <c r="J289" s="23">
        <v>14928.4</v>
      </c>
      <c r="K289">
        <v>0.89742</v>
      </c>
      <c r="L289" s="22">
        <f t="shared" si="17"/>
        <v>16634.797530699114</v>
      </c>
      <c r="N289" s="23">
        <v>34850.870000000003</v>
      </c>
      <c r="O289" s="10">
        <v>108.86599699999999</v>
      </c>
      <c r="P289" s="3">
        <f t="shared" si="18"/>
        <v>320.12631088107338</v>
      </c>
    </row>
    <row r="290" spans="1:16" ht="15" thickBot="1">
      <c r="A290">
        <f t="shared" si="19"/>
        <v>286</v>
      </c>
      <c r="B290" s="18">
        <v>43677</v>
      </c>
      <c r="C290" s="19"/>
      <c r="D290">
        <v>5993.169922</v>
      </c>
      <c r="F290" s="20">
        <v>6873.37</v>
      </c>
      <c r="G290" s="21">
        <v>1.2161599999999999</v>
      </c>
      <c r="H290" s="22">
        <f t="shared" si="16"/>
        <v>8359.1176591999993</v>
      </c>
      <c r="I290" s="21"/>
      <c r="J290" s="23">
        <v>14949.61</v>
      </c>
      <c r="K290">
        <v>0.89622000000000002</v>
      </c>
      <c r="L290" s="22">
        <f t="shared" si="17"/>
        <v>16680.736872642879</v>
      </c>
      <c r="N290" s="23">
        <v>34549.42</v>
      </c>
      <c r="O290" s="10">
        <v>108.56199599999999</v>
      </c>
      <c r="P290" s="3">
        <f t="shared" si="18"/>
        <v>318.24599098196387</v>
      </c>
    </row>
    <row r="291" spans="1:16" ht="15" thickBot="1">
      <c r="A291">
        <f t="shared" si="19"/>
        <v>287</v>
      </c>
      <c r="B291" s="18">
        <v>43678</v>
      </c>
      <c r="C291" s="19"/>
      <c r="D291">
        <v>5939.830078</v>
      </c>
      <c r="F291" s="20">
        <v>6837.79</v>
      </c>
      <c r="G291" s="21">
        <v>1.2153769999999999</v>
      </c>
      <c r="H291" s="22">
        <f t="shared" si="16"/>
        <v>8310.4926968299987</v>
      </c>
      <c r="I291" s="21"/>
      <c r="J291" s="23">
        <v>15053.93</v>
      </c>
      <c r="K291">
        <v>0.9032</v>
      </c>
      <c r="L291" s="22">
        <f t="shared" si="17"/>
        <v>16667.327280779453</v>
      </c>
      <c r="N291" s="23">
        <v>34580.660000000003</v>
      </c>
      <c r="O291" s="10">
        <v>108.82</v>
      </c>
      <c r="P291" s="3">
        <f t="shared" si="18"/>
        <v>317.77853335783868</v>
      </c>
    </row>
    <row r="292" spans="1:16" ht="15" thickBot="1">
      <c r="A292">
        <f t="shared" si="19"/>
        <v>288</v>
      </c>
      <c r="B292" s="18">
        <v>43679</v>
      </c>
      <c r="C292" s="19"/>
      <c r="D292">
        <v>5897.1000979999999</v>
      </c>
      <c r="F292" s="20">
        <v>6712.59</v>
      </c>
      <c r="G292" s="21">
        <v>1.2124299999999999</v>
      </c>
      <c r="H292" s="22">
        <f t="shared" si="16"/>
        <v>8138.5454936999995</v>
      </c>
      <c r="I292" s="21"/>
      <c r="J292" s="23">
        <v>14516.47</v>
      </c>
      <c r="K292">
        <v>0.90261999999999998</v>
      </c>
      <c r="L292" s="22">
        <f t="shared" si="17"/>
        <v>16082.592896235403</v>
      </c>
      <c r="N292" s="23">
        <v>33852.11</v>
      </c>
      <c r="O292" s="10">
        <v>107.431</v>
      </c>
      <c r="P292" s="3">
        <f t="shared" si="18"/>
        <v>315.10560266589721</v>
      </c>
    </row>
    <row r="293" spans="1:16" ht="15" thickBot="1">
      <c r="A293">
        <f t="shared" si="19"/>
        <v>289</v>
      </c>
      <c r="B293" s="18">
        <v>43682</v>
      </c>
      <c r="C293" s="19"/>
      <c r="D293">
        <v>5721.7998049999997</v>
      </c>
      <c r="F293" s="20">
        <v>6533.51</v>
      </c>
      <c r="G293" s="21">
        <v>1.215214</v>
      </c>
      <c r="H293" s="22">
        <f t="shared" si="16"/>
        <v>7939.6128211400001</v>
      </c>
      <c r="I293" s="21"/>
      <c r="J293" s="23">
        <v>14198.32</v>
      </c>
      <c r="K293">
        <v>0.90024999999999999</v>
      </c>
      <c r="L293" s="22">
        <f t="shared" si="17"/>
        <v>15771.530130519301</v>
      </c>
      <c r="N293" s="23">
        <v>33263.160000000003</v>
      </c>
      <c r="O293" s="10">
        <v>106.577003</v>
      </c>
      <c r="P293" s="3">
        <f t="shared" si="18"/>
        <v>312.10447904976274</v>
      </c>
    </row>
    <row r="294" spans="1:16" ht="15" thickBot="1">
      <c r="A294">
        <f t="shared" si="19"/>
        <v>290</v>
      </c>
      <c r="B294" s="18">
        <v>43683</v>
      </c>
      <c r="C294" s="19"/>
      <c r="D294">
        <v>5796.7202150000003</v>
      </c>
      <c r="F294" s="20">
        <v>6503.05</v>
      </c>
      <c r="G294" s="21">
        <v>1.2158199999999999</v>
      </c>
      <c r="H294" s="22">
        <f t="shared" si="16"/>
        <v>7906.5382509999999</v>
      </c>
      <c r="I294" s="21"/>
      <c r="J294" s="23">
        <v>14179.65</v>
      </c>
      <c r="K294">
        <v>0.88937999999999995</v>
      </c>
      <c r="L294" s="22">
        <f t="shared" si="17"/>
        <v>15943.297578088106</v>
      </c>
      <c r="N294" s="23">
        <v>33046.47</v>
      </c>
      <c r="O294" s="10">
        <v>105.593002</v>
      </c>
      <c r="P294" s="3">
        <f t="shared" si="18"/>
        <v>312.96079639823103</v>
      </c>
    </row>
    <row r="295" spans="1:16" ht="15" thickBot="1">
      <c r="A295">
        <f t="shared" si="19"/>
        <v>291</v>
      </c>
      <c r="B295" s="18">
        <v>43684</v>
      </c>
      <c r="C295" s="19"/>
      <c r="D295">
        <v>5801.3198240000002</v>
      </c>
      <c r="F295" s="20">
        <v>6491.18</v>
      </c>
      <c r="G295" s="21">
        <v>1.216974</v>
      </c>
      <c r="H295" s="22">
        <f t="shared" si="16"/>
        <v>7899.5972893200005</v>
      </c>
      <c r="I295" s="21"/>
      <c r="J295" s="23">
        <v>14265.94</v>
      </c>
      <c r="K295">
        <v>0.89229999999999998</v>
      </c>
      <c r="L295" s="22">
        <f t="shared" si="17"/>
        <v>15987.829205424185</v>
      </c>
      <c r="N295" s="23">
        <v>32936.1</v>
      </c>
      <c r="O295" s="10">
        <v>106.33699799999999</v>
      </c>
      <c r="P295" s="3">
        <f t="shared" si="18"/>
        <v>309.73321251743442</v>
      </c>
    </row>
    <row r="296" spans="1:16" ht="15" thickBot="1">
      <c r="A296">
        <f t="shared" si="19"/>
        <v>292</v>
      </c>
      <c r="B296" s="18">
        <v>43685</v>
      </c>
      <c r="C296" s="19"/>
      <c r="D296">
        <v>5911.6601559999999</v>
      </c>
      <c r="F296" s="20">
        <v>6557.43</v>
      </c>
      <c r="G296" s="21">
        <v>1.214329</v>
      </c>
      <c r="H296" s="22">
        <f t="shared" si="16"/>
        <v>7962.8774144700001</v>
      </c>
      <c r="I296" s="21"/>
      <c r="J296" s="23">
        <v>14594.92</v>
      </c>
      <c r="K296">
        <v>0.89251000000000003</v>
      </c>
      <c r="L296" s="22">
        <f t="shared" si="17"/>
        <v>16352.668317441821</v>
      </c>
      <c r="N296" s="23">
        <v>33059.370000000003</v>
      </c>
      <c r="O296" s="10">
        <v>106.121002</v>
      </c>
      <c r="P296" s="3">
        <f t="shared" si="18"/>
        <v>311.52523418502966</v>
      </c>
    </row>
    <row r="297" spans="1:16" ht="15" thickBot="1">
      <c r="A297">
        <f t="shared" si="19"/>
        <v>293</v>
      </c>
      <c r="B297" s="18">
        <v>43686</v>
      </c>
      <c r="C297" s="19"/>
      <c r="D297">
        <v>5873.4702150000003</v>
      </c>
      <c r="F297" s="20">
        <v>6599.26</v>
      </c>
      <c r="G297" s="21">
        <v>1.2143729999999999</v>
      </c>
      <c r="H297" s="22">
        <f t="shared" si="16"/>
        <v>8013.96316398</v>
      </c>
      <c r="I297" s="21"/>
      <c r="J297" s="23">
        <v>14432.3</v>
      </c>
      <c r="K297">
        <v>0.89388000000000001</v>
      </c>
      <c r="L297" s="22">
        <f t="shared" si="17"/>
        <v>16145.679509553855</v>
      </c>
      <c r="N297" s="23">
        <v>33206.21</v>
      </c>
      <c r="O297" s="10">
        <v>105.87400100000001</v>
      </c>
      <c r="P297" s="3">
        <f t="shared" si="18"/>
        <v>313.63894522131073</v>
      </c>
    </row>
    <row r="298" spans="1:16" ht="15" thickBot="1">
      <c r="A298">
        <f t="shared" si="19"/>
        <v>294</v>
      </c>
      <c r="B298" s="18">
        <v>43690</v>
      </c>
      <c r="C298" s="19"/>
      <c r="D298">
        <v>5890.1601559999999</v>
      </c>
      <c r="F298" s="20">
        <v>6535.19</v>
      </c>
      <c r="G298" s="21">
        <v>1.207875</v>
      </c>
      <c r="H298" s="22">
        <f t="shared" si="16"/>
        <v>7893.6926212499993</v>
      </c>
      <c r="I298" s="21"/>
      <c r="J298" s="23">
        <v>14527.5</v>
      </c>
      <c r="K298">
        <v>0.89139999999999997</v>
      </c>
      <c r="L298" s="22">
        <f t="shared" si="17"/>
        <v>16297.397352479247</v>
      </c>
      <c r="N298" s="23">
        <v>32837.980000000003</v>
      </c>
      <c r="O298" s="10">
        <v>105.358002</v>
      </c>
      <c r="P298" s="3">
        <f t="shared" si="18"/>
        <v>311.67998041572582</v>
      </c>
    </row>
    <row r="299" spans="1:16" ht="15" thickBot="1">
      <c r="A299">
        <f t="shared" si="19"/>
        <v>295</v>
      </c>
      <c r="B299" s="18">
        <v>43691</v>
      </c>
      <c r="C299" s="19"/>
      <c r="D299">
        <v>5719.2998049999997</v>
      </c>
      <c r="F299" s="20">
        <v>6485.2</v>
      </c>
      <c r="G299" s="21">
        <v>1.206418</v>
      </c>
      <c r="H299" s="22">
        <f t="shared" si="16"/>
        <v>7823.8620136</v>
      </c>
      <c r="I299" s="21"/>
      <c r="J299" s="23">
        <v>14224.74</v>
      </c>
      <c r="K299">
        <v>0.89468999999999999</v>
      </c>
      <c r="L299" s="22">
        <f t="shared" si="17"/>
        <v>15899.071186668009</v>
      </c>
      <c r="N299" s="23">
        <v>33158.550000000003</v>
      </c>
      <c r="O299" s="10">
        <v>106.589996</v>
      </c>
      <c r="P299" s="3">
        <f t="shared" si="18"/>
        <v>311.08501026681716</v>
      </c>
    </row>
    <row r="300" spans="1:16" ht="15" thickBot="1">
      <c r="A300">
        <f t="shared" si="19"/>
        <v>296</v>
      </c>
      <c r="B300" s="18">
        <v>43692</v>
      </c>
      <c r="C300" s="19"/>
      <c r="D300">
        <v>5734.4902339999999</v>
      </c>
      <c r="F300" s="20">
        <v>6425.44</v>
      </c>
      <c r="G300" s="21">
        <v>1.20604</v>
      </c>
      <c r="H300" s="22">
        <f t="shared" si="16"/>
        <v>7749.3376575999991</v>
      </c>
      <c r="I300" s="21"/>
      <c r="J300" s="23">
        <v>14185.8</v>
      </c>
      <c r="K300">
        <v>0.89739999999999998</v>
      </c>
      <c r="L300" s="22">
        <f t="shared" si="17"/>
        <v>15807.66659237798</v>
      </c>
      <c r="N300" s="23">
        <v>32758.05</v>
      </c>
      <c r="O300" s="10">
        <v>105.916</v>
      </c>
      <c r="P300" s="3">
        <f t="shared" si="18"/>
        <v>309.28329997356394</v>
      </c>
    </row>
    <row r="301" spans="1:16" ht="15" thickBot="1">
      <c r="A301">
        <f t="shared" si="19"/>
        <v>297</v>
      </c>
      <c r="B301" s="18">
        <v>43693</v>
      </c>
      <c r="C301" s="19"/>
      <c r="D301">
        <v>5818.169922</v>
      </c>
      <c r="F301" s="20">
        <v>6468.27</v>
      </c>
      <c r="G301" s="21">
        <v>1.2091609999999999</v>
      </c>
      <c r="H301" s="22">
        <f t="shared" si="16"/>
        <v>7821.1798214700002</v>
      </c>
      <c r="I301" s="21"/>
      <c r="J301" s="23">
        <v>14358.79</v>
      </c>
      <c r="K301">
        <v>0.89980000000000004</v>
      </c>
      <c r="L301" s="22">
        <f t="shared" si="17"/>
        <v>15957.75727939542</v>
      </c>
      <c r="N301" s="23">
        <v>32779.18</v>
      </c>
      <c r="O301" s="10">
        <v>106.083</v>
      </c>
      <c r="P301" s="3">
        <f t="shared" si="18"/>
        <v>308.99559778663877</v>
      </c>
    </row>
    <row r="302" spans="1:16" ht="15" thickBot="1">
      <c r="A302">
        <f t="shared" si="19"/>
        <v>298</v>
      </c>
      <c r="B302" s="18">
        <v>43696</v>
      </c>
      <c r="C302" s="19"/>
      <c r="D302">
        <v>5888.9301759999998</v>
      </c>
      <c r="F302" s="20">
        <v>6514.15</v>
      </c>
      <c r="G302" s="21">
        <v>1.2161010000000001</v>
      </c>
      <c r="H302" s="22">
        <f t="shared" si="16"/>
        <v>7921.8643291500002</v>
      </c>
      <c r="I302" s="21"/>
      <c r="J302" s="23">
        <v>14551.12</v>
      </c>
      <c r="K302">
        <v>0.90139999999999998</v>
      </c>
      <c r="L302" s="22">
        <f t="shared" si="17"/>
        <v>16142.800088750833</v>
      </c>
      <c r="N302" s="23">
        <v>33010.910000000003</v>
      </c>
      <c r="O302" s="10">
        <v>106.43</v>
      </c>
      <c r="P302" s="3">
        <f t="shared" si="18"/>
        <v>310.16546086629711</v>
      </c>
    </row>
    <row r="303" spans="1:16" ht="15" thickBot="1">
      <c r="A303">
        <f t="shared" si="19"/>
        <v>299</v>
      </c>
      <c r="B303" s="18">
        <v>43697</v>
      </c>
      <c r="C303" s="19"/>
      <c r="D303">
        <v>5842.7597660000001</v>
      </c>
      <c r="F303" s="20">
        <v>6517.9</v>
      </c>
      <c r="G303" s="21">
        <v>1.2131510000000001</v>
      </c>
      <c r="H303" s="22">
        <f t="shared" si="16"/>
        <v>7907.1969029000002</v>
      </c>
      <c r="I303" s="21"/>
      <c r="J303" s="23">
        <v>14478.21</v>
      </c>
      <c r="K303">
        <v>0.90227000000000002</v>
      </c>
      <c r="L303" s="22">
        <f t="shared" si="17"/>
        <v>16046.427344364767</v>
      </c>
      <c r="N303" s="23">
        <v>33194.019999999997</v>
      </c>
      <c r="O303" s="10">
        <v>106.57399700000001</v>
      </c>
      <c r="P303" s="3">
        <f t="shared" si="18"/>
        <v>311.4645310713081</v>
      </c>
    </row>
    <row r="304" spans="1:16" ht="15" thickBot="1">
      <c r="A304">
        <f t="shared" si="19"/>
        <v>300</v>
      </c>
      <c r="B304" s="18">
        <v>43698</v>
      </c>
      <c r="C304" s="19"/>
      <c r="D304">
        <v>5891.1899409999996</v>
      </c>
      <c r="F304" s="20">
        <v>6518.71</v>
      </c>
      <c r="G304" s="21">
        <v>1.216234</v>
      </c>
      <c r="H304" s="22">
        <f t="shared" si="16"/>
        <v>7928.2767381399999</v>
      </c>
      <c r="I304" s="21"/>
      <c r="J304" s="23">
        <v>14724.28</v>
      </c>
      <c r="K304">
        <v>0.90107999999999999</v>
      </c>
      <c r="L304" s="22">
        <f t="shared" si="17"/>
        <v>16340.702268389045</v>
      </c>
      <c r="N304" s="23">
        <v>33099.870000000003</v>
      </c>
      <c r="O304" s="10">
        <v>106.274002</v>
      </c>
      <c r="P304" s="3">
        <f t="shared" si="18"/>
        <v>311.45782954517892</v>
      </c>
    </row>
    <row r="305" spans="1:16" ht="15" thickBot="1">
      <c r="A305">
        <f t="shared" si="19"/>
        <v>301</v>
      </c>
      <c r="B305" s="18">
        <v>43699</v>
      </c>
      <c r="C305" s="19"/>
      <c r="D305">
        <v>5888.3701170000004</v>
      </c>
      <c r="F305" s="20">
        <v>6506.95</v>
      </c>
      <c r="G305" s="21">
        <v>1.2132240000000001</v>
      </c>
      <c r="H305" s="22">
        <f t="shared" si="16"/>
        <v>7894.3879068000006</v>
      </c>
      <c r="I305" s="21"/>
      <c r="J305" s="23">
        <v>14596.33</v>
      </c>
      <c r="K305">
        <v>0.90164999999999995</v>
      </c>
      <c r="L305" s="22">
        <f t="shared" si="17"/>
        <v>16188.4655908612</v>
      </c>
      <c r="N305" s="23">
        <v>33115.019999999997</v>
      </c>
      <c r="O305" s="10">
        <v>106.59699999999999</v>
      </c>
      <c r="P305" s="3">
        <f t="shared" si="18"/>
        <v>310.6562098370498</v>
      </c>
    </row>
    <row r="306" spans="1:16" ht="15" thickBot="1">
      <c r="A306">
        <f t="shared" si="19"/>
        <v>302</v>
      </c>
      <c r="B306" s="18">
        <v>43700</v>
      </c>
      <c r="C306" s="19"/>
      <c r="D306">
        <v>5735.6298829999996</v>
      </c>
      <c r="F306" s="20">
        <v>6498.99</v>
      </c>
      <c r="G306" s="21">
        <v>1.22519</v>
      </c>
      <c r="H306" s="22">
        <f t="shared" si="16"/>
        <v>7962.4975580999999</v>
      </c>
      <c r="I306" s="21"/>
      <c r="J306" s="23">
        <v>14430.07</v>
      </c>
      <c r="K306">
        <v>0.9022</v>
      </c>
      <c r="L306" s="22">
        <f t="shared" si="17"/>
        <v>15994.313899357127</v>
      </c>
      <c r="N306" s="23">
        <v>33248.1</v>
      </c>
      <c r="O306" s="10">
        <v>106.468002</v>
      </c>
      <c r="P306" s="3">
        <f t="shared" si="18"/>
        <v>312.28255790880718</v>
      </c>
    </row>
    <row r="307" spans="1:16" ht="15" thickBot="1">
      <c r="A307">
        <f t="shared" si="19"/>
        <v>303</v>
      </c>
      <c r="B307" s="18">
        <v>43704</v>
      </c>
      <c r="C307" s="19"/>
      <c r="D307">
        <v>5780.7900390000004</v>
      </c>
      <c r="F307" s="20">
        <v>6452.95</v>
      </c>
      <c r="G307" s="21">
        <v>1.2221949999999999</v>
      </c>
      <c r="H307" s="22">
        <f t="shared" si="16"/>
        <v>7886.7632252499989</v>
      </c>
      <c r="I307" s="21"/>
      <c r="J307" s="23">
        <v>14593.21</v>
      </c>
      <c r="K307">
        <v>0.90059999999999996</v>
      </c>
      <c r="L307" s="22">
        <f t="shared" si="17"/>
        <v>16203.875194314902</v>
      </c>
      <c r="N307" s="23">
        <v>32839.01</v>
      </c>
      <c r="O307" s="10">
        <v>105.977997</v>
      </c>
      <c r="P307" s="3">
        <f t="shared" si="18"/>
        <v>309.86630177582992</v>
      </c>
    </row>
    <row r="308" spans="1:16" ht="15" thickBot="1">
      <c r="A308">
        <f t="shared" si="19"/>
        <v>304</v>
      </c>
      <c r="B308" s="18">
        <v>43705</v>
      </c>
      <c r="C308" s="19"/>
      <c r="D308">
        <v>5818.8398440000001</v>
      </c>
      <c r="F308" s="20">
        <v>6457.79</v>
      </c>
      <c r="G308" s="21">
        <v>1.2283200000000001</v>
      </c>
      <c r="H308" s="22">
        <f t="shared" si="16"/>
        <v>7932.2326128000004</v>
      </c>
      <c r="I308" s="21"/>
      <c r="J308" s="23">
        <v>14543.66</v>
      </c>
      <c r="K308">
        <v>0.90171000000000001</v>
      </c>
      <c r="L308" s="22">
        <f t="shared" si="17"/>
        <v>16128.977165607568</v>
      </c>
      <c r="N308" s="23">
        <v>32876.480000000003</v>
      </c>
      <c r="O308" s="10">
        <v>105.737999</v>
      </c>
      <c r="P308" s="3">
        <f t="shared" si="18"/>
        <v>310.92398485808309</v>
      </c>
    </row>
    <row r="309" spans="1:16" ht="15" thickBot="1">
      <c r="A309">
        <f t="shared" si="19"/>
        <v>305</v>
      </c>
      <c r="B309" s="18">
        <v>43706</v>
      </c>
      <c r="C309" s="19"/>
      <c r="D309">
        <v>5893.6499020000001</v>
      </c>
      <c r="F309" s="20">
        <v>6507.16</v>
      </c>
      <c r="G309" s="21">
        <v>1.2218519999999999</v>
      </c>
      <c r="H309" s="22">
        <f t="shared" si="16"/>
        <v>7950.7864603199996</v>
      </c>
      <c r="I309" s="21"/>
      <c r="J309" s="23">
        <v>14763.55</v>
      </c>
      <c r="K309">
        <v>0.90205000000000002</v>
      </c>
      <c r="L309" s="22">
        <f t="shared" si="17"/>
        <v>16366.664819023335</v>
      </c>
      <c r="N309" s="23">
        <v>32871.79</v>
      </c>
      <c r="O309" s="10">
        <v>106.07</v>
      </c>
      <c r="P309" s="3">
        <f t="shared" si="18"/>
        <v>309.90657113227115</v>
      </c>
    </row>
    <row r="310" spans="1:16" ht="15" thickBot="1">
      <c r="A310">
        <f t="shared" si="19"/>
        <v>306</v>
      </c>
      <c r="B310" s="18">
        <v>43707</v>
      </c>
      <c r="C310" s="19"/>
      <c r="D310">
        <v>5898.2299800000001</v>
      </c>
      <c r="F310" s="20">
        <v>6577.31</v>
      </c>
      <c r="G310" s="21">
        <v>1.21865</v>
      </c>
      <c r="H310" s="22">
        <f t="shared" si="16"/>
        <v>8015.4388315000006</v>
      </c>
      <c r="I310" s="21"/>
      <c r="J310" s="23">
        <v>14846.19</v>
      </c>
      <c r="K310">
        <v>0.90400000000000003</v>
      </c>
      <c r="L310" s="22">
        <f t="shared" si="17"/>
        <v>16422.776548672566</v>
      </c>
      <c r="N310" s="23">
        <v>33262.89</v>
      </c>
      <c r="O310" s="10">
        <v>106.43800400000001</v>
      </c>
      <c r="P310" s="3">
        <f t="shared" si="18"/>
        <v>312.50952432366165</v>
      </c>
    </row>
    <row r="311" spans="1:16" ht="15" thickBot="1">
      <c r="A311">
        <f t="shared" si="19"/>
        <v>307</v>
      </c>
      <c r="B311" s="18">
        <v>43711</v>
      </c>
      <c r="C311" s="19"/>
      <c r="D311">
        <v>5857.9501950000003</v>
      </c>
      <c r="F311" s="20">
        <v>6631.73</v>
      </c>
      <c r="G311" s="21">
        <v>1.206666</v>
      </c>
      <c r="H311" s="22">
        <f t="shared" si="16"/>
        <v>8002.28311218</v>
      </c>
      <c r="I311" s="21"/>
      <c r="J311" s="23">
        <v>14807.16</v>
      </c>
      <c r="K311">
        <v>0.91169999999999995</v>
      </c>
      <c r="L311" s="22">
        <f t="shared" si="17"/>
        <v>16241.263573543929</v>
      </c>
      <c r="N311" s="23">
        <v>33135.629999999997</v>
      </c>
      <c r="O311" s="10">
        <v>106.193001</v>
      </c>
      <c r="P311" s="3">
        <f t="shared" si="18"/>
        <v>312.03214607335559</v>
      </c>
    </row>
    <row r="312" spans="1:16" ht="15" thickBot="1">
      <c r="A312">
        <f t="shared" si="19"/>
        <v>308</v>
      </c>
      <c r="B312" s="18">
        <v>43712</v>
      </c>
      <c r="C312" s="19"/>
      <c r="D312">
        <v>5921.9599609999996</v>
      </c>
      <c r="F312" s="20">
        <v>6658.38</v>
      </c>
      <c r="G312" s="21">
        <v>1.209044</v>
      </c>
      <c r="H312" s="22">
        <f t="shared" si="16"/>
        <v>8050.2743887200004</v>
      </c>
      <c r="I312" s="21"/>
      <c r="J312" s="23">
        <v>14985.95</v>
      </c>
      <c r="K312">
        <v>0.91120000000000001</v>
      </c>
      <c r="L312" s="22">
        <f t="shared" si="17"/>
        <v>16446.389376646181</v>
      </c>
      <c r="N312" s="23">
        <v>33174.160000000003</v>
      </c>
      <c r="O312" s="10">
        <v>105.861</v>
      </c>
      <c r="P312" s="3">
        <f t="shared" si="18"/>
        <v>313.37470834396049</v>
      </c>
    </row>
    <row r="313" spans="1:16" ht="15" thickBot="1">
      <c r="A313">
        <f t="shared" si="19"/>
        <v>309</v>
      </c>
      <c r="B313" s="18">
        <v>43713</v>
      </c>
      <c r="C313" s="19"/>
      <c r="D313">
        <v>6000.3798829999996</v>
      </c>
      <c r="F313" s="20">
        <v>6652.72</v>
      </c>
      <c r="G313" s="21">
        <v>1.22489</v>
      </c>
      <c r="H313" s="22">
        <f t="shared" si="16"/>
        <v>8148.8502008000005</v>
      </c>
      <c r="I313" s="21"/>
      <c r="J313" s="23">
        <v>15151.99</v>
      </c>
      <c r="K313">
        <v>0.90620999999999996</v>
      </c>
      <c r="L313" s="22">
        <f t="shared" si="17"/>
        <v>16720.17523532073</v>
      </c>
      <c r="N313" s="23">
        <v>33875.910000000003</v>
      </c>
      <c r="O313" s="10">
        <v>106.324997</v>
      </c>
      <c r="P313" s="3">
        <f t="shared" si="18"/>
        <v>318.60720391085459</v>
      </c>
    </row>
    <row r="314" spans="1:16" ht="15" thickBot="1">
      <c r="A314">
        <f t="shared" si="19"/>
        <v>310</v>
      </c>
      <c r="B314" s="18">
        <v>43714</v>
      </c>
      <c r="C314" s="19"/>
      <c r="D314">
        <v>6006.0698240000002</v>
      </c>
      <c r="F314" s="20">
        <v>6646.75</v>
      </c>
      <c r="G314" s="21">
        <v>1.2323919999999999</v>
      </c>
      <c r="H314" s="22">
        <f t="shared" si="16"/>
        <v>8191.4015259999996</v>
      </c>
      <c r="I314" s="21"/>
      <c r="J314" s="23">
        <v>15180.77</v>
      </c>
      <c r="K314">
        <v>0.90610000000000002</v>
      </c>
      <c r="L314" s="22">
        <f t="shared" si="17"/>
        <v>16753.967553250193</v>
      </c>
      <c r="N314" s="23">
        <v>34058.46</v>
      </c>
      <c r="O314" s="10">
        <v>107.07199900000001</v>
      </c>
      <c r="P314" s="3">
        <f t="shared" si="18"/>
        <v>318.08932604312355</v>
      </c>
    </row>
    <row r="315" spans="1:16" ht="15" thickBot="1">
      <c r="A315">
        <f t="shared" si="19"/>
        <v>311</v>
      </c>
      <c r="B315" s="18">
        <v>43717</v>
      </c>
      <c r="C315" s="19"/>
      <c r="D315">
        <v>6005.9902339999999</v>
      </c>
      <c r="F315" s="20">
        <v>6611.75</v>
      </c>
      <c r="G315" s="21">
        <v>1.228305</v>
      </c>
      <c r="H315" s="22">
        <f t="shared" si="16"/>
        <v>8121.2455837500002</v>
      </c>
      <c r="I315" s="21"/>
      <c r="J315" s="23">
        <v>15140.04</v>
      </c>
      <c r="K315">
        <v>0.90739000000000003</v>
      </c>
      <c r="L315" s="22">
        <f t="shared" si="17"/>
        <v>16685.262125436693</v>
      </c>
      <c r="N315" s="23">
        <v>34249.4</v>
      </c>
      <c r="O315" s="10">
        <v>106.94499999999999</v>
      </c>
      <c r="P315" s="3">
        <f t="shared" si="18"/>
        <v>320.25246622095472</v>
      </c>
    </row>
    <row r="316" spans="1:16" ht="15" thickBot="1">
      <c r="A316">
        <f t="shared" si="19"/>
        <v>312</v>
      </c>
      <c r="B316" s="18">
        <v>43718</v>
      </c>
      <c r="C316" s="19"/>
      <c r="D316">
        <v>6008.1201170000004</v>
      </c>
      <c r="F316" s="20">
        <v>6605.71</v>
      </c>
      <c r="G316" s="21">
        <v>1.234537</v>
      </c>
      <c r="H316" s="22">
        <f t="shared" si="16"/>
        <v>8154.9934062700004</v>
      </c>
      <c r="I316" s="21"/>
      <c r="J316" s="23">
        <v>15151.56</v>
      </c>
      <c r="K316">
        <v>0.90510999999999997</v>
      </c>
      <c r="L316" s="22">
        <f t="shared" si="17"/>
        <v>16740.0205499884</v>
      </c>
      <c r="N316" s="23">
        <v>34367.769999999997</v>
      </c>
      <c r="O316" s="10">
        <v>107.33699799999999</v>
      </c>
      <c r="P316" s="3">
        <f t="shared" si="18"/>
        <v>320.18568285280344</v>
      </c>
    </row>
    <row r="317" spans="1:16" ht="15" thickBot="1">
      <c r="A317">
        <f t="shared" si="19"/>
        <v>313</v>
      </c>
      <c r="B317" s="18">
        <v>43719</v>
      </c>
      <c r="C317" s="19"/>
      <c r="D317">
        <v>6051.8701170000004</v>
      </c>
      <c r="F317" s="20">
        <v>6668.61</v>
      </c>
      <c r="G317" s="21">
        <v>1.2354830000000001</v>
      </c>
      <c r="H317" s="22">
        <f t="shared" si="16"/>
        <v>8238.9542886300005</v>
      </c>
      <c r="I317" s="21"/>
      <c r="J317" s="23">
        <v>15218.89</v>
      </c>
      <c r="K317">
        <v>0.90495000000000003</v>
      </c>
      <c r="L317" s="22">
        <f t="shared" si="17"/>
        <v>16817.382175810817</v>
      </c>
      <c r="N317" s="23">
        <v>34698.18</v>
      </c>
      <c r="O317" s="10">
        <v>107.599998</v>
      </c>
      <c r="P317" s="3">
        <f t="shared" si="18"/>
        <v>322.47379781549813</v>
      </c>
    </row>
    <row r="318" spans="1:16" ht="15" thickBot="1">
      <c r="A318">
        <f t="shared" si="19"/>
        <v>314</v>
      </c>
      <c r="B318" s="18">
        <v>43720</v>
      </c>
      <c r="C318" s="19"/>
      <c r="D318">
        <v>6070.2299800000001</v>
      </c>
      <c r="F318" s="20">
        <v>6701.22</v>
      </c>
      <c r="G318" s="21">
        <v>1.233471</v>
      </c>
      <c r="H318" s="22">
        <f t="shared" si="16"/>
        <v>8265.7605346199998</v>
      </c>
      <c r="I318" s="21"/>
      <c r="J318" s="23">
        <v>15286.06</v>
      </c>
      <c r="K318">
        <v>0.90798000000000001</v>
      </c>
      <c r="L318" s="22">
        <f t="shared" si="17"/>
        <v>16835.238661644529</v>
      </c>
      <c r="N318" s="23">
        <v>34958.199999999997</v>
      </c>
      <c r="O318" s="10">
        <v>108.021004</v>
      </c>
      <c r="P318" s="3">
        <f t="shared" si="18"/>
        <v>323.62409814298707</v>
      </c>
    </row>
    <row r="319" spans="1:16" ht="15" thickBot="1">
      <c r="A319">
        <f t="shared" si="19"/>
        <v>315</v>
      </c>
      <c r="B319" s="18">
        <v>43721</v>
      </c>
      <c r="C319" s="19"/>
      <c r="D319">
        <v>6067.5</v>
      </c>
      <c r="F319" s="20">
        <v>6715.04</v>
      </c>
      <c r="G319" s="21">
        <v>1.232939</v>
      </c>
      <c r="H319" s="22">
        <f t="shared" si="16"/>
        <v>8279.2347025599993</v>
      </c>
      <c r="I319" s="21"/>
      <c r="J319" s="23">
        <v>15320.19</v>
      </c>
      <c r="K319">
        <v>0.90429999999999999</v>
      </c>
      <c r="L319" s="22">
        <f t="shared" si="17"/>
        <v>16941.490655755835</v>
      </c>
      <c r="N319" s="23">
        <v>35325.589999999997</v>
      </c>
      <c r="O319" s="10">
        <v>108.17600299999999</v>
      </c>
      <c r="P319" s="3">
        <f t="shared" si="18"/>
        <v>326.55662088014105</v>
      </c>
    </row>
    <row r="320" spans="1:16" ht="15" thickBot="1">
      <c r="A320">
        <f t="shared" si="19"/>
        <v>316</v>
      </c>
      <c r="B320" s="18">
        <v>43725</v>
      </c>
      <c r="C320" s="19"/>
      <c r="D320">
        <v>6064.3100590000004</v>
      </c>
      <c r="F320" s="20">
        <v>6691.19</v>
      </c>
      <c r="G320" s="21">
        <v>1.2428539999999999</v>
      </c>
      <c r="H320" s="22">
        <f t="shared" si="16"/>
        <v>8316.1722562599989</v>
      </c>
      <c r="I320" s="21"/>
      <c r="J320" s="23">
        <v>15212.42</v>
      </c>
      <c r="K320">
        <v>0.90859999999999996</v>
      </c>
      <c r="L320" s="22">
        <f t="shared" si="17"/>
        <v>16742.703059652213</v>
      </c>
      <c r="N320" s="23">
        <v>35346.519999999997</v>
      </c>
      <c r="O320" s="10">
        <v>108.16100299999999</v>
      </c>
      <c r="P320" s="3">
        <f t="shared" si="18"/>
        <v>326.79541627401511</v>
      </c>
    </row>
    <row r="321" spans="1:16" ht="15" thickBot="1">
      <c r="A321">
        <f t="shared" si="19"/>
        <v>317</v>
      </c>
      <c r="B321" s="18">
        <v>43726</v>
      </c>
      <c r="C321" s="19"/>
      <c r="D321">
        <v>6066.419922</v>
      </c>
      <c r="F321" s="20">
        <v>6698.66</v>
      </c>
      <c r="G321" s="21">
        <v>1.2502660000000001</v>
      </c>
      <c r="H321" s="22">
        <f t="shared" si="16"/>
        <v>8375.1068435600009</v>
      </c>
      <c r="I321" s="21"/>
      <c r="J321" s="23">
        <v>15226.33</v>
      </c>
      <c r="K321">
        <v>0.90295999999999998</v>
      </c>
      <c r="L321" s="22">
        <f t="shared" si="17"/>
        <v>16862.684947284488</v>
      </c>
      <c r="N321" s="23">
        <v>35281.279999999999</v>
      </c>
      <c r="O321" s="10">
        <v>108.08699799999999</v>
      </c>
      <c r="P321" s="3">
        <f t="shared" si="18"/>
        <v>326.41557868042554</v>
      </c>
    </row>
    <row r="322" spans="1:16" ht="15" thickBot="1">
      <c r="A322">
        <f t="shared" si="19"/>
        <v>318</v>
      </c>
      <c r="B322" s="18">
        <v>43727</v>
      </c>
      <c r="C322" s="19"/>
      <c r="D322">
        <v>6066.8999020000001</v>
      </c>
      <c r="F322" s="20">
        <v>6689.77</v>
      </c>
      <c r="G322" s="21">
        <v>1.2470540000000001</v>
      </c>
      <c r="H322" s="22">
        <f t="shared" si="16"/>
        <v>8342.5044375800007</v>
      </c>
      <c r="I322" s="21"/>
      <c r="J322" s="23">
        <v>15330.44</v>
      </c>
      <c r="K322">
        <v>0.90649999999999997</v>
      </c>
      <c r="L322" s="22">
        <f t="shared" si="17"/>
        <v>16911.682294539438</v>
      </c>
      <c r="N322" s="23">
        <v>35415.81</v>
      </c>
      <c r="O322" s="10">
        <v>108.425003</v>
      </c>
      <c r="P322" s="3">
        <f t="shared" si="18"/>
        <v>326.63877353086167</v>
      </c>
    </row>
    <row r="323" spans="1:16" ht="15" thickBot="1">
      <c r="A323">
        <f t="shared" si="19"/>
        <v>319</v>
      </c>
      <c r="B323" s="18">
        <v>43728</v>
      </c>
      <c r="C323" s="19"/>
      <c r="D323">
        <v>6037.5</v>
      </c>
      <c r="F323" s="20">
        <v>6718.51</v>
      </c>
      <c r="G323" s="21">
        <v>1.252505</v>
      </c>
      <c r="H323" s="22">
        <f t="shared" si="16"/>
        <v>8414.9673675499998</v>
      </c>
      <c r="I323" s="21"/>
      <c r="J323" s="23">
        <v>15416.32</v>
      </c>
      <c r="K323">
        <v>0.90510000000000002</v>
      </c>
      <c r="L323" s="22">
        <f t="shared" si="17"/>
        <v>17032.7256656723</v>
      </c>
      <c r="N323" s="23">
        <v>35471.46</v>
      </c>
      <c r="O323" s="10">
        <v>108.041</v>
      </c>
      <c r="P323" s="3">
        <f t="shared" si="18"/>
        <v>328.31480641608277</v>
      </c>
    </row>
    <row r="324" spans="1:16" ht="15" thickBot="1">
      <c r="A324">
        <f t="shared" si="19"/>
        <v>320</v>
      </c>
      <c r="B324" s="18">
        <v>43732</v>
      </c>
      <c r="C324" s="19"/>
      <c r="D324">
        <v>5986.580078</v>
      </c>
      <c r="F324" s="20">
        <v>6681.71</v>
      </c>
      <c r="G324" s="21">
        <v>1.2434559999999999</v>
      </c>
      <c r="H324" s="22">
        <f t="shared" ref="H324:H387" si="20">F324*G324</f>
        <v>8308.4123897600002</v>
      </c>
      <c r="I324" s="21"/>
      <c r="J324" s="23">
        <v>15247.14</v>
      </c>
      <c r="K324">
        <v>0.90961000000000003</v>
      </c>
      <c r="L324" s="22">
        <f t="shared" ref="L324:L387" si="21">J324/K324</f>
        <v>16762.282736557423</v>
      </c>
      <c r="N324" s="23">
        <v>35503.19</v>
      </c>
      <c r="O324" s="10">
        <v>107.613998</v>
      </c>
      <c r="P324" s="3">
        <f t="shared" ref="P324:P387" si="22">N324/O324</f>
        <v>329.9123781276113</v>
      </c>
    </row>
    <row r="325" spans="1:16" ht="15" thickBot="1">
      <c r="A325">
        <f t="shared" ref="A325:A388" si="23">A324+1</f>
        <v>321</v>
      </c>
      <c r="B325" s="18">
        <v>43733</v>
      </c>
      <c r="C325" s="19"/>
      <c r="D325">
        <v>6023.4599609999996</v>
      </c>
      <c r="F325" s="20">
        <v>6618.44</v>
      </c>
      <c r="G325" s="21">
        <v>1.2485949999999999</v>
      </c>
      <c r="H325" s="22">
        <f t="shared" si="20"/>
        <v>8263.7510917999989</v>
      </c>
      <c r="I325" s="21"/>
      <c r="J325" s="23">
        <v>15126.53</v>
      </c>
      <c r="K325">
        <v>0.90769999999999995</v>
      </c>
      <c r="L325" s="22">
        <f t="shared" si="21"/>
        <v>16664.679960339319</v>
      </c>
      <c r="N325" s="23">
        <v>35376.769999999997</v>
      </c>
      <c r="O325" s="10">
        <v>107.16300200000001</v>
      </c>
      <c r="P325" s="3">
        <f t="shared" si="22"/>
        <v>330.12111773427171</v>
      </c>
    </row>
    <row r="326" spans="1:16" ht="15" thickBot="1">
      <c r="A326">
        <f t="shared" si="23"/>
        <v>322</v>
      </c>
      <c r="B326" s="18">
        <v>43734</v>
      </c>
      <c r="C326" s="19"/>
      <c r="D326">
        <v>6009.1899409999996</v>
      </c>
      <c r="F326" s="20">
        <v>6678.15</v>
      </c>
      <c r="G326" s="21">
        <v>1.2359560000000001</v>
      </c>
      <c r="H326" s="22">
        <f t="shared" si="20"/>
        <v>8253.8995613999996</v>
      </c>
      <c r="I326" s="21"/>
      <c r="J326" s="23">
        <v>15226.14</v>
      </c>
      <c r="K326">
        <v>0.91300000000000003</v>
      </c>
      <c r="L326" s="22">
        <f t="shared" si="21"/>
        <v>16677.042716319822</v>
      </c>
      <c r="N326" s="23">
        <v>35421.9</v>
      </c>
      <c r="O326" s="10">
        <v>107.692001</v>
      </c>
      <c r="P326" s="3">
        <f t="shared" si="22"/>
        <v>328.91857957026912</v>
      </c>
    </row>
    <row r="327" spans="1:16" ht="15" thickBot="1">
      <c r="A327">
        <f t="shared" si="23"/>
        <v>323</v>
      </c>
      <c r="B327" s="18">
        <v>43735</v>
      </c>
      <c r="C327" s="19"/>
      <c r="D327">
        <v>5978.1098629999997</v>
      </c>
      <c r="F327" s="20">
        <v>6745.91</v>
      </c>
      <c r="G327" s="21">
        <v>1.233198</v>
      </c>
      <c r="H327" s="22">
        <f t="shared" si="20"/>
        <v>8319.0427201799994</v>
      </c>
      <c r="I327" s="21"/>
      <c r="J327" s="23">
        <v>15300.56</v>
      </c>
      <c r="K327">
        <v>0.91552</v>
      </c>
      <c r="L327" s="22">
        <f t="shared" si="21"/>
        <v>16712.425725270885</v>
      </c>
      <c r="N327" s="23">
        <v>35406.980000000003</v>
      </c>
      <c r="O327" s="10">
        <v>107.75599699999999</v>
      </c>
      <c r="P327" s="3">
        <f t="shared" si="22"/>
        <v>328.5847747295216</v>
      </c>
    </row>
    <row r="328" spans="1:16" ht="15" thickBot="1">
      <c r="A328">
        <f t="shared" si="23"/>
        <v>324</v>
      </c>
      <c r="B328" s="18">
        <v>43738</v>
      </c>
      <c r="C328" s="19"/>
      <c r="D328">
        <v>6008.5898440000001</v>
      </c>
      <c r="F328" s="20">
        <v>6792.9</v>
      </c>
      <c r="G328" s="21">
        <v>1.229317</v>
      </c>
      <c r="H328" s="22">
        <f t="shared" si="20"/>
        <v>8350.6274493000001</v>
      </c>
      <c r="I328" s="21"/>
      <c r="J328" s="23">
        <v>15401.49</v>
      </c>
      <c r="K328">
        <v>0.91385000000000005</v>
      </c>
      <c r="L328" s="22">
        <f t="shared" si="21"/>
        <v>16853.411391366197</v>
      </c>
      <c r="N328" s="23">
        <v>35207.83</v>
      </c>
      <c r="O328" s="10">
        <v>107.944</v>
      </c>
      <c r="P328" s="3">
        <f t="shared" si="22"/>
        <v>326.16754984065813</v>
      </c>
    </row>
    <row r="329" spans="1:16" ht="15" thickBot="1">
      <c r="A329">
        <f t="shared" si="23"/>
        <v>325</v>
      </c>
      <c r="B329" s="18">
        <v>43739</v>
      </c>
      <c r="C329" s="19"/>
      <c r="D329">
        <v>5935.2001950000003</v>
      </c>
      <c r="F329" s="20">
        <v>6747.6</v>
      </c>
      <c r="G329" s="21">
        <v>1.228999</v>
      </c>
      <c r="H329" s="22">
        <f t="shared" si="20"/>
        <v>8292.7936523999997</v>
      </c>
      <c r="I329" s="21"/>
      <c r="J329" s="23">
        <v>15184.05</v>
      </c>
      <c r="K329">
        <v>0.91746000000000005</v>
      </c>
      <c r="L329" s="22">
        <f t="shared" si="21"/>
        <v>16550.094827022429</v>
      </c>
      <c r="N329" s="23">
        <v>35417.24</v>
      </c>
      <c r="O329" s="10">
        <v>108.069</v>
      </c>
      <c r="P329" s="3">
        <f t="shared" si="22"/>
        <v>327.72802561326557</v>
      </c>
    </row>
    <row r="330" spans="1:16" ht="15" thickBot="1">
      <c r="A330">
        <f t="shared" si="23"/>
        <v>326</v>
      </c>
      <c r="B330" s="18">
        <v>43740</v>
      </c>
      <c r="C330" s="19"/>
      <c r="D330">
        <v>5828.9301759999998</v>
      </c>
      <c r="F330" s="20">
        <v>6533.67</v>
      </c>
      <c r="G330" s="21">
        <v>1.2292259999999999</v>
      </c>
      <c r="H330" s="22">
        <f t="shared" si="20"/>
        <v>8031.3570394199996</v>
      </c>
      <c r="I330" s="21"/>
      <c r="J330" s="23">
        <v>14709.74</v>
      </c>
      <c r="K330">
        <v>0.91449999999999998</v>
      </c>
      <c r="L330" s="22">
        <f t="shared" si="21"/>
        <v>16085.008201202843</v>
      </c>
      <c r="N330" s="23">
        <v>35244.68</v>
      </c>
      <c r="O330" s="10">
        <v>107.73699999999999</v>
      </c>
      <c r="P330" s="3">
        <f t="shared" si="22"/>
        <v>327.13626702061504</v>
      </c>
    </row>
    <row r="331" spans="1:16" ht="15" thickBot="1">
      <c r="A331">
        <f t="shared" si="23"/>
        <v>327</v>
      </c>
      <c r="B331" s="18">
        <v>43741</v>
      </c>
      <c r="C331" s="19"/>
      <c r="D331">
        <v>5876.8598629999997</v>
      </c>
      <c r="F331" s="20">
        <v>6434.96</v>
      </c>
      <c r="G331" s="21">
        <v>1.2304360000000001</v>
      </c>
      <c r="H331" s="22">
        <f t="shared" si="20"/>
        <v>7917.8064425600005</v>
      </c>
      <c r="I331" s="21"/>
      <c r="J331" s="23">
        <v>14753.11</v>
      </c>
      <c r="K331">
        <v>0.91210000000000002</v>
      </c>
      <c r="L331" s="22">
        <f t="shared" si="21"/>
        <v>16174.882140116215</v>
      </c>
      <c r="N331" s="23">
        <v>34537.69</v>
      </c>
      <c r="O331" s="10">
        <v>107.16300200000001</v>
      </c>
      <c r="P331" s="3">
        <f t="shared" si="22"/>
        <v>322.29117657603507</v>
      </c>
    </row>
    <row r="332" spans="1:16" ht="15" thickBot="1">
      <c r="A332">
        <f t="shared" si="23"/>
        <v>328</v>
      </c>
      <c r="B332" s="18">
        <v>43742</v>
      </c>
      <c r="C332" s="19"/>
      <c r="D332">
        <v>5960.4301759999998</v>
      </c>
      <c r="F332" s="20">
        <v>6502</v>
      </c>
      <c r="G332" s="21">
        <v>1.2342329999999999</v>
      </c>
      <c r="H332" s="22">
        <f t="shared" si="20"/>
        <v>8024.9829659999996</v>
      </c>
      <c r="I332" s="21"/>
      <c r="J332" s="23">
        <v>14887.55</v>
      </c>
      <c r="K332">
        <v>0.91113</v>
      </c>
      <c r="L332" s="22">
        <f t="shared" si="21"/>
        <v>16339.655153490719</v>
      </c>
      <c r="N332" s="23">
        <v>34648.480000000003</v>
      </c>
      <c r="O332" s="10">
        <v>106.825996</v>
      </c>
      <c r="P332" s="3">
        <f t="shared" si="22"/>
        <v>324.34502178664451</v>
      </c>
    </row>
    <row r="333" spans="1:16" ht="15" thickBot="1">
      <c r="A333">
        <f t="shared" si="23"/>
        <v>329</v>
      </c>
      <c r="B333" s="18">
        <v>43745</v>
      </c>
      <c r="C333" s="19"/>
      <c r="D333">
        <v>5933.7597660000001</v>
      </c>
      <c r="F333" s="20">
        <v>6553.06</v>
      </c>
      <c r="G333" s="21">
        <v>1.233441</v>
      </c>
      <c r="H333" s="22">
        <f t="shared" si="20"/>
        <v>8082.8128794600007</v>
      </c>
      <c r="I333" s="21"/>
      <c r="J333" s="23">
        <v>14977.84</v>
      </c>
      <c r="K333">
        <v>0.91020000000000001</v>
      </c>
      <c r="L333" s="22">
        <f t="shared" si="21"/>
        <v>16455.548231157987</v>
      </c>
      <c r="N333" s="23">
        <v>34591.919999999998</v>
      </c>
      <c r="O333" s="10">
        <v>106.764</v>
      </c>
      <c r="P333" s="3">
        <f t="shared" si="22"/>
        <v>324.00359671799481</v>
      </c>
    </row>
    <row r="334" spans="1:16" ht="15" thickBot="1">
      <c r="A334">
        <f t="shared" si="23"/>
        <v>330</v>
      </c>
      <c r="B334" s="18">
        <v>43746</v>
      </c>
      <c r="C334" s="19"/>
      <c r="D334">
        <v>5841.5698240000002</v>
      </c>
      <c r="F334" s="20">
        <v>6562.41</v>
      </c>
      <c r="G334" s="21">
        <v>1.2288030000000001</v>
      </c>
      <c r="H334" s="22">
        <f t="shared" si="20"/>
        <v>8063.9090952300003</v>
      </c>
      <c r="I334" s="21"/>
      <c r="J334" s="23">
        <v>14801.55</v>
      </c>
      <c r="K334">
        <v>0.91139999999999999</v>
      </c>
      <c r="L334" s="22">
        <f t="shared" si="21"/>
        <v>16240.454246214615</v>
      </c>
      <c r="N334" s="23">
        <v>34935.86</v>
      </c>
      <c r="O334" s="10">
        <v>107.25099899999999</v>
      </c>
      <c r="P334" s="3">
        <f t="shared" si="22"/>
        <v>325.73925022367393</v>
      </c>
    </row>
    <row r="335" spans="1:16" ht="15" thickBot="1">
      <c r="A335">
        <f t="shared" si="23"/>
        <v>331</v>
      </c>
      <c r="B335" s="18">
        <v>43747</v>
      </c>
      <c r="C335" s="19"/>
      <c r="D335">
        <v>5896.6000979999999</v>
      </c>
      <c r="F335" s="20">
        <v>6559.42</v>
      </c>
      <c r="G335" s="21">
        <v>1.221956</v>
      </c>
      <c r="H335" s="22">
        <f t="shared" si="20"/>
        <v>8015.3226255200007</v>
      </c>
      <c r="I335" s="21"/>
      <c r="J335" s="23">
        <v>14916.9</v>
      </c>
      <c r="K335">
        <v>0.91239999999999999</v>
      </c>
      <c r="L335" s="22">
        <f t="shared" si="21"/>
        <v>16349.07935116177</v>
      </c>
      <c r="N335" s="23">
        <v>34723.21</v>
      </c>
      <c r="O335" s="10">
        <v>106.960999</v>
      </c>
      <c r="P335" s="3">
        <f t="shared" si="22"/>
        <v>324.63430899705787</v>
      </c>
    </row>
    <row r="336" spans="1:16" ht="15" thickBot="1">
      <c r="A336">
        <f t="shared" si="23"/>
        <v>332</v>
      </c>
      <c r="B336" s="18">
        <v>43748</v>
      </c>
      <c r="C336" s="19"/>
      <c r="D336">
        <v>5934.5600590000004</v>
      </c>
      <c r="F336" s="20">
        <v>6558.89</v>
      </c>
      <c r="G336" s="21">
        <v>1.2213000000000001</v>
      </c>
      <c r="H336" s="22">
        <f t="shared" si="20"/>
        <v>8010.3723570000011</v>
      </c>
      <c r="I336" s="21"/>
      <c r="J336" s="23">
        <v>15106.53</v>
      </c>
      <c r="K336">
        <v>0.91010000000000002</v>
      </c>
      <c r="L336" s="22">
        <f t="shared" si="21"/>
        <v>16598.758378200197</v>
      </c>
      <c r="N336" s="23">
        <v>34877.919999999998</v>
      </c>
      <c r="O336" s="10">
        <v>107.17800099999999</v>
      </c>
      <c r="P336" s="3">
        <f t="shared" si="22"/>
        <v>325.42051236801854</v>
      </c>
    </row>
    <row r="337" spans="1:16" ht="15" thickBot="1">
      <c r="A337">
        <f t="shared" si="23"/>
        <v>333</v>
      </c>
      <c r="B337" s="18">
        <v>43749</v>
      </c>
      <c r="C337" s="19"/>
      <c r="D337">
        <v>6000.0400390000004</v>
      </c>
      <c r="F337" s="20">
        <v>6571.9</v>
      </c>
      <c r="G337" s="21">
        <v>1.243317</v>
      </c>
      <c r="H337" s="22">
        <f t="shared" si="20"/>
        <v>8170.9549922999995</v>
      </c>
      <c r="I337" s="21"/>
      <c r="J337" s="23">
        <v>15368.09</v>
      </c>
      <c r="K337">
        <v>0.90817999999999999</v>
      </c>
      <c r="L337" s="22">
        <f t="shared" si="21"/>
        <v>16921.854698407806</v>
      </c>
      <c r="N337" s="23">
        <v>35277.47</v>
      </c>
      <c r="O337" s="10">
        <v>107.879997</v>
      </c>
      <c r="P337" s="3">
        <f t="shared" si="22"/>
        <v>327.0065904803464</v>
      </c>
    </row>
    <row r="338" spans="1:16" ht="15" thickBot="1">
      <c r="A338">
        <f t="shared" si="23"/>
        <v>334</v>
      </c>
      <c r="B338" s="18">
        <v>43753</v>
      </c>
      <c r="C338" s="19"/>
      <c r="D338">
        <v>6051.3901370000003</v>
      </c>
      <c r="F338" s="20">
        <v>6601.34</v>
      </c>
      <c r="G338" s="21">
        <v>1.261177</v>
      </c>
      <c r="H338" s="22">
        <f t="shared" si="20"/>
        <v>8325.4581771800003</v>
      </c>
      <c r="I338" s="21"/>
      <c r="J338" s="23">
        <v>15467.29</v>
      </c>
      <c r="K338">
        <v>0.90669999999999995</v>
      </c>
      <c r="L338" s="22">
        <f t="shared" si="21"/>
        <v>17058.883864563806</v>
      </c>
      <c r="N338" s="23">
        <v>35938.29</v>
      </c>
      <c r="O338" s="10">
        <v>108.38800000000001</v>
      </c>
      <c r="P338" s="3">
        <f t="shared" si="22"/>
        <v>331.57074583902278</v>
      </c>
    </row>
    <row r="339" spans="1:16" ht="15" thickBot="1">
      <c r="A339">
        <f t="shared" si="23"/>
        <v>335</v>
      </c>
      <c r="B339" s="18">
        <v>43754</v>
      </c>
      <c r="C339" s="19"/>
      <c r="D339">
        <v>6039.6899409999996</v>
      </c>
      <c r="F339" s="20">
        <v>6576.66</v>
      </c>
      <c r="G339" s="21">
        <v>1.2760640000000001</v>
      </c>
      <c r="H339" s="22">
        <f t="shared" si="20"/>
        <v>8392.2390662400012</v>
      </c>
      <c r="I339" s="21"/>
      <c r="J339" s="23">
        <v>15453.33</v>
      </c>
      <c r="K339">
        <v>0.90622999999999998</v>
      </c>
      <c r="L339" s="22">
        <f t="shared" si="21"/>
        <v>17052.326672036899</v>
      </c>
      <c r="N339" s="23">
        <v>36368.29</v>
      </c>
      <c r="O339" s="10">
        <v>108.817001</v>
      </c>
      <c r="P339" s="3">
        <f t="shared" si="22"/>
        <v>334.21514713495918</v>
      </c>
    </row>
    <row r="340" spans="1:16" ht="15" thickBot="1">
      <c r="A340">
        <f t="shared" si="23"/>
        <v>336</v>
      </c>
      <c r="B340" s="18">
        <v>43755</v>
      </c>
      <c r="C340" s="19"/>
      <c r="D340">
        <v>6056.8398440000001</v>
      </c>
      <c r="F340" s="20">
        <v>6589.44</v>
      </c>
      <c r="G340" s="21">
        <v>1.2823800000000001</v>
      </c>
      <c r="H340" s="22">
        <f t="shared" si="20"/>
        <v>8450.1660671999998</v>
      </c>
      <c r="I340" s="21"/>
      <c r="J340" s="23">
        <v>15388.68</v>
      </c>
      <c r="K340">
        <v>0.90293999999999996</v>
      </c>
      <c r="L340" s="22">
        <f t="shared" si="21"/>
        <v>17042.859990697056</v>
      </c>
      <c r="N340" s="23">
        <v>36334.21</v>
      </c>
      <c r="O340" s="10">
        <v>108.677002</v>
      </c>
      <c r="P340" s="3">
        <f t="shared" si="22"/>
        <v>334.33209723617512</v>
      </c>
    </row>
    <row r="341" spans="1:16" ht="15" thickBot="1">
      <c r="A341">
        <f t="shared" si="23"/>
        <v>337</v>
      </c>
      <c r="B341" s="18">
        <v>43756</v>
      </c>
      <c r="C341" s="19"/>
      <c r="D341">
        <v>6033.2597660000001</v>
      </c>
      <c r="F341" s="20">
        <v>6574.79</v>
      </c>
      <c r="G341" s="21">
        <v>1.2868599999999999</v>
      </c>
      <c r="H341" s="22">
        <f t="shared" si="20"/>
        <v>8460.8342593999987</v>
      </c>
      <c r="I341" s="21"/>
      <c r="J341" s="23">
        <v>15288.8</v>
      </c>
      <c r="K341">
        <v>0.89870000000000005</v>
      </c>
      <c r="L341" s="22">
        <f t="shared" si="21"/>
        <v>17012.128630243682</v>
      </c>
      <c r="N341" s="23">
        <v>36400.269999999997</v>
      </c>
      <c r="O341" s="10">
        <v>108.581001</v>
      </c>
      <c r="P341" s="3">
        <f t="shared" si="22"/>
        <v>335.23608794138852</v>
      </c>
    </row>
    <row r="342" spans="1:16" ht="15" thickBot="1">
      <c r="A342">
        <f t="shared" si="23"/>
        <v>338</v>
      </c>
      <c r="B342" s="18">
        <v>43759</v>
      </c>
      <c r="C342" s="19"/>
      <c r="D342">
        <v>6074.8999020000001</v>
      </c>
      <c r="F342" s="20">
        <v>6568.6</v>
      </c>
      <c r="G342" s="21">
        <v>1.2900229999999999</v>
      </c>
      <c r="H342" s="22">
        <f t="shared" si="20"/>
        <v>8473.6450777999999</v>
      </c>
      <c r="I342" s="21"/>
      <c r="J342" s="23">
        <v>15321.62</v>
      </c>
      <c r="K342">
        <v>0.89639999999999997</v>
      </c>
      <c r="L342" s="22">
        <f t="shared" si="21"/>
        <v>17092.391789379744</v>
      </c>
      <c r="N342" s="23">
        <v>36491.25</v>
      </c>
      <c r="O342" s="10">
        <v>108.40799699999999</v>
      </c>
      <c r="P342" s="3">
        <f t="shared" si="22"/>
        <v>336.6103148276045</v>
      </c>
    </row>
    <row r="343" spans="1:16" ht="15" thickBot="1">
      <c r="A343">
        <f t="shared" si="23"/>
        <v>339</v>
      </c>
      <c r="B343" s="18">
        <v>43761</v>
      </c>
      <c r="C343" s="19"/>
      <c r="D343">
        <v>6070.8701170000004</v>
      </c>
      <c r="F343" s="20">
        <v>6618.97</v>
      </c>
      <c r="G343" s="21">
        <v>1.2884770000000001</v>
      </c>
      <c r="H343" s="22">
        <f t="shared" si="20"/>
        <v>8528.3906086900006</v>
      </c>
      <c r="I343" s="21"/>
      <c r="J343" s="23">
        <v>15335.44</v>
      </c>
      <c r="K343">
        <v>0.89853000000000005</v>
      </c>
      <c r="L343" s="22">
        <f t="shared" si="21"/>
        <v>17067.254293123213</v>
      </c>
      <c r="N343" s="23">
        <v>36615.019999999997</v>
      </c>
      <c r="O343" s="10">
        <v>108.483002</v>
      </c>
      <c r="P343" s="3">
        <f t="shared" si="22"/>
        <v>337.51849898106616</v>
      </c>
    </row>
    <row r="344" spans="1:16" ht="15" thickBot="1">
      <c r="A344">
        <f t="shared" si="23"/>
        <v>340</v>
      </c>
      <c r="B344" s="18">
        <v>43762</v>
      </c>
      <c r="C344" s="19"/>
      <c r="D344">
        <v>6082.5400390000004</v>
      </c>
      <c r="F344" s="20">
        <v>6676.7</v>
      </c>
      <c r="G344" s="21">
        <v>1.292324</v>
      </c>
      <c r="H344" s="22">
        <f t="shared" si="20"/>
        <v>8628.4596507999995</v>
      </c>
      <c r="I344" s="21"/>
      <c r="J344" s="23">
        <v>15419.23</v>
      </c>
      <c r="K344">
        <v>0.89827999999999997</v>
      </c>
      <c r="L344" s="22">
        <f t="shared" si="21"/>
        <v>17165.282539965268</v>
      </c>
      <c r="N344" s="23">
        <v>36817.67</v>
      </c>
      <c r="O344" s="10">
        <v>108.641998</v>
      </c>
      <c r="P344" s="3">
        <f t="shared" si="22"/>
        <v>338.88984626368892</v>
      </c>
    </row>
    <row r="345" spans="1:16" ht="15" thickBot="1">
      <c r="A345">
        <f t="shared" si="23"/>
        <v>341</v>
      </c>
      <c r="B345" s="18">
        <v>43763</v>
      </c>
      <c r="C345" s="19"/>
      <c r="D345">
        <v>6107.419922</v>
      </c>
      <c r="F345" s="20">
        <v>6699.08</v>
      </c>
      <c r="G345" s="21">
        <v>1.284027</v>
      </c>
      <c r="H345" s="22">
        <f t="shared" si="20"/>
        <v>8601.7995951600005</v>
      </c>
      <c r="I345" s="21"/>
      <c r="J345" s="23">
        <v>15521.82</v>
      </c>
      <c r="K345">
        <v>0.90058000000000005</v>
      </c>
      <c r="L345" s="22">
        <f t="shared" si="21"/>
        <v>17235.359435030758</v>
      </c>
      <c r="N345" s="23">
        <v>36897.31</v>
      </c>
      <c r="O345" s="10">
        <v>108.606003</v>
      </c>
      <c r="P345" s="3">
        <f t="shared" si="22"/>
        <v>339.73545642776298</v>
      </c>
    </row>
    <row r="346" spans="1:16" ht="15" thickBot="1">
      <c r="A346">
        <f t="shared" si="23"/>
        <v>342</v>
      </c>
      <c r="B346" s="18">
        <v>43766</v>
      </c>
      <c r="C346" s="19"/>
      <c r="D346">
        <v>6141.5097660000001</v>
      </c>
      <c r="F346" s="20">
        <v>6709.95</v>
      </c>
      <c r="G346" s="21">
        <v>1.2832030000000001</v>
      </c>
      <c r="H346" s="22">
        <f t="shared" si="20"/>
        <v>8610.2279698500006</v>
      </c>
      <c r="I346" s="21"/>
      <c r="J346" s="23">
        <v>15544.65</v>
      </c>
      <c r="K346">
        <v>0.90217999999999998</v>
      </c>
      <c r="L346" s="22">
        <f t="shared" si="21"/>
        <v>17230.098206566316</v>
      </c>
      <c r="N346" s="23">
        <v>37006.480000000003</v>
      </c>
      <c r="O346" s="10">
        <v>108.73400100000001</v>
      </c>
      <c r="P346" s="3">
        <f t="shared" si="22"/>
        <v>340.33954107878361</v>
      </c>
    </row>
    <row r="347" spans="1:16" ht="15" thickBot="1">
      <c r="A347">
        <f t="shared" si="23"/>
        <v>343</v>
      </c>
      <c r="B347" s="18">
        <v>43767</v>
      </c>
      <c r="C347" s="19"/>
      <c r="D347">
        <v>6136.4702150000003</v>
      </c>
      <c r="F347" s="20">
        <v>6685.24</v>
      </c>
      <c r="G347" s="21">
        <v>1.285744</v>
      </c>
      <c r="H347" s="22">
        <f t="shared" si="20"/>
        <v>8595.5072185600002</v>
      </c>
      <c r="I347" s="21"/>
      <c r="J347" s="23">
        <v>15570.63</v>
      </c>
      <c r="K347">
        <v>0.90097000000000005</v>
      </c>
      <c r="L347" s="22">
        <f t="shared" si="21"/>
        <v>17282.073764942226</v>
      </c>
      <c r="N347" s="23">
        <v>37180.69</v>
      </c>
      <c r="O347" s="10">
        <v>108.96399700000001</v>
      </c>
      <c r="P347" s="3">
        <f t="shared" si="22"/>
        <v>341.21995359623236</v>
      </c>
    </row>
    <row r="348" spans="1:16" ht="15" thickBot="1">
      <c r="A348">
        <f t="shared" si="23"/>
        <v>344</v>
      </c>
      <c r="B348" s="18">
        <v>43768</v>
      </c>
      <c r="C348" s="19"/>
      <c r="D348">
        <v>6156.9301759999998</v>
      </c>
      <c r="F348" s="20">
        <v>6697.61</v>
      </c>
      <c r="G348" s="21">
        <v>1.28667</v>
      </c>
      <c r="H348" s="22">
        <f t="shared" si="20"/>
        <v>8617.6138586999987</v>
      </c>
      <c r="I348" s="21"/>
      <c r="J348" s="23">
        <v>15640.41</v>
      </c>
      <c r="K348">
        <v>0.89970000000000006</v>
      </c>
      <c r="L348" s="22">
        <f t="shared" si="21"/>
        <v>17384.028009336445</v>
      </c>
      <c r="N348" s="23">
        <v>36969.25</v>
      </c>
      <c r="O348" s="10">
        <v>108.87400100000001</v>
      </c>
      <c r="P348" s="3">
        <f t="shared" si="22"/>
        <v>339.55994691515008</v>
      </c>
    </row>
    <row r="349" spans="1:16" ht="15" thickBot="1">
      <c r="A349">
        <f t="shared" si="23"/>
        <v>345</v>
      </c>
      <c r="B349" s="18">
        <v>43769</v>
      </c>
      <c r="C349" s="19"/>
      <c r="D349">
        <v>6138.7299800000001</v>
      </c>
      <c r="F349" s="20">
        <v>6668.7</v>
      </c>
      <c r="G349" s="21">
        <v>1.290173</v>
      </c>
      <c r="H349" s="22">
        <f t="shared" si="20"/>
        <v>8603.7766850999997</v>
      </c>
      <c r="I349" s="21"/>
      <c r="J349" s="23">
        <v>15542.73</v>
      </c>
      <c r="K349">
        <v>0.89649999999999996</v>
      </c>
      <c r="L349" s="22">
        <f t="shared" si="21"/>
        <v>17337.122141662017</v>
      </c>
      <c r="N349" s="23">
        <v>37104.01</v>
      </c>
      <c r="O349" s="10">
        <v>108.789001</v>
      </c>
      <c r="P349" s="3">
        <f t="shared" si="22"/>
        <v>341.06398311351347</v>
      </c>
    </row>
    <row r="350" spans="1:16" ht="15" thickBot="1">
      <c r="A350">
        <f t="shared" si="23"/>
        <v>346</v>
      </c>
      <c r="B350" s="18">
        <v>43770</v>
      </c>
      <c r="C350" s="19"/>
      <c r="D350">
        <v>6198.5898440000001</v>
      </c>
      <c r="F350" s="20">
        <v>6671.59</v>
      </c>
      <c r="G350" s="21">
        <v>1.2939620000000001</v>
      </c>
      <c r="H350" s="22">
        <f t="shared" si="20"/>
        <v>8632.7839395800002</v>
      </c>
      <c r="I350" s="21"/>
      <c r="J350" s="23">
        <v>15629.6</v>
      </c>
      <c r="K350">
        <v>0.89629000000000003</v>
      </c>
      <c r="L350" s="22">
        <f t="shared" si="21"/>
        <v>17438.105970165907</v>
      </c>
      <c r="N350" s="23">
        <v>36983.56</v>
      </c>
      <c r="O350" s="10">
        <v>107.996002</v>
      </c>
      <c r="P350" s="3">
        <f t="shared" si="22"/>
        <v>342.45304747485</v>
      </c>
    </row>
    <row r="351" spans="1:16" ht="15" thickBot="1">
      <c r="A351">
        <f t="shared" si="23"/>
        <v>347</v>
      </c>
      <c r="B351" s="18">
        <v>43774</v>
      </c>
      <c r="C351" s="19"/>
      <c r="D351">
        <v>6214.2797849999997</v>
      </c>
      <c r="F351" s="20">
        <v>6783.18</v>
      </c>
      <c r="G351" s="21">
        <v>1.289158</v>
      </c>
      <c r="H351" s="22">
        <f t="shared" si="20"/>
        <v>8744.5907624400006</v>
      </c>
      <c r="I351" s="21"/>
      <c r="J351" s="23">
        <v>15865.08</v>
      </c>
      <c r="K351">
        <v>0.89859</v>
      </c>
      <c r="L351" s="22">
        <f t="shared" si="21"/>
        <v>17655.526992287916</v>
      </c>
      <c r="N351" s="23">
        <v>37632.639999999999</v>
      </c>
      <c r="O351" s="10">
        <v>108.694</v>
      </c>
      <c r="P351" s="3">
        <f t="shared" si="22"/>
        <v>346.22555062836955</v>
      </c>
    </row>
    <row r="352" spans="1:16" ht="15" thickBot="1">
      <c r="A352">
        <f t="shared" si="23"/>
        <v>348</v>
      </c>
      <c r="B352" s="18">
        <v>43775</v>
      </c>
      <c r="C352" s="19"/>
      <c r="D352">
        <v>6219.1000979999999</v>
      </c>
      <c r="F352" s="20">
        <v>6777.6</v>
      </c>
      <c r="G352" s="21">
        <v>1.288062</v>
      </c>
      <c r="H352" s="22">
        <f t="shared" si="20"/>
        <v>8729.9690112000008</v>
      </c>
      <c r="I352" s="21"/>
      <c r="J352" s="23">
        <v>15918.93</v>
      </c>
      <c r="K352">
        <v>0.90300000000000002</v>
      </c>
      <c r="L352" s="22">
        <f t="shared" si="21"/>
        <v>17628.936877076412</v>
      </c>
      <c r="N352" s="23">
        <v>37716.53</v>
      </c>
      <c r="O352" s="10">
        <v>109.146004</v>
      </c>
      <c r="P352" s="3">
        <f t="shared" si="22"/>
        <v>345.56033769225303</v>
      </c>
    </row>
    <row r="353" spans="1:16" ht="15" thickBot="1">
      <c r="A353">
        <f t="shared" si="23"/>
        <v>349</v>
      </c>
      <c r="B353" s="18">
        <v>43776</v>
      </c>
      <c r="C353" s="19"/>
      <c r="D353">
        <v>6238.9902339999999</v>
      </c>
      <c r="F353" s="20">
        <v>6813.46</v>
      </c>
      <c r="G353" s="21">
        <v>1.2856780000000001</v>
      </c>
      <c r="H353" s="22">
        <f t="shared" si="20"/>
        <v>8759.9156258800012</v>
      </c>
      <c r="I353" s="21"/>
      <c r="J353" s="23">
        <v>15984.73</v>
      </c>
      <c r="K353">
        <v>0.90330999999999995</v>
      </c>
      <c r="L353" s="22">
        <f t="shared" si="21"/>
        <v>17695.730148011204</v>
      </c>
      <c r="N353" s="23">
        <v>37759.53</v>
      </c>
      <c r="O353" s="10">
        <v>108.91300200000001</v>
      </c>
      <c r="P353" s="3">
        <f t="shared" si="22"/>
        <v>346.69441945967111</v>
      </c>
    </row>
    <row r="354" spans="1:16" ht="15" thickBot="1">
      <c r="A354">
        <f t="shared" si="23"/>
        <v>350</v>
      </c>
      <c r="B354" s="18">
        <v>43777</v>
      </c>
      <c r="C354" s="19"/>
      <c r="D354">
        <v>6256.1098629999997</v>
      </c>
      <c r="F354" s="20">
        <v>6770.27</v>
      </c>
      <c r="G354" s="21">
        <v>1.2779990000000001</v>
      </c>
      <c r="H354" s="22">
        <f t="shared" si="20"/>
        <v>8652.3982897300011</v>
      </c>
      <c r="I354" s="21"/>
      <c r="J354" s="23">
        <v>15981.25</v>
      </c>
      <c r="K354">
        <v>0.90746599999999999</v>
      </c>
      <c r="L354" s="22">
        <f t="shared" si="21"/>
        <v>17610.85263800517</v>
      </c>
      <c r="N354" s="23">
        <v>37859.29</v>
      </c>
      <c r="O354" s="10">
        <v>109.274002</v>
      </c>
      <c r="P354" s="3">
        <f t="shared" si="22"/>
        <v>346.46200658048565</v>
      </c>
    </row>
    <row r="355" spans="1:16" ht="15" thickBot="1">
      <c r="A355">
        <f t="shared" si="23"/>
        <v>351</v>
      </c>
      <c r="B355" s="18">
        <v>43780</v>
      </c>
      <c r="C355" s="19"/>
      <c r="D355">
        <v>6243.8100590000004</v>
      </c>
      <c r="F355" s="20">
        <v>6686.75</v>
      </c>
      <c r="G355" s="21">
        <v>1.2796400000000001</v>
      </c>
      <c r="H355" s="22">
        <f t="shared" si="20"/>
        <v>8556.6327700000002</v>
      </c>
      <c r="I355" s="21"/>
      <c r="J355" s="23">
        <v>15992.4</v>
      </c>
      <c r="K355">
        <v>0.90724000000000005</v>
      </c>
      <c r="L355" s="22">
        <f t="shared" si="21"/>
        <v>17627.529650368149</v>
      </c>
      <c r="N355" s="23">
        <v>37762.129999999997</v>
      </c>
      <c r="O355" s="10">
        <v>109.225998</v>
      </c>
      <c r="P355" s="3">
        <f t="shared" si="22"/>
        <v>345.7247421991969</v>
      </c>
    </row>
    <row r="356" spans="1:16" ht="15" thickBot="1">
      <c r="A356">
        <f t="shared" si="23"/>
        <v>352</v>
      </c>
      <c r="B356" s="18">
        <v>43781</v>
      </c>
      <c r="C356" s="19"/>
      <c r="D356">
        <v>6253.9101559999999</v>
      </c>
      <c r="F356" s="20">
        <v>6750.98</v>
      </c>
      <c r="G356" s="21">
        <v>1.2858430000000001</v>
      </c>
      <c r="H356" s="22">
        <f t="shared" si="20"/>
        <v>8680.7003761399992</v>
      </c>
      <c r="I356" s="21"/>
      <c r="J356" s="23">
        <v>16062.77</v>
      </c>
      <c r="K356">
        <v>0.90617000000000003</v>
      </c>
      <c r="L356" s="22">
        <f t="shared" si="21"/>
        <v>17726.0006400565</v>
      </c>
      <c r="N356" s="23">
        <v>38066.74</v>
      </c>
      <c r="O356" s="10">
        <v>109.042</v>
      </c>
      <c r="P356" s="3">
        <f t="shared" si="22"/>
        <v>349.10163056436966</v>
      </c>
    </row>
    <row r="357" spans="1:16" ht="15" thickBot="1">
      <c r="A357">
        <f t="shared" si="23"/>
        <v>353</v>
      </c>
      <c r="B357" s="18">
        <v>43782</v>
      </c>
      <c r="C357" s="19"/>
      <c r="D357">
        <v>6258.580078</v>
      </c>
      <c r="F357" s="20">
        <v>6726.6</v>
      </c>
      <c r="G357" s="21">
        <v>1.285215</v>
      </c>
      <c r="H357" s="22">
        <f t="shared" si="20"/>
        <v>8645.127219</v>
      </c>
      <c r="I357" s="21"/>
      <c r="J357" s="23">
        <v>16028.41</v>
      </c>
      <c r="K357">
        <v>0.90807000000000004</v>
      </c>
      <c r="L357" s="22">
        <f t="shared" si="21"/>
        <v>17651.073155153237</v>
      </c>
      <c r="N357" s="23">
        <v>37742.230000000003</v>
      </c>
      <c r="O357" s="10">
        <v>108.99299600000001</v>
      </c>
      <c r="P357" s="3">
        <f t="shared" si="22"/>
        <v>346.28124177814141</v>
      </c>
    </row>
    <row r="358" spans="1:16" ht="15" thickBot="1">
      <c r="A358">
        <f t="shared" si="23"/>
        <v>354</v>
      </c>
      <c r="B358" s="18">
        <v>43783</v>
      </c>
      <c r="C358" s="19"/>
      <c r="D358">
        <v>6265.419922</v>
      </c>
      <c r="F358" s="20">
        <v>6732.02</v>
      </c>
      <c r="G358" s="21">
        <v>1.28538</v>
      </c>
      <c r="H358" s="22">
        <f t="shared" si="20"/>
        <v>8653.2038676000011</v>
      </c>
      <c r="I358" s="21"/>
      <c r="J358" s="23">
        <v>16012.1</v>
      </c>
      <c r="K358">
        <v>0.90800000000000003</v>
      </c>
      <c r="L358" s="22">
        <f t="shared" si="21"/>
        <v>17634.471365638765</v>
      </c>
      <c r="N358" s="23">
        <v>37453.629999999997</v>
      </c>
      <c r="O358" s="10">
        <v>108.797997</v>
      </c>
      <c r="P358" s="3">
        <f t="shared" si="22"/>
        <v>344.24926039768911</v>
      </c>
    </row>
    <row r="359" spans="1:16" ht="15" thickBot="1">
      <c r="A359">
        <f t="shared" si="23"/>
        <v>355</v>
      </c>
      <c r="B359" s="18">
        <v>43784</v>
      </c>
      <c r="C359" s="19"/>
      <c r="D359">
        <v>6314.7402339999999</v>
      </c>
      <c r="F359" s="20">
        <v>6686.23</v>
      </c>
      <c r="G359" s="21">
        <v>1.288178</v>
      </c>
      <c r="H359" s="22">
        <f t="shared" si="20"/>
        <v>8613.0543889399996</v>
      </c>
      <c r="I359" s="21"/>
      <c r="J359" s="23">
        <v>16115.74</v>
      </c>
      <c r="K359">
        <v>0.90739999999999998</v>
      </c>
      <c r="L359" s="22">
        <f t="shared" si="21"/>
        <v>17760.3482477408</v>
      </c>
      <c r="N359" s="23">
        <v>37715.449999999997</v>
      </c>
      <c r="O359" s="10">
        <v>108.491997</v>
      </c>
      <c r="P359" s="3">
        <f t="shared" si="22"/>
        <v>347.63347567470805</v>
      </c>
    </row>
    <row r="360" spans="1:16" ht="15" thickBot="1">
      <c r="A360">
        <f t="shared" si="23"/>
        <v>356</v>
      </c>
      <c r="B360" s="18">
        <v>43787</v>
      </c>
      <c r="C360" s="19"/>
      <c r="D360">
        <v>6318.0200199999999</v>
      </c>
      <c r="F360" s="20">
        <v>6732.62</v>
      </c>
      <c r="G360" s="21">
        <v>1.2921229999999999</v>
      </c>
      <c r="H360" s="22">
        <f t="shared" si="20"/>
        <v>8699.3731522599992</v>
      </c>
      <c r="I360" s="21"/>
      <c r="J360" s="23">
        <v>16090.65</v>
      </c>
      <c r="K360">
        <v>0.90456000000000003</v>
      </c>
      <c r="L360" s="22">
        <f t="shared" si="21"/>
        <v>17788.372247280444</v>
      </c>
      <c r="N360" s="23">
        <v>37899.050000000003</v>
      </c>
      <c r="O360" s="10">
        <v>108.69899700000001</v>
      </c>
      <c r="P360" s="3">
        <f t="shared" si="22"/>
        <v>348.66053087867959</v>
      </c>
    </row>
    <row r="361" spans="1:16" ht="15" thickBot="1">
      <c r="A361">
        <f t="shared" si="23"/>
        <v>357</v>
      </c>
      <c r="B361" s="18">
        <v>43788</v>
      </c>
      <c r="C361" s="19"/>
      <c r="D361">
        <v>6314.6601559999999</v>
      </c>
      <c r="F361" s="20">
        <v>6745.81</v>
      </c>
      <c r="G361" s="21">
        <v>1.295085</v>
      </c>
      <c r="H361" s="22">
        <f t="shared" si="20"/>
        <v>8736.3973438500016</v>
      </c>
      <c r="I361" s="21"/>
      <c r="J361" s="23">
        <v>16034.36</v>
      </c>
      <c r="K361">
        <v>0.90315000000000001</v>
      </c>
      <c r="L361" s="22">
        <f t="shared" si="21"/>
        <v>17753.817195371754</v>
      </c>
      <c r="N361" s="23">
        <v>37698.18</v>
      </c>
      <c r="O361" s="10">
        <v>108.662003</v>
      </c>
      <c r="P361" s="3">
        <f t="shared" si="22"/>
        <v>346.93065615585977</v>
      </c>
    </row>
    <row r="362" spans="1:16" ht="15" thickBot="1">
      <c r="A362">
        <f t="shared" si="23"/>
        <v>358</v>
      </c>
      <c r="B362" s="18">
        <v>43789</v>
      </c>
      <c r="C362" s="19"/>
      <c r="D362">
        <v>6292.169922</v>
      </c>
      <c r="F362" s="20">
        <v>6664.03</v>
      </c>
      <c r="G362" s="21">
        <v>1.29295</v>
      </c>
      <c r="H362" s="22">
        <f t="shared" si="20"/>
        <v>8616.2575885000006</v>
      </c>
      <c r="I362" s="21"/>
      <c r="J362" s="23">
        <v>15993.62</v>
      </c>
      <c r="K362">
        <v>0.90252699999999997</v>
      </c>
      <c r="L362" s="22">
        <f t="shared" si="21"/>
        <v>17720.932448558327</v>
      </c>
      <c r="N362" s="23">
        <v>37466.03</v>
      </c>
      <c r="O362" s="10">
        <v>108.44499999999999</v>
      </c>
      <c r="P362" s="3">
        <f t="shared" si="22"/>
        <v>345.48416247867584</v>
      </c>
    </row>
    <row r="363" spans="1:16" ht="15" thickBot="1">
      <c r="A363">
        <f t="shared" si="23"/>
        <v>359</v>
      </c>
      <c r="B363" s="18">
        <v>43790</v>
      </c>
      <c r="C363" s="19"/>
      <c r="D363">
        <v>6282.5898440000001</v>
      </c>
      <c r="F363" s="20">
        <v>6646.91</v>
      </c>
      <c r="G363" s="21">
        <v>1.292708</v>
      </c>
      <c r="H363" s="22">
        <f t="shared" si="20"/>
        <v>8592.5137322800001</v>
      </c>
      <c r="I363" s="21"/>
      <c r="J363" s="23">
        <v>15958.83</v>
      </c>
      <c r="K363">
        <v>0.90261999999999998</v>
      </c>
      <c r="L363" s="22">
        <f t="shared" si="21"/>
        <v>17680.563249207862</v>
      </c>
      <c r="N363" s="23">
        <v>37288.01</v>
      </c>
      <c r="O363" s="10">
        <v>108.477997</v>
      </c>
      <c r="P363" s="3">
        <f t="shared" si="22"/>
        <v>343.73800246330137</v>
      </c>
    </row>
    <row r="364" spans="1:16" ht="15" thickBot="1">
      <c r="A364">
        <f t="shared" si="23"/>
        <v>360</v>
      </c>
      <c r="B364" s="18">
        <v>43791</v>
      </c>
      <c r="C364" s="19"/>
      <c r="D364">
        <v>6296.3398440000001</v>
      </c>
      <c r="F364" s="20">
        <v>6684.9</v>
      </c>
      <c r="G364" s="21">
        <v>1.29199</v>
      </c>
      <c r="H364" s="22">
        <f t="shared" si="20"/>
        <v>8636.8239509999985</v>
      </c>
      <c r="I364" s="21"/>
      <c r="J364" s="23">
        <v>15991.16</v>
      </c>
      <c r="K364">
        <v>0.90368000000000004</v>
      </c>
      <c r="L364" s="22">
        <f t="shared" si="21"/>
        <v>17695.600212464589</v>
      </c>
      <c r="N364" s="23">
        <v>37408.26</v>
      </c>
      <c r="O364" s="10">
        <v>108.584999</v>
      </c>
      <c r="P364" s="3">
        <f t="shared" si="22"/>
        <v>344.50670299310866</v>
      </c>
    </row>
    <row r="365" spans="1:16" ht="15" thickBot="1">
      <c r="A365">
        <f t="shared" si="23"/>
        <v>361</v>
      </c>
      <c r="B365" s="18">
        <v>43794</v>
      </c>
      <c r="C365" s="19"/>
      <c r="D365">
        <v>6344.3598629999997</v>
      </c>
      <c r="F365" s="20">
        <v>6766.48</v>
      </c>
      <c r="G365" s="21">
        <v>1.285347</v>
      </c>
      <c r="H365" s="22">
        <f t="shared" si="20"/>
        <v>8697.2747685599988</v>
      </c>
      <c r="I365" s="21"/>
      <c r="J365" s="23">
        <v>16081.94</v>
      </c>
      <c r="K365">
        <v>0.90722999999999998</v>
      </c>
      <c r="L365" s="22">
        <f t="shared" si="21"/>
        <v>17726.419981702547</v>
      </c>
      <c r="N365" s="23">
        <v>37699.480000000003</v>
      </c>
      <c r="O365" s="10">
        <v>108.730003</v>
      </c>
      <c r="P365" s="3">
        <f t="shared" si="22"/>
        <v>346.72564112777599</v>
      </c>
    </row>
    <row r="366" spans="1:16" ht="15" thickBot="1">
      <c r="A366">
        <f t="shared" si="23"/>
        <v>362</v>
      </c>
      <c r="B366" s="18">
        <v>43795</v>
      </c>
      <c r="C366" s="19"/>
      <c r="D366">
        <v>6358.4599609999996</v>
      </c>
      <c r="F366" s="20">
        <v>6820.19</v>
      </c>
      <c r="G366" s="21">
        <v>1.2897240000000001</v>
      </c>
      <c r="H366" s="22">
        <f t="shared" si="20"/>
        <v>8796.1627275600003</v>
      </c>
      <c r="I366" s="21"/>
      <c r="J366" s="23">
        <v>16094.87</v>
      </c>
      <c r="K366">
        <v>0.90790000000000004</v>
      </c>
      <c r="L366" s="22">
        <f t="shared" si="21"/>
        <v>17727.580129970262</v>
      </c>
      <c r="N366" s="23">
        <v>37829.79</v>
      </c>
      <c r="O366" s="10">
        <v>108.991997</v>
      </c>
      <c r="P366" s="3">
        <f t="shared" si="22"/>
        <v>347.08777746314718</v>
      </c>
    </row>
    <row r="367" spans="1:16" ht="15" thickBot="1">
      <c r="A367">
        <f t="shared" si="23"/>
        <v>363</v>
      </c>
      <c r="B367" s="18">
        <v>43796</v>
      </c>
      <c r="C367" s="19"/>
      <c r="D367">
        <v>6385.7597660000001</v>
      </c>
      <c r="F367" s="20">
        <v>6834.43</v>
      </c>
      <c r="G367" s="21">
        <v>1.2860910000000001</v>
      </c>
      <c r="H367" s="22">
        <f t="shared" si="20"/>
        <v>8789.6989131300015</v>
      </c>
      <c r="I367" s="21"/>
      <c r="J367" s="23">
        <v>16087.32</v>
      </c>
      <c r="K367">
        <v>0.90722999999999998</v>
      </c>
      <c r="L367" s="22">
        <f t="shared" si="21"/>
        <v>17732.350120697069</v>
      </c>
      <c r="N367" s="23">
        <v>37934.1</v>
      </c>
      <c r="O367" s="10">
        <v>109.09699999999999</v>
      </c>
      <c r="P367" s="3">
        <f t="shared" si="22"/>
        <v>347.70983620081211</v>
      </c>
    </row>
    <row r="368" spans="1:16" ht="15" thickBot="1">
      <c r="A368">
        <f t="shared" si="23"/>
        <v>364</v>
      </c>
      <c r="B368" s="18">
        <v>43798</v>
      </c>
      <c r="C368" s="19"/>
      <c r="D368">
        <v>6361.5600590000004</v>
      </c>
      <c r="F368" s="20">
        <v>6792.1</v>
      </c>
      <c r="G368" s="21">
        <v>1.2912889999999999</v>
      </c>
      <c r="H368" s="22">
        <f t="shared" si="20"/>
        <v>8770.5640168999998</v>
      </c>
      <c r="I368" s="21"/>
      <c r="J368" s="23">
        <v>16028.49</v>
      </c>
      <c r="K368">
        <v>0.90812000000000004</v>
      </c>
      <c r="L368" s="22">
        <f t="shared" si="21"/>
        <v>17650.189402281634</v>
      </c>
      <c r="N368" s="23">
        <v>37701.26</v>
      </c>
      <c r="O368" s="10">
        <v>109.512001</v>
      </c>
      <c r="P368" s="3">
        <f t="shared" si="22"/>
        <v>344.26601336596894</v>
      </c>
    </row>
    <row r="369" spans="1:16" ht="15" thickBot="1">
      <c r="A369">
        <f t="shared" si="23"/>
        <v>365</v>
      </c>
      <c r="B369" s="18">
        <v>43801</v>
      </c>
      <c r="C369" s="19"/>
      <c r="D369">
        <v>6306.8798829999996</v>
      </c>
      <c r="F369" s="20">
        <v>6727.84</v>
      </c>
      <c r="G369" s="21">
        <v>1.2912889999999999</v>
      </c>
      <c r="H369" s="22">
        <f t="shared" si="20"/>
        <v>8687.5857857600004</v>
      </c>
      <c r="I369" s="21"/>
      <c r="J369" s="23">
        <v>15713.81</v>
      </c>
      <c r="K369">
        <v>0.90751999999999999</v>
      </c>
      <c r="L369" s="22">
        <f t="shared" si="21"/>
        <v>17315.111512693933</v>
      </c>
      <c r="N369" s="23">
        <v>38082.559999999998</v>
      </c>
      <c r="O369" s="10">
        <v>109.535004</v>
      </c>
      <c r="P369" s="3">
        <f t="shared" si="22"/>
        <v>347.6747944428796</v>
      </c>
    </row>
    <row r="370" spans="1:16" ht="15" thickBot="1">
      <c r="A370">
        <f t="shared" si="23"/>
        <v>366</v>
      </c>
      <c r="B370" s="18">
        <v>43802</v>
      </c>
      <c r="C370" s="19"/>
      <c r="D370">
        <v>6265.2202150000003</v>
      </c>
      <c r="F370" s="20">
        <v>6596.46</v>
      </c>
      <c r="G370" s="21">
        <v>1.294063</v>
      </c>
      <c r="H370" s="22">
        <f t="shared" si="20"/>
        <v>8536.2348169800007</v>
      </c>
      <c r="I370" s="21"/>
      <c r="J370" s="23">
        <v>15552.96</v>
      </c>
      <c r="K370">
        <v>0.90259999999999996</v>
      </c>
      <c r="L370" s="22">
        <f t="shared" si="21"/>
        <v>17231.287391978727</v>
      </c>
      <c r="N370" s="23">
        <v>37840.29</v>
      </c>
      <c r="O370" s="10">
        <v>109.022003</v>
      </c>
      <c r="P370" s="3">
        <f t="shared" si="22"/>
        <v>347.08855972862654</v>
      </c>
    </row>
    <row r="371" spans="1:16" ht="15" thickBot="1">
      <c r="A371">
        <f t="shared" si="23"/>
        <v>367</v>
      </c>
      <c r="B371" s="18">
        <v>43803</v>
      </c>
      <c r="C371" s="19"/>
      <c r="D371">
        <v>6305.4902339999999</v>
      </c>
      <c r="F371" s="20">
        <v>6601.08</v>
      </c>
      <c r="G371" s="21">
        <v>1.299782</v>
      </c>
      <c r="H371" s="22">
        <f t="shared" si="20"/>
        <v>8579.9649645600002</v>
      </c>
      <c r="I371" s="21"/>
      <c r="J371" s="23">
        <v>15749.75</v>
      </c>
      <c r="K371">
        <v>0.90210000000000001</v>
      </c>
      <c r="L371" s="22">
        <f t="shared" si="21"/>
        <v>17458.984591508703</v>
      </c>
      <c r="N371" s="23">
        <v>37444.44</v>
      </c>
      <c r="O371" s="10">
        <v>108.65300000000001</v>
      </c>
      <c r="P371" s="3">
        <f t="shared" si="22"/>
        <v>344.62407848839882</v>
      </c>
    </row>
    <row r="372" spans="1:16" ht="15" thickBot="1">
      <c r="A372">
        <f t="shared" si="23"/>
        <v>368</v>
      </c>
      <c r="B372" s="18">
        <v>43804</v>
      </c>
      <c r="C372" s="19"/>
      <c r="D372">
        <v>6316.6899409999996</v>
      </c>
      <c r="F372" s="20">
        <v>6593.25</v>
      </c>
      <c r="G372" s="21">
        <v>1.311131</v>
      </c>
      <c r="H372" s="22">
        <f t="shared" si="20"/>
        <v>8644.6144657500008</v>
      </c>
      <c r="I372" s="21"/>
      <c r="J372" s="23">
        <v>15754.81</v>
      </c>
      <c r="K372">
        <v>0.90227999999999997</v>
      </c>
      <c r="L372" s="22">
        <f t="shared" si="21"/>
        <v>17461.109633373231</v>
      </c>
      <c r="N372" s="23">
        <v>37711.269999999997</v>
      </c>
      <c r="O372" s="10">
        <v>108.83200100000001</v>
      </c>
      <c r="P372" s="3">
        <f t="shared" si="22"/>
        <v>346.50901989755749</v>
      </c>
    </row>
    <row r="373" spans="1:16" ht="15" thickBot="1">
      <c r="A373">
        <f t="shared" si="23"/>
        <v>369</v>
      </c>
      <c r="B373" s="18">
        <v>43805</v>
      </c>
      <c r="C373" s="19"/>
      <c r="D373">
        <v>6374.7001950000003</v>
      </c>
      <c r="F373" s="20">
        <v>6599.44</v>
      </c>
      <c r="G373" s="21">
        <v>1.315841</v>
      </c>
      <c r="H373" s="22">
        <f t="shared" si="20"/>
        <v>8683.8137290399991</v>
      </c>
      <c r="I373" s="21"/>
      <c r="J373" s="23">
        <v>15953.3</v>
      </c>
      <c r="K373">
        <v>0.90046000000000004</v>
      </c>
      <c r="L373" s="22">
        <f t="shared" si="21"/>
        <v>17716.833618372832</v>
      </c>
      <c r="N373" s="23">
        <v>37799.17</v>
      </c>
      <c r="O373" s="10">
        <v>108.737999</v>
      </c>
      <c r="P373" s="3">
        <f t="shared" si="22"/>
        <v>347.61693563995044</v>
      </c>
    </row>
    <row r="374" spans="1:16" ht="15" thickBot="1">
      <c r="A374">
        <f t="shared" si="23"/>
        <v>370</v>
      </c>
      <c r="B374" s="18">
        <v>43808</v>
      </c>
      <c r="C374" s="19"/>
      <c r="D374">
        <v>6355.0698240000002</v>
      </c>
      <c r="F374" s="20">
        <v>6673.35</v>
      </c>
      <c r="G374" s="21">
        <v>1.313957</v>
      </c>
      <c r="H374" s="22">
        <f t="shared" si="20"/>
        <v>8768.4949459500003</v>
      </c>
      <c r="I374" s="21"/>
      <c r="J374" s="23">
        <v>15859.14</v>
      </c>
      <c r="K374">
        <v>0.90425</v>
      </c>
      <c r="L374" s="22">
        <f t="shared" si="21"/>
        <v>17538.446226154272</v>
      </c>
      <c r="N374" s="23">
        <v>37922.660000000003</v>
      </c>
      <c r="O374" s="10">
        <v>108.626999</v>
      </c>
      <c r="P374" s="3">
        <f t="shared" si="22"/>
        <v>349.10897243879492</v>
      </c>
    </row>
    <row r="375" spans="1:16" ht="15" thickBot="1">
      <c r="A375">
        <f t="shared" si="23"/>
        <v>371</v>
      </c>
      <c r="B375" s="18">
        <v>43809</v>
      </c>
      <c r="C375" s="19"/>
      <c r="D375">
        <v>6348.3100590000004</v>
      </c>
      <c r="F375" s="20">
        <v>6599.43</v>
      </c>
      <c r="G375" s="21">
        <v>1.3145789999999999</v>
      </c>
      <c r="H375" s="22">
        <f t="shared" si="20"/>
        <v>8675.4720899700005</v>
      </c>
      <c r="I375" s="21"/>
      <c r="J375" s="23">
        <v>15888.43</v>
      </c>
      <c r="K375">
        <v>0.90375099999999997</v>
      </c>
      <c r="L375" s="22">
        <f t="shared" si="21"/>
        <v>17580.539329970314</v>
      </c>
      <c r="N375" s="23">
        <v>37889.46</v>
      </c>
      <c r="O375" s="10">
        <v>108.58200100000001</v>
      </c>
      <c r="P375" s="3">
        <f t="shared" si="22"/>
        <v>348.9478887021063</v>
      </c>
    </row>
    <row r="376" spans="1:16" ht="15" thickBot="1">
      <c r="A376">
        <f t="shared" si="23"/>
        <v>372</v>
      </c>
      <c r="B376" s="18">
        <v>43810</v>
      </c>
      <c r="C376" s="19"/>
      <c r="D376">
        <v>6366.8398440000001</v>
      </c>
      <c r="F376" s="20">
        <v>6652.73</v>
      </c>
      <c r="G376" s="21">
        <v>1.313129</v>
      </c>
      <c r="H376" s="22">
        <f t="shared" si="20"/>
        <v>8735.8926921699986</v>
      </c>
      <c r="I376" s="21"/>
      <c r="J376" s="23">
        <v>15923.32</v>
      </c>
      <c r="K376">
        <v>0.90149000000000001</v>
      </c>
      <c r="L376" s="22">
        <f t="shared" si="21"/>
        <v>17663.335145148587</v>
      </c>
      <c r="N376" s="23">
        <v>37859.79</v>
      </c>
      <c r="O376" s="10">
        <v>108.764</v>
      </c>
      <c r="P376" s="3">
        <f t="shared" si="22"/>
        <v>348.09118826082164</v>
      </c>
    </row>
    <row r="377" spans="1:16" ht="15" thickBot="1">
      <c r="A377">
        <f t="shared" si="23"/>
        <v>373</v>
      </c>
      <c r="B377" s="18">
        <v>43811</v>
      </c>
      <c r="C377" s="19"/>
      <c r="D377">
        <v>6422.3500979999999</v>
      </c>
      <c r="F377" s="20">
        <v>6672.82</v>
      </c>
      <c r="G377" s="21">
        <v>1.3200099999999999</v>
      </c>
      <c r="H377" s="22">
        <f t="shared" si="20"/>
        <v>8808.1891281999997</v>
      </c>
      <c r="I377" s="21"/>
      <c r="J377" s="23">
        <v>15986.86</v>
      </c>
      <c r="K377">
        <v>0.89800000000000002</v>
      </c>
      <c r="L377" s="22">
        <f t="shared" si="21"/>
        <v>17802.739420935413</v>
      </c>
      <c r="N377" s="23">
        <v>37913.120000000003</v>
      </c>
      <c r="O377" s="10">
        <v>108.549004</v>
      </c>
      <c r="P377" s="3">
        <f t="shared" si="22"/>
        <v>349.2719288331748</v>
      </c>
    </row>
    <row r="378" spans="1:16" ht="15" thickBot="1">
      <c r="A378">
        <f t="shared" si="23"/>
        <v>374</v>
      </c>
      <c r="B378" s="18">
        <v>43812</v>
      </c>
      <c r="C378" s="19"/>
      <c r="D378">
        <v>6423.9301759999998</v>
      </c>
      <c r="F378" s="20">
        <v>6679.61</v>
      </c>
      <c r="G378" s="21">
        <v>1.3475269999999999</v>
      </c>
      <c r="H378" s="22">
        <f t="shared" si="20"/>
        <v>9000.9548244699981</v>
      </c>
      <c r="I378" s="21"/>
      <c r="J378" s="23">
        <v>16081.3</v>
      </c>
      <c r="K378">
        <v>0.89397000000000004</v>
      </c>
      <c r="L378" s="22">
        <f t="shared" si="21"/>
        <v>17988.634965379151</v>
      </c>
      <c r="N378" s="23">
        <v>38881.449999999997</v>
      </c>
      <c r="O378" s="10">
        <v>109.41300200000001</v>
      </c>
      <c r="P378" s="3">
        <f t="shared" si="22"/>
        <v>355.36407272693236</v>
      </c>
    </row>
    <row r="379" spans="1:16" ht="15" thickBot="1">
      <c r="A379">
        <f t="shared" si="23"/>
        <v>375</v>
      </c>
      <c r="B379" s="18">
        <v>43815</v>
      </c>
      <c r="C379" s="19"/>
      <c r="D379">
        <v>6470.0297849999997</v>
      </c>
      <c r="F379" s="20">
        <v>6799.6</v>
      </c>
      <c r="G379" s="21">
        <v>1.3353269999999999</v>
      </c>
      <c r="H379" s="22">
        <f t="shared" si="20"/>
        <v>9079.6894692000005</v>
      </c>
      <c r="I379" s="21"/>
      <c r="J379" s="23">
        <v>16279.06</v>
      </c>
      <c r="K379">
        <v>0.89892000000000005</v>
      </c>
      <c r="L379" s="22">
        <f t="shared" si="21"/>
        <v>18109.575935567122</v>
      </c>
      <c r="N379" s="23">
        <v>38766.94</v>
      </c>
      <c r="O379" s="10">
        <v>109.400002</v>
      </c>
      <c r="P379" s="3">
        <f t="shared" si="22"/>
        <v>354.35959132797825</v>
      </c>
    </row>
    <row r="380" spans="1:16" ht="15" thickBot="1">
      <c r="A380">
        <f t="shared" si="23"/>
        <v>376</v>
      </c>
      <c r="B380" s="18">
        <v>43816</v>
      </c>
      <c r="C380" s="19"/>
      <c r="D380">
        <v>6472.2402339999999</v>
      </c>
      <c r="F380" s="20">
        <v>6932.73</v>
      </c>
      <c r="G380" s="21">
        <v>1.3272459999999999</v>
      </c>
      <c r="H380" s="22">
        <f t="shared" si="20"/>
        <v>9201.4381615799994</v>
      </c>
      <c r="I380" s="21"/>
      <c r="J380" s="23">
        <v>16215.49</v>
      </c>
      <c r="K380">
        <v>0.89790999999999999</v>
      </c>
      <c r="L380" s="22">
        <f t="shared" si="21"/>
        <v>18059.148466995579</v>
      </c>
      <c r="N380" s="23">
        <v>38951.08</v>
      </c>
      <c r="O380" s="10">
        <v>109.575996</v>
      </c>
      <c r="P380" s="3">
        <f t="shared" si="22"/>
        <v>355.47091901405122</v>
      </c>
    </row>
    <row r="381" spans="1:16" ht="15" thickBot="1">
      <c r="A381">
        <f t="shared" si="23"/>
        <v>377</v>
      </c>
      <c r="B381" s="18">
        <v>43817</v>
      </c>
      <c r="C381" s="19"/>
      <c r="D381">
        <v>6470</v>
      </c>
      <c r="F381" s="20">
        <v>6949.39</v>
      </c>
      <c r="G381" s="21">
        <v>1.3122149999999999</v>
      </c>
      <c r="H381" s="22">
        <f t="shared" si="20"/>
        <v>9119.0937988499991</v>
      </c>
      <c r="I381" s="21"/>
      <c r="J381" s="23">
        <v>16191.97</v>
      </c>
      <c r="K381">
        <v>0.89675000000000005</v>
      </c>
      <c r="L381" s="22">
        <f t="shared" si="21"/>
        <v>18056.281014775577</v>
      </c>
      <c r="N381" s="23">
        <v>38737.94</v>
      </c>
      <c r="O381" s="10">
        <v>109.51599899999999</v>
      </c>
      <c r="P381" s="3">
        <f t="shared" si="22"/>
        <v>353.71945974761189</v>
      </c>
    </row>
    <row r="382" spans="1:16" ht="15" thickBot="1">
      <c r="A382">
        <f t="shared" si="23"/>
        <v>378</v>
      </c>
      <c r="B382" s="18">
        <v>43818</v>
      </c>
      <c r="C382" s="19"/>
      <c r="D382">
        <v>6499.2597660000001</v>
      </c>
      <c r="F382" s="20">
        <v>6960.03</v>
      </c>
      <c r="G382" s="21">
        <v>1.308729</v>
      </c>
      <c r="H382" s="22">
        <f t="shared" si="20"/>
        <v>9108.7931018700001</v>
      </c>
      <c r="I382" s="21"/>
      <c r="J382" s="23">
        <v>16226.41</v>
      </c>
      <c r="K382">
        <v>0.89961000000000002</v>
      </c>
      <c r="L382" s="22">
        <f t="shared" si="21"/>
        <v>18037.160547348296</v>
      </c>
      <c r="N382" s="23">
        <v>38625.32</v>
      </c>
      <c r="O382" s="10">
        <v>109.55100299999999</v>
      </c>
      <c r="P382" s="3">
        <f t="shared" si="22"/>
        <v>352.57842413364307</v>
      </c>
    </row>
    <row r="383" spans="1:16" ht="15" thickBot="1">
      <c r="A383">
        <f t="shared" si="23"/>
        <v>379</v>
      </c>
      <c r="B383" s="18">
        <v>43819</v>
      </c>
      <c r="C383" s="19"/>
      <c r="D383">
        <v>6531.75</v>
      </c>
      <c r="F383" s="20">
        <v>6995.62</v>
      </c>
      <c r="G383" s="21">
        <v>1.301744</v>
      </c>
      <c r="H383" s="22">
        <f t="shared" si="20"/>
        <v>9106.5063612800004</v>
      </c>
      <c r="I383" s="21"/>
      <c r="J383" s="23">
        <v>16360.23</v>
      </c>
      <c r="K383">
        <v>0.89880000000000004</v>
      </c>
      <c r="L383" s="22">
        <f t="shared" si="21"/>
        <v>18202.303070761012</v>
      </c>
      <c r="N383" s="23">
        <v>38547.279999999999</v>
      </c>
      <c r="O383" s="10">
        <v>109.383003</v>
      </c>
      <c r="P383" s="3">
        <f t="shared" si="22"/>
        <v>352.40648860225565</v>
      </c>
    </row>
    <row r="384" spans="1:16" ht="15" thickBot="1">
      <c r="A384">
        <f t="shared" si="23"/>
        <v>380</v>
      </c>
      <c r="B384" s="18">
        <v>43822</v>
      </c>
      <c r="C384" s="19"/>
      <c r="D384">
        <v>6537.3999020000001</v>
      </c>
      <c r="F384" s="20">
        <v>6991.03</v>
      </c>
      <c r="G384" s="21">
        <v>1.3005420000000001</v>
      </c>
      <c r="H384" s="22">
        <f t="shared" si="20"/>
        <v>9092.1281382600009</v>
      </c>
      <c r="I384" s="21"/>
      <c r="J384" s="23">
        <v>16381.53</v>
      </c>
      <c r="K384">
        <v>0.90254000000000001</v>
      </c>
      <c r="L384" s="22">
        <f t="shared" si="21"/>
        <v>18150.475325193343</v>
      </c>
      <c r="N384" s="23">
        <v>38554.53</v>
      </c>
      <c r="O384" s="10">
        <v>109.49900100000001</v>
      </c>
      <c r="P384" s="3">
        <f t="shared" si="22"/>
        <v>352.09937668746397</v>
      </c>
    </row>
    <row r="385" spans="1:16" ht="15" thickBot="1">
      <c r="A385">
        <f t="shared" si="23"/>
        <v>381</v>
      </c>
      <c r="B385" s="18">
        <v>43823</v>
      </c>
      <c r="C385" s="19"/>
      <c r="D385">
        <v>6536.580078</v>
      </c>
      <c r="F385" s="20">
        <v>7041.81</v>
      </c>
      <c r="G385" s="21">
        <v>1.2944979999999999</v>
      </c>
      <c r="H385" s="22">
        <f t="shared" si="20"/>
        <v>9115.6089613799995</v>
      </c>
      <c r="I385" s="21"/>
      <c r="J385" s="23">
        <v>16382.01</v>
      </c>
      <c r="K385">
        <v>0.90139999999999998</v>
      </c>
      <c r="L385" s="22">
        <f t="shared" si="21"/>
        <v>18173.962724650544</v>
      </c>
      <c r="N385" s="23">
        <v>38569.86</v>
      </c>
      <c r="O385" s="10">
        <v>109.38200399999999</v>
      </c>
      <c r="P385" s="3">
        <f t="shared" si="22"/>
        <v>352.6161396713851</v>
      </c>
    </row>
    <row r="386" spans="1:16" ht="15" thickBot="1">
      <c r="A386">
        <f t="shared" si="23"/>
        <v>382</v>
      </c>
      <c r="B386" s="18">
        <v>43826</v>
      </c>
      <c r="C386" s="19"/>
      <c r="D386">
        <v>6571.0297849999997</v>
      </c>
      <c r="F386" s="20">
        <v>7054.99</v>
      </c>
      <c r="G386" s="21">
        <v>1.3002210000000001</v>
      </c>
      <c r="H386" s="22">
        <f t="shared" si="20"/>
        <v>9173.0461527900006</v>
      </c>
      <c r="I386" s="21"/>
      <c r="J386" s="23">
        <v>16403.310000000001</v>
      </c>
      <c r="K386">
        <v>0.90081</v>
      </c>
      <c r="L386" s="22">
        <f t="shared" si="21"/>
        <v>18209.511439704267</v>
      </c>
      <c r="N386" s="23">
        <v>38646.239999999998</v>
      </c>
      <c r="O386" s="10">
        <v>109.542</v>
      </c>
      <c r="P386" s="3">
        <f t="shared" si="22"/>
        <v>352.79837870405868</v>
      </c>
    </row>
    <row r="387" spans="1:16" ht="15" thickBot="1">
      <c r="A387">
        <f t="shared" si="23"/>
        <v>383</v>
      </c>
      <c r="B387" s="18">
        <v>43829</v>
      </c>
      <c r="C387" s="19"/>
      <c r="D387">
        <v>6533.9101559999999</v>
      </c>
      <c r="F387" s="20">
        <v>7022.22</v>
      </c>
      <c r="G387" s="21">
        <v>1.3091919999999999</v>
      </c>
      <c r="H387" s="22">
        <f t="shared" si="20"/>
        <v>9193.43424624</v>
      </c>
      <c r="I387" s="21"/>
      <c r="J387" s="23">
        <v>16253.41</v>
      </c>
      <c r="K387">
        <v>0.89427000000000001</v>
      </c>
      <c r="L387" s="22">
        <f t="shared" si="21"/>
        <v>18175.058986659511</v>
      </c>
      <c r="N387" s="23">
        <v>38352.639999999999</v>
      </c>
      <c r="O387" s="10">
        <v>109.42800099999999</v>
      </c>
      <c r="P387" s="3">
        <f t="shared" si="22"/>
        <v>350.48287138133867</v>
      </c>
    </row>
    <row r="388" spans="1:16" ht="15" thickBot="1">
      <c r="A388">
        <f t="shared" si="23"/>
        <v>384</v>
      </c>
      <c r="B388" s="18">
        <v>43836</v>
      </c>
      <c r="C388" s="19"/>
      <c r="D388">
        <v>6586.5400390000004</v>
      </c>
      <c r="F388" s="20">
        <v>6968.37</v>
      </c>
      <c r="G388" s="21">
        <v>1.3080099999999999</v>
      </c>
      <c r="H388" s="22">
        <f t="shared" ref="H388:H451" si="24">F388*G388</f>
        <v>9114.6976436999994</v>
      </c>
      <c r="I388" s="21"/>
      <c r="J388" s="23">
        <v>16358.92</v>
      </c>
      <c r="K388">
        <v>0.89590000000000003</v>
      </c>
      <c r="L388" s="22">
        <f t="shared" ref="L388:L451" si="25">J388/K388</f>
        <v>18259.761134055141</v>
      </c>
      <c r="N388" s="23">
        <v>37620.239999999998</v>
      </c>
      <c r="O388" s="10">
        <v>107.96399700000001</v>
      </c>
      <c r="P388" s="3">
        <f t="shared" ref="P388:P451" si="26">N388/O388</f>
        <v>348.45171580670541</v>
      </c>
    </row>
    <row r="389" spans="1:16" ht="15" thickBot="1">
      <c r="A389">
        <f t="shared" ref="A389:A452" si="27">A388+1</f>
        <v>385</v>
      </c>
      <c r="B389" s="18">
        <v>43837</v>
      </c>
      <c r="C389" s="19"/>
      <c r="D389">
        <v>6568.7402339999999</v>
      </c>
      <c r="F389" s="20">
        <v>6999.89</v>
      </c>
      <c r="G389" s="21">
        <v>1.3170029999999999</v>
      </c>
      <c r="H389" s="22">
        <f t="shared" si="24"/>
        <v>9218.8761296699995</v>
      </c>
      <c r="I389" s="21"/>
      <c r="J389" s="23">
        <v>16355.56</v>
      </c>
      <c r="K389">
        <v>0.89301699999999995</v>
      </c>
      <c r="L389" s="22">
        <f t="shared" si="25"/>
        <v>18314.948091693663</v>
      </c>
      <c r="N389" s="23">
        <v>38221.49</v>
      </c>
      <c r="O389" s="10">
        <v>108.405998</v>
      </c>
      <c r="P389" s="3">
        <f t="shared" si="26"/>
        <v>352.5772623762017</v>
      </c>
    </row>
    <row r="390" spans="1:16" ht="15" thickBot="1">
      <c r="A390">
        <f t="shared" si="27"/>
        <v>386</v>
      </c>
      <c r="B390" s="18">
        <v>43838</v>
      </c>
      <c r="C390" s="19"/>
      <c r="D390">
        <v>6601.1499020000001</v>
      </c>
      <c r="F390" s="20">
        <v>6965.48</v>
      </c>
      <c r="G390" s="21">
        <v>1.311372</v>
      </c>
      <c r="H390" s="22">
        <f t="shared" si="24"/>
        <v>9134.3354385599996</v>
      </c>
      <c r="I390" s="21"/>
      <c r="J390" s="23">
        <v>16406.28</v>
      </c>
      <c r="K390">
        <v>0.89648000000000005</v>
      </c>
      <c r="L390" s="22">
        <f t="shared" si="25"/>
        <v>18300.77636980189</v>
      </c>
      <c r="N390" s="23">
        <v>37620.080000000002</v>
      </c>
      <c r="O390" s="10">
        <v>108.01599899999999</v>
      </c>
      <c r="P390" s="3">
        <f t="shared" si="26"/>
        <v>348.28247989448306</v>
      </c>
    </row>
    <row r="391" spans="1:16" ht="15" thickBot="1">
      <c r="A391">
        <f t="shared" si="27"/>
        <v>387</v>
      </c>
      <c r="B391" s="18">
        <v>43839</v>
      </c>
      <c r="C391" s="19"/>
      <c r="D391">
        <v>6646.8398440000001</v>
      </c>
      <c r="F391" s="20">
        <v>7011.76</v>
      </c>
      <c r="G391" s="21">
        <v>1.310513</v>
      </c>
      <c r="H391" s="22">
        <f t="shared" si="24"/>
        <v>9189.0026328800013</v>
      </c>
      <c r="I391" s="21"/>
      <c r="J391" s="23">
        <v>16437.71</v>
      </c>
      <c r="K391">
        <v>0.89983000000000002</v>
      </c>
      <c r="L391" s="22">
        <f t="shared" si="25"/>
        <v>18267.572763744261</v>
      </c>
      <c r="N391" s="23">
        <v>38487.61</v>
      </c>
      <c r="O391" s="10">
        <v>109.030998</v>
      </c>
      <c r="P391" s="3">
        <f t="shared" si="26"/>
        <v>352.99695229791439</v>
      </c>
    </row>
    <row r="392" spans="1:16" ht="15" thickBot="1">
      <c r="A392">
        <f t="shared" si="27"/>
        <v>388</v>
      </c>
      <c r="B392" s="18">
        <v>43840</v>
      </c>
      <c r="C392" s="19"/>
      <c r="D392">
        <v>6627.8701170000004</v>
      </c>
      <c r="F392" s="20">
        <v>7021.15</v>
      </c>
      <c r="G392" s="21">
        <v>1.3070189999999999</v>
      </c>
      <c r="H392" s="22">
        <f t="shared" si="24"/>
        <v>9176.7764518499989</v>
      </c>
      <c r="I392" s="21"/>
      <c r="J392" s="23">
        <v>16422.900000000001</v>
      </c>
      <c r="K392">
        <v>0.9</v>
      </c>
      <c r="L392" s="22">
        <f t="shared" si="25"/>
        <v>18247.666666666668</v>
      </c>
      <c r="N392" s="23">
        <v>38667.08</v>
      </c>
      <c r="O392" s="10">
        <v>109.50700399999999</v>
      </c>
      <c r="P392" s="3">
        <f t="shared" si="26"/>
        <v>353.10143267183167</v>
      </c>
    </row>
    <row r="393" spans="1:16" ht="15" thickBot="1">
      <c r="A393">
        <f t="shared" si="27"/>
        <v>389</v>
      </c>
      <c r="B393" s="18">
        <v>43844</v>
      </c>
      <c r="C393" s="19"/>
      <c r="D393">
        <v>6664.6601559999999</v>
      </c>
      <c r="F393" s="20">
        <v>7024.62</v>
      </c>
      <c r="G393" s="21">
        <v>1.2988189999999999</v>
      </c>
      <c r="H393" s="22">
        <f t="shared" si="24"/>
        <v>9123.7099237799994</v>
      </c>
      <c r="I393" s="21"/>
      <c r="J393" s="23">
        <v>16436.41</v>
      </c>
      <c r="K393">
        <v>0.89800999999999997</v>
      </c>
      <c r="L393" s="22">
        <f t="shared" si="25"/>
        <v>18303.148071847754</v>
      </c>
      <c r="N393" s="23">
        <v>38950.15</v>
      </c>
      <c r="O393" s="10">
        <v>109.991997</v>
      </c>
      <c r="P393" s="3">
        <f t="shared" si="26"/>
        <v>354.11803642405005</v>
      </c>
    </row>
    <row r="394" spans="1:16" ht="15" thickBot="1">
      <c r="A394">
        <f t="shared" si="27"/>
        <v>390</v>
      </c>
      <c r="B394" s="18">
        <v>43845</v>
      </c>
      <c r="C394" s="19"/>
      <c r="D394">
        <v>6677.25</v>
      </c>
      <c r="F394" s="20">
        <v>7043.71</v>
      </c>
      <c r="G394" s="21">
        <v>1.3022530000000001</v>
      </c>
      <c r="H394" s="22">
        <f t="shared" si="24"/>
        <v>9172.6924786300006</v>
      </c>
      <c r="I394" s="21"/>
      <c r="J394" s="23">
        <v>16413.88</v>
      </c>
      <c r="K394">
        <v>0.89839999999999998</v>
      </c>
      <c r="L394" s="22">
        <f t="shared" si="25"/>
        <v>18270.124666073021</v>
      </c>
      <c r="N394" s="23">
        <v>38774.1</v>
      </c>
      <c r="O394" s="10">
        <v>109.853996</v>
      </c>
      <c r="P394" s="3">
        <f t="shared" si="26"/>
        <v>352.96030560417665</v>
      </c>
    </row>
    <row r="395" spans="1:16" ht="15" thickBot="1">
      <c r="A395">
        <f t="shared" si="27"/>
        <v>391</v>
      </c>
      <c r="B395" s="18">
        <v>43846</v>
      </c>
      <c r="C395" s="19"/>
      <c r="D395">
        <v>6733.3500979999999</v>
      </c>
      <c r="F395" s="20">
        <v>7033.23</v>
      </c>
      <c r="G395" s="21">
        <v>1.3041210000000001</v>
      </c>
      <c r="H395" s="22">
        <f t="shared" si="24"/>
        <v>9172.18294083</v>
      </c>
      <c r="I395" s="21"/>
      <c r="J395" s="23">
        <v>16431.349999999999</v>
      </c>
      <c r="K395">
        <v>0.89653899999999997</v>
      </c>
      <c r="L395" s="22">
        <f t="shared" si="25"/>
        <v>18327.535110017521</v>
      </c>
      <c r="N395" s="23">
        <v>38800.93</v>
      </c>
      <c r="O395" s="10">
        <v>109.883003</v>
      </c>
      <c r="P395" s="3">
        <f t="shared" si="26"/>
        <v>353.11129966114959</v>
      </c>
    </row>
    <row r="396" spans="1:16" ht="15" thickBot="1">
      <c r="A396">
        <f t="shared" si="27"/>
        <v>392</v>
      </c>
      <c r="B396" s="18">
        <v>43847</v>
      </c>
      <c r="C396" s="19"/>
      <c r="D396">
        <v>6759.5097660000001</v>
      </c>
      <c r="F396" s="20">
        <v>7046.65</v>
      </c>
      <c r="G396" s="21">
        <v>1.3078730000000001</v>
      </c>
      <c r="H396" s="22">
        <f t="shared" si="24"/>
        <v>9216.1232754499997</v>
      </c>
      <c r="I396" s="21"/>
      <c r="J396" s="23">
        <v>16599.18</v>
      </c>
      <c r="K396">
        <v>0.89770000000000005</v>
      </c>
      <c r="L396" s="22">
        <f t="shared" si="25"/>
        <v>18490.78756822992</v>
      </c>
      <c r="N396" s="23">
        <v>38976.230000000003</v>
      </c>
      <c r="O396" s="10">
        <v>110.175003</v>
      </c>
      <c r="P396" s="3">
        <f t="shared" si="26"/>
        <v>353.76654357794757</v>
      </c>
    </row>
    <row r="397" spans="1:16" ht="15" thickBot="1">
      <c r="A397">
        <f t="shared" si="27"/>
        <v>393</v>
      </c>
      <c r="B397" s="18">
        <v>43851</v>
      </c>
      <c r="C397" s="19"/>
      <c r="D397">
        <v>6741.7099609999996</v>
      </c>
      <c r="F397" s="20">
        <v>6991.7</v>
      </c>
      <c r="G397" s="21">
        <v>1.300559</v>
      </c>
      <c r="H397" s="22">
        <f t="shared" si="24"/>
        <v>9093.118360299999</v>
      </c>
      <c r="I397" s="21"/>
      <c r="J397" s="23">
        <v>16450.27</v>
      </c>
      <c r="K397">
        <v>0.90115000000000001</v>
      </c>
      <c r="L397" s="22">
        <f t="shared" si="25"/>
        <v>18254.752260999834</v>
      </c>
      <c r="N397" s="23">
        <v>38689.760000000002</v>
      </c>
      <c r="O397" s="10">
        <v>110.172997</v>
      </c>
      <c r="P397" s="3">
        <f t="shared" si="26"/>
        <v>351.17280144425956</v>
      </c>
    </row>
    <row r="398" spans="1:16" ht="15" thickBot="1">
      <c r="A398">
        <f t="shared" si="27"/>
        <v>394</v>
      </c>
      <c r="B398" s="18">
        <v>43852</v>
      </c>
      <c r="C398" s="19"/>
      <c r="D398">
        <v>6743.8999020000001</v>
      </c>
      <c r="F398" s="20">
        <v>7003.79</v>
      </c>
      <c r="G398" s="21">
        <v>1.304802</v>
      </c>
      <c r="H398" s="22">
        <f t="shared" si="24"/>
        <v>9138.5591995800005</v>
      </c>
      <c r="I398" s="21"/>
      <c r="J398" s="23">
        <v>16355.02</v>
      </c>
      <c r="K398">
        <v>0.90207000000000004</v>
      </c>
      <c r="L398" s="22">
        <f t="shared" si="25"/>
        <v>18130.544192801</v>
      </c>
      <c r="N398" s="23">
        <v>38960.160000000003</v>
      </c>
      <c r="O398" s="10">
        <v>109.90799699999999</v>
      </c>
      <c r="P398" s="3">
        <f t="shared" si="26"/>
        <v>354.47975637295986</v>
      </c>
    </row>
    <row r="399" spans="1:16" ht="15" thickBot="1">
      <c r="A399">
        <f t="shared" si="27"/>
        <v>395</v>
      </c>
      <c r="B399" s="18">
        <v>43853</v>
      </c>
      <c r="C399" s="19"/>
      <c r="D399">
        <v>6752.0898440000001</v>
      </c>
      <c r="F399" s="20">
        <v>6947.9</v>
      </c>
      <c r="G399" s="21">
        <v>1.3144750000000001</v>
      </c>
      <c r="H399" s="22">
        <f t="shared" si="24"/>
        <v>9132.8408524999995</v>
      </c>
      <c r="I399" s="21"/>
      <c r="J399" s="23">
        <v>16248.41</v>
      </c>
      <c r="K399">
        <v>0.90119000000000005</v>
      </c>
      <c r="L399" s="22">
        <f t="shared" si="25"/>
        <v>18029.94928927307</v>
      </c>
      <c r="N399" s="23">
        <v>38577.699999999997</v>
      </c>
      <c r="O399" s="10">
        <v>109.727997</v>
      </c>
      <c r="P399" s="3">
        <f t="shared" si="26"/>
        <v>351.57572410621873</v>
      </c>
    </row>
    <row r="400" spans="1:16" ht="15" thickBot="1">
      <c r="A400">
        <f t="shared" si="27"/>
        <v>396</v>
      </c>
      <c r="B400" s="18">
        <v>43854</v>
      </c>
      <c r="C400" s="19"/>
      <c r="D400">
        <v>6691.2202150000003</v>
      </c>
      <c r="F400" s="20">
        <v>6951.99</v>
      </c>
      <c r="G400" s="21">
        <v>1.311992</v>
      </c>
      <c r="H400" s="22">
        <f t="shared" si="24"/>
        <v>9120.9552640799993</v>
      </c>
      <c r="I400" s="21"/>
      <c r="J400" s="23">
        <v>16391.16</v>
      </c>
      <c r="K400">
        <v>0.90454999999999997</v>
      </c>
      <c r="L400" s="22">
        <f t="shared" si="25"/>
        <v>18120.789342767122</v>
      </c>
      <c r="N400" s="23">
        <v>38629.160000000003</v>
      </c>
      <c r="O400" s="10">
        <v>109.552002</v>
      </c>
      <c r="P400" s="3">
        <f t="shared" si="26"/>
        <v>352.61026083302431</v>
      </c>
    </row>
    <row r="401" spans="1:16" ht="15" thickBot="1">
      <c r="A401">
        <f t="shared" si="27"/>
        <v>397</v>
      </c>
      <c r="B401" s="18">
        <v>43857</v>
      </c>
      <c r="C401" s="19"/>
      <c r="D401">
        <v>6585.9501950000003</v>
      </c>
      <c r="F401" s="20">
        <v>6845.73</v>
      </c>
      <c r="G401" s="21">
        <v>1.306182</v>
      </c>
      <c r="H401" s="22">
        <f t="shared" si="24"/>
        <v>8941.7693028599988</v>
      </c>
      <c r="I401" s="21"/>
      <c r="J401" s="23">
        <v>15952.45</v>
      </c>
      <c r="K401">
        <v>0.90700000000000003</v>
      </c>
      <c r="L401" s="22">
        <f t="shared" si="25"/>
        <v>17588.147739801545</v>
      </c>
      <c r="N401" s="23">
        <v>37845.019999999997</v>
      </c>
      <c r="O401" s="10">
        <v>108.802002</v>
      </c>
      <c r="P401" s="3">
        <f t="shared" si="26"/>
        <v>347.83385695421299</v>
      </c>
    </row>
    <row r="402" spans="1:16" ht="15" thickBot="1">
      <c r="A402">
        <f t="shared" si="27"/>
        <v>398</v>
      </c>
      <c r="B402" s="18">
        <v>43858</v>
      </c>
      <c r="C402" s="19"/>
      <c r="D402">
        <v>6652.2998049999997</v>
      </c>
      <c r="F402" s="20">
        <v>6861.97</v>
      </c>
      <c r="G402" s="21">
        <v>1.306012</v>
      </c>
      <c r="H402" s="22">
        <f t="shared" si="24"/>
        <v>8961.8151636399998</v>
      </c>
      <c r="I402" s="21"/>
      <c r="J402" s="23">
        <v>16123.33</v>
      </c>
      <c r="K402">
        <v>0.90746000000000004</v>
      </c>
      <c r="L402" s="22">
        <f t="shared" si="25"/>
        <v>17767.537963105809</v>
      </c>
      <c r="N402" s="23">
        <v>37637.83</v>
      </c>
      <c r="O402" s="10">
        <v>108.91999800000001</v>
      </c>
      <c r="P402" s="3">
        <f t="shared" si="26"/>
        <v>345.55481721547591</v>
      </c>
    </row>
    <row r="403" spans="1:16" ht="15" thickBot="1">
      <c r="A403">
        <f t="shared" si="27"/>
        <v>399</v>
      </c>
      <c r="B403" s="18">
        <v>43859</v>
      </c>
      <c r="C403" s="19"/>
      <c r="D403">
        <v>6646.6899409999996</v>
      </c>
      <c r="F403" s="20">
        <v>6909.97</v>
      </c>
      <c r="G403" s="21">
        <v>1.3024560000000001</v>
      </c>
      <c r="H403" s="22">
        <f t="shared" si="24"/>
        <v>8999.9318863200006</v>
      </c>
      <c r="I403" s="21"/>
      <c r="J403" s="23">
        <v>16202.41</v>
      </c>
      <c r="K403">
        <v>0.90722999999999998</v>
      </c>
      <c r="L403" s="22">
        <f t="shared" si="25"/>
        <v>17859.20880041445</v>
      </c>
      <c r="N403" s="23">
        <v>37903.21</v>
      </c>
      <c r="O403" s="10">
        <v>109.13200399999999</v>
      </c>
      <c r="P403" s="3">
        <f t="shared" si="26"/>
        <v>347.31525685169311</v>
      </c>
    </row>
    <row r="404" spans="1:16" ht="15" thickBot="1">
      <c r="A404">
        <f t="shared" si="27"/>
        <v>400</v>
      </c>
      <c r="B404" s="18">
        <v>43860</v>
      </c>
      <c r="C404" s="19"/>
      <c r="D404">
        <v>6668.5200199999999</v>
      </c>
      <c r="F404" s="20">
        <v>6813.12</v>
      </c>
      <c r="G404" s="21">
        <v>1.3022020000000001</v>
      </c>
      <c r="H404" s="22">
        <f t="shared" si="24"/>
        <v>8872.0584902400005</v>
      </c>
      <c r="I404" s="21"/>
      <c r="J404" s="23">
        <v>15979.38</v>
      </c>
      <c r="K404">
        <v>0.90769999999999995</v>
      </c>
      <c r="L404" s="22">
        <f t="shared" si="25"/>
        <v>17604.252506334691</v>
      </c>
      <c r="N404" s="23">
        <v>37254.449999999997</v>
      </c>
      <c r="O404" s="10">
        <v>108.98699999999999</v>
      </c>
      <c r="P404" s="3">
        <f t="shared" si="26"/>
        <v>341.82471303916981</v>
      </c>
    </row>
    <row r="405" spans="1:16" ht="15" thickBot="1">
      <c r="A405">
        <f t="shared" si="27"/>
        <v>401</v>
      </c>
      <c r="B405" s="18">
        <v>43861</v>
      </c>
      <c r="C405" s="19"/>
      <c r="D405">
        <v>6551</v>
      </c>
      <c r="F405" s="20">
        <v>6736.65</v>
      </c>
      <c r="G405" s="21">
        <v>1.3089</v>
      </c>
      <c r="H405" s="22">
        <f t="shared" si="24"/>
        <v>8817.6011849999995</v>
      </c>
      <c r="I405" s="21"/>
      <c r="J405" s="23">
        <v>15801.32</v>
      </c>
      <c r="K405">
        <v>0.90669</v>
      </c>
      <c r="L405" s="22">
        <f t="shared" si="25"/>
        <v>17427.477969316966</v>
      </c>
      <c r="N405" s="23">
        <v>37623.19</v>
      </c>
      <c r="O405" s="10">
        <v>108.876999</v>
      </c>
      <c r="P405" s="3">
        <f t="shared" si="26"/>
        <v>345.55682417367143</v>
      </c>
    </row>
    <row r="406" spans="1:16" ht="15" thickBot="1">
      <c r="A406">
        <f t="shared" si="27"/>
        <v>402</v>
      </c>
      <c r="B406" s="18">
        <v>43864</v>
      </c>
      <c r="C406" s="19"/>
      <c r="D406">
        <v>6598.6298829999996</v>
      </c>
      <c r="F406" s="20">
        <v>6746.03</v>
      </c>
      <c r="G406" s="21">
        <v>1.3181659999999999</v>
      </c>
      <c r="H406" s="22">
        <f t="shared" si="24"/>
        <v>8892.3873809799989</v>
      </c>
      <c r="I406" s="21"/>
      <c r="J406" s="23">
        <v>15872.53</v>
      </c>
      <c r="K406">
        <v>0.90173000000000003</v>
      </c>
      <c r="L406" s="22">
        <f t="shared" si="25"/>
        <v>17602.308895123817</v>
      </c>
      <c r="N406" s="23">
        <v>37245.03</v>
      </c>
      <c r="O406" s="10">
        <v>108.37200199999999</v>
      </c>
      <c r="P406" s="3">
        <f t="shared" si="26"/>
        <v>343.677604110331</v>
      </c>
    </row>
    <row r="407" spans="1:16" ht="15" thickBot="1">
      <c r="A407">
        <f t="shared" si="27"/>
        <v>403</v>
      </c>
      <c r="B407" s="18">
        <v>43865</v>
      </c>
      <c r="C407" s="19"/>
      <c r="D407">
        <v>6697.4902339999999</v>
      </c>
      <c r="F407" s="20">
        <v>6784.13</v>
      </c>
      <c r="G407" s="21">
        <v>1.2997479999999999</v>
      </c>
      <c r="H407" s="22">
        <f t="shared" si="24"/>
        <v>8817.6593992399994</v>
      </c>
      <c r="I407" s="21"/>
      <c r="J407" s="23">
        <v>16151.59</v>
      </c>
      <c r="K407">
        <v>0.90391999999999995</v>
      </c>
      <c r="L407" s="22">
        <f t="shared" si="25"/>
        <v>17868.384370298259</v>
      </c>
      <c r="N407" s="23">
        <v>37427.67</v>
      </c>
      <c r="O407" s="10">
        <v>108.61199999999999</v>
      </c>
      <c r="P407" s="3">
        <f t="shared" si="26"/>
        <v>344.5997679814385</v>
      </c>
    </row>
    <row r="408" spans="1:16" ht="15" thickBot="1">
      <c r="A408">
        <f t="shared" si="27"/>
        <v>404</v>
      </c>
      <c r="B408" s="18">
        <v>43866</v>
      </c>
      <c r="C408" s="19"/>
      <c r="D408">
        <v>6772.9799800000001</v>
      </c>
      <c r="F408" s="20">
        <v>6860.19</v>
      </c>
      <c r="G408" s="21">
        <v>1.3032710000000001</v>
      </c>
      <c r="H408" s="22">
        <f t="shared" si="24"/>
        <v>8940.6866814900004</v>
      </c>
      <c r="I408" s="21"/>
      <c r="J408" s="23">
        <v>16288.61</v>
      </c>
      <c r="K408">
        <v>0.9052</v>
      </c>
      <c r="L408" s="22">
        <f t="shared" si="25"/>
        <v>17994.487406098102</v>
      </c>
      <c r="N408" s="23">
        <v>37808.629999999997</v>
      </c>
      <c r="O408" s="10">
        <v>109.44699900000001</v>
      </c>
      <c r="P408" s="3">
        <f t="shared" si="26"/>
        <v>345.45150022797787</v>
      </c>
    </row>
    <row r="409" spans="1:16" ht="15" thickBot="1">
      <c r="A409">
        <f t="shared" si="27"/>
        <v>405</v>
      </c>
      <c r="B409" s="18">
        <v>43867</v>
      </c>
      <c r="C409" s="19"/>
      <c r="D409">
        <v>6796.6401370000003</v>
      </c>
      <c r="F409" s="20">
        <v>6929.19</v>
      </c>
      <c r="G409" s="21">
        <v>1.299714</v>
      </c>
      <c r="H409" s="22">
        <f t="shared" si="24"/>
        <v>9005.9652516599999</v>
      </c>
      <c r="I409" s="21"/>
      <c r="J409" s="23">
        <v>16432.25</v>
      </c>
      <c r="K409">
        <v>0.90890000000000004</v>
      </c>
      <c r="L409" s="22">
        <f t="shared" si="25"/>
        <v>18079.27164704588</v>
      </c>
      <c r="N409" s="23">
        <v>38706.89</v>
      </c>
      <c r="O409" s="10">
        <v>109.814003</v>
      </c>
      <c r="P409" s="3">
        <f t="shared" si="26"/>
        <v>352.47681481932682</v>
      </c>
    </row>
    <row r="410" spans="1:16" ht="15" thickBot="1">
      <c r="A410">
        <f t="shared" si="27"/>
        <v>406</v>
      </c>
      <c r="B410" s="18">
        <v>43868</v>
      </c>
      <c r="C410" s="19"/>
      <c r="D410">
        <v>6761.2597660000001</v>
      </c>
      <c r="F410" s="20">
        <v>6890.91</v>
      </c>
      <c r="G410" s="21">
        <v>1.2930250000000001</v>
      </c>
      <c r="H410" s="22">
        <f t="shared" si="24"/>
        <v>8910.1189027500004</v>
      </c>
      <c r="I410" s="21"/>
      <c r="J410" s="23">
        <v>16409.3</v>
      </c>
      <c r="K410">
        <v>0.91049999999999998</v>
      </c>
      <c r="L410" s="22">
        <f t="shared" si="25"/>
        <v>18022.295442064798</v>
      </c>
      <c r="N410" s="23">
        <v>38632.94</v>
      </c>
      <c r="O410" s="10">
        <v>109.968002</v>
      </c>
      <c r="P410" s="3">
        <f t="shared" si="26"/>
        <v>351.31073855465706</v>
      </c>
    </row>
    <row r="411" spans="1:16" ht="15" thickBot="1">
      <c r="A411">
        <f t="shared" si="27"/>
        <v>407</v>
      </c>
      <c r="B411" s="18">
        <v>43871</v>
      </c>
      <c r="C411" s="19"/>
      <c r="D411">
        <v>6811.830078</v>
      </c>
      <c r="F411" s="20">
        <v>6878.6</v>
      </c>
      <c r="G411" s="21">
        <v>1.289158</v>
      </c>
      <c r="H411" s="22">
        <f t="shared" si="24"/>
        <v>8867.6022188000006</v>
      </c>
      <c r="I411" s="21"/>
      <c r="J411" s="23">
        <v>16370.98</v>
      </c>
      <c r="K411">
        <v>0.9133</v>
      </c>
      <c r="L411" s="22">
        <f t="shared" si="25"/>
        <v>17925.084857111571</v>
      </c>
      <c r="N411" s="23">
        <v>38402.71</v>
      </c>
      <c r="O411" s="10">
        <v>109.644997</v>
      </c>
      <c r="P411" s="3">
        <f t="shared" si="26"/>
        <v>350.24589402834312</v>
      </c>
    </row>
    <row r="412" spans="1:16" ht="15" thickBot="1">
      <c r="A412">
        <f t="shared" si="27"/>
        <v>408</v>
      </c>
      <c r="B412" s="18">
        <v>43873</v>
      </c>
      <c r="C412" s="19"/>
      <c r="D412">
        <v>6867.919922</v>
      </c>
      <c r="F412" s="20">
        <v>6945.23</v>
      </c>
      <c r="G412" s="21">
        <v>1.2956559999999999</v>
      </c>
      <c r="H412" s="22">
        <f t="shared" si="24"/>
        <v>8998.628920879999</v>
      </c>
      <c r="I412" s="21"/>
      <c r="J412" s="23">
        <v>16613.330000000002</v>
      </c>
      <c r="K412">
        <v>0.91579999999999995</v>
      </c>
      <c r="L412" s="22">
        <f t="shared" si="25"/>
        <v>18140.784013976852</v>
      </c>
      <c r="N412" s="23">
        <v>38686.82</v>
      </c>
      <c r="O412" s="10">
        <v>109.843002</v>
      </c>
      <c r="P412" s="3">
        <f t="shared" si="26"/>
        <v>352.20104417757994</v>
      </c>
    </row>
    <row r="413" spans="1:16" ht="15" thickBot="1">
      <c r="A413">
        <f t="shared" si="27"/>
        <v>409</v>
      </c>
      <c r="B413" s="18">
        <v>43874</v>
      </c>
      <c r="C413" s="19"/>
      <c r="D413">
        <v>6858.919922</v>
      </c>
      <c r="F413" s="20">
        <v>6875.58</v>
      </c>
      <c r="G413" s="21">
        <v>1.2957559999999999</v>
      </c>
      <c r="H413" s="22">
        <f t="shared" si="24"/>
        <v>8909.0740384799992</v>
      </c>
      <c r="I413" s="21"/>
      <c r="J413" s="23">
        <v>16581.79</v>
      </c>
      <c r="K413">
        <v>0.91946000000000006</v>
      </c>
      <c r="L413" s="22">
        <f t="shared" si="25"/>
        <v>18034.270115067538</v>
      </c>
      <c r="N413" s="23">
        <v>38632.54</v>
      </c>
      <c r="O413" s="10">
        <v>109.846001</v>
      </c>
      <c r="P413" s="3">
        <f t="shared" si="26"/>
        <v>351.6972820885851</v>
      </c>
    </row>
    <row r="414" spans="1:16" ht="15" thickBot="1">
      <c r="A414">
        <f t="shared" si="27"/>
        <v>410</v>
      </c>
      <c r="B414" s="18">
        <v>43875</v>
      </c>
      <c r="C414" s="19"/>
      <c r="D414">
        <v>6872.6801759999998</v>
      </c>
      <c r="F414" s="20">
        <v>6872.56</v>
      </c>
      <c r="G414" s="21">
        <v>1.3046819999999999</v>
      </c>
      <c r="H414" s="22">
        <f t="shared" si="24"/>
        <v>8966.5053259199994</v>
      </c>
      <c r="I414" s="21"/>
      <c r="J414" s="23">
        <v>16517.07</v>
      </c>
      <c r="K414">
        <v>0.92200000000000004</v>
      </c>
      <c r="L414" s="22">
        <f t="shared" si="25"/>
        <v>17914.392624728851</v>
      </c>
      <c r="N414" s="23">
        <v>38405.33</v>
      </c>
      <c r="O414" s="10">
        <v>109.758003</v>
      </c>
      <c r="P414" s="3">
        <f t="shared" si="26"/>
        <v>349.90915423269865</v>
      </c>
    </row>
    <row r="415" spans="1:16" ht="15" thickBot="1">
      <c r="A415">
        <f t="shared" si="27"/>
        <v>411</v>
      </c>
      <c r="B415" s="18">
        <v>43879</v>
      </c>
      <c r="C415" s="19"/>
      <c r="D415">
        <v>6853.0400390000004</v>
      </c>
      <c r="F415" s="20">
        <v>6825.89</v>
      </c>
      <c r="G415" s="21">
        <v>1.3008980000000001</v>
      </c>
      <c r="H415" s="22">
        <f t="shared" si="24"/>
        <v>8879.786649220001</v>
      </c>
      <c r="I415" s="21"/>
      <c r="J415" s="23">
        <v>16482.97</v>
      </c>
      <c r="K415">
        <v>0.92249999999999999</v>
      </c>
      <c r="L415" s="22">
        <f t="shared" si="25"/>
        <v>17867.718157181574</v>
      </c>
      <c r="N415" s="23">
        <v>37604.730000000003</v>
      </c>
      <c r="O415" s="10">
        <v>109.83000199999999</v>
      </c>
      <c r="P415" s="3">
        <f t="shared" si="26"/>
        <v>342.39032427587506</v>
      </c>
    </row>
    <row r="416" spans="1:16" ht="15" thickBot="1">
      <c r="A416">
        <f t="shared" si="27"/>
        <v>412</v>
      </c>
      <c r="B416" s="18">
        <v>43880</v>
      </c>
      <c r="C416" s="19"/>
      <c r="D416">
        <v>6886.4702150000003</v>
      </c>
      <c r="F416" s="20">
        <v>6852.44</v>
      </c>
      <c r="G416" s="21">
        <v>1.3002210000000001</v>
      </c>
      <c r="H416" s="22">
        <f t="shared" si="24"/>
        <v>8909.6863892399997</v>
      </c>
      <c r="I416" s="21"/>
      <c r="J416" s="23">
        <v>16631.07</v>
      </c>
      <c r="K416">
        <v>0.92632000000000003</v>
      </c>
      <c r="L416" s="22">
        <f t="shared" si="25"/>
        <v>17953.914414025388</v>
      </c>
      <c r="N416" s="23">
        <v>37940.18</v>
      </c>
      <c r="O416" s="10">
        <v>109.918999</v>
      </c>
      <c r="P416" s="3">
        <f t="shared" si="26"/>
        <v>345.16489728950319</v>
      </c>
    </row>
    <row r="417" spans="1:16" ht="15" thickBot="1">
      <c r="A417">
        <f t="shared" si="27"/>
        <v>413</v>
      </c>
      <c r="B417" s="18">
        <v>43881</v>
      </c>
      <c r="C417" s="19"/>
      <c r="D417">
        <v>6860.5200199999999</v>
      </c>
      <c r="F417" s="20">
        <v>6911.46</v>
      </c>
      <c r="G417" s="21">
        <v>1.2928249999999999</v>
      </c>
      <c r="H417" s="22">
        <f t="shared" si="24"/>
        <v>8935.3082744999992</v>
      </c>
      <c r="I417" s="21"/>
      <c r="J417" s="23">
        <v>16497.88</v>
      </c>
      <c r="K417">
        <v>0.92506100000000002</v>
      </c>
      <c r="L417" s="22">
        <f t="shared" si="25"/>
        <v>17834.369841556396</v>
      </c>
      <c r="N417" s="23">
        <v>38067.370000000003</v>
      </c>
      <c r="O417" s="10">
        <v>111.209999</v>
      </c>
      <c r="P417" s="3">
        <f t="shared" si="26"/>
        <v>342.30168458143771</v>
      </c>
    </row>
    <row r="418" spans="1:16" ht="15" thickBot="1">
      <c r="A418">
        <f t="shared" si="27"/>
        <v>414</v>
      </c>
      <c r="B418" s="18">
        <v>43882</v>
      </c>
      <c r="C418" s="19"/>
      <c r="D418">
        <v>6788.6000979999999</v>
      </c>
      <c r="F418" s="20">
        <v>6850.11</v>
      </c>
      <c r="G418" s="21">
        <v>1.2883279999999999</v>
      </c>
      <c r="H418" s="22">
        <f t="shared" si="24"/>
        <v>8825.1885160799993</v>
      </c>
      <c r="I418" s="21"/>
      <c r="J418" s="23">
        <v>16409.21</v>
      </c>
      <c r="K418">
        <v>0.926956</v>
      </c>
      <c r="L418" s="22">
        <f t="shared" si="25"/>
        <v>17702.253397140747</v>
      </c>
      <c r="N418" s="23">
        <v>37917.54</v>
      </c>
      <c r="O418" s="10">
        <v>111.954002</v>
      </c>
      <c r="P418" s="3">
        <f t="shared" si="26"/>
        <v>338.6885624687182</v>
      </c>
    </row>
    <row r="419" spans="1:16" ht="15" thickBot="1">
      <c r="A419">
        <f t="shared" si="27"/>
        <v>415</v>
      </c>
      <c r="B419" s="18">
        <v>43886</v>
      </c>
      <c r="C419" s="19"/>
      <c r="D419">
        <v>6363.3701170000004</v>
      </c>
      <c r="F419" s="20">
        <v>6510.24</v>
      </c>
      <c r="G419" s="21">
        <v>1.2926580000000001</v>
      </c>
      <c r="H419" s="22">
        <f t="shared" si="24"/>
        <v>8415.5138179200003</v>
      </c>
      <c r="I419" s="21"/>
      <c r="J419" s="23">
        <v>15456.62</v>
      </c>
      <c r="K419">
        <v>0.92172699999999996</v>
      </c>
      <c r="L419" s="22">
        <f t="shared" si="25"/>
        <v>16769.195217238946</v>
      </c>
      <c r="N419" s="23">
        <v>36650.75</v>
      </c>
      <c r="O419" s="10">
        <v>110.85700199999999</v>
      </c>
      <c r="P419" s="3">
        <f t="shared" si="26"/>
        <v>330.61285564983979</v>
      </c>
    </row>
    <row r="420" spans="1:16" ht="15" thickBot="1">
      <c r="A420">
        <f t="shared" si="27"/>
        <v>416</v>
      </c>
      <c r="B420" s="18">
        <v>43887</v>
      </c>
      <c r="C420" s="19"/>
      <c r="D420">
        <v>6339.3798829999996</v>
      </c>
      <c r="F420" s="20">
        <v>6386.56</v>
      </c>
      <c r="G420" s="21">
        <v>1.3003389999999999</v>
      </c>
      <c r="H420" s="22">
        <f t="shared" si="24"/>
        <v>8304.6930438399995</v>
      </c>
      <c r="I420" s="21"/>
      <c r="J420" s="23">
        <v>15469.86</v>
      </c>
      <c r="K420">
        <v>0.91894900000000002</v>
      </c>
      <c r="L420" s="22">
        <f t="shared" si="25"/>
        <v>16834.296571409293</v>
      </c>
      <c r="N420" s="23">
        <v>36360.18</v>
      </c>
      <c r="O420" s="10">
        <v>110.28600299999999</v>
      </c>
      <c r="P420" s="3">
        <f t="shared" si="26"/>
        <v>329.68988820820721</v>
      </c>
    </row>
    <row r="421" spans="1:16" ht="15" thickBot="1">
      <c r="A421">
        <f t="shared" si="27"/>
        <v>417</v>
      </c>
      <c r="B421" s="18">
        <v>43888</v>
      </c>
      <c r="C421" s="19"/>
      <c r="D421">
        <v>6060.669922</v>
      </c>
      <c r="F421" s="20">
        <v>6279.51</v>
      </c>
      <c r="G421" s="21">
        <v>1.290689</v>
      </c>
      <c r="H421" s="22">
        <f t="shared" si="24"/>
        <v>8104.8944823900001</v>
      </c>
      <c r="I421" s="21"/>
      <c r="J421" s="23">
        <v>14955.66</v>
      </c>
      <c r="K421">
        <v>0.91861999999999999</v>
      </c>
      <c r="L421" s="22">
        <f t="shared" si="25"/>
        <v>16280.573033463239</v>
      </c>
      <c r="N421" s="23">
        <v>35610.959999999999</v>
      </c>
      <c r="O421" s="10">
        <v>110.362999</v>
      </c>
      <c r="P421" s="3">
        <f t="shared" si="26"/>
        <v>322.67118801293174</v>
      </c>
    </row>
    <row r="422" spans="1:16" ht="15" thickBot="1">
      <c r="A422">
        <f t="shared" si="27"/>
        <v>418</v>
      </c>
      <c r="B422" s="18">
        <v>43889</v>
      </c>
      <c r="C422" s="19"/>
      <c r="D422">
        <v>6011.7299800000001</v>
      </c>
      <c r="F422" s="20">
        <v>6027.67</v>
      </c>
      <c r="G422" s="21">
        <v>1.2888919999999999</v>
      </c>
      <c r="H422" s="22">
        <f t="shared" si="24"/>
        <v>7769.0156416399996</v>
      </c>
      <c r="I422" s="21"/>
      <c r="J422" s="23">
        <v>14450.31</v>
      </c>
      <c r="K422">
        <v>0.90932000000000002</v>
      </c>
      <c r="L422" s="22">
        <f t="shared" si="25"/>
        <v>15891.336383231424</v>
      </c>
      <c r="N422" s="23">
        <v>34304.410000000003</v>
      </c>
      <c r="O422" s="10">
        <v>109.660004</v>
      </c>
      <c r="P422" s="3">
        <f t="shared" si="26"/>
        <v>312.82517553072501</v>
      </c>
    </row>
    <row r="423" spans="1:16" ht="15" thickBot="1">
      <c r="A423">
        <f t="shared" si="27"/>
        <v>419</v>
      </c>
      <c r="B423" s="18">
        <v>43892</v>
      </c>
      <c r="C423" s="19"/>
      <c r="D423">
        <v>6288.6401370000003</v>
      </c>
      <c r="F423" s="20">
        <v>6061.19</v>
      </c>
      <c r="G423" s="21">
        <v>1.280705</v>
      </c>
      <c r="H423" s="22">
        <f t="shared" si="24"/>
        <v>7762.5963389499993</v>
      </c>
      <c r="I423" s="21"/>
      <c r="J423" s="23">
        <v>14514.57</v>
      </c>
      <c r="K423">
        <v>0.90486999999999995</v>
      </c>
      <c r="L423" s="22">
        <f t="shared" si="25"/>
        <v>16040.503055687557</v>
      </c>
      <c r="N423" s="23">
        <v>34630.730000000003</v>
      </c>
      <c r="O423" s="10">
        <v>107.69699900000001</v>
      </c>
      <c r="P423" s="3">
        <f t="shared" si="26"/>
        <v>321.55705657127925</v>
      </c>
    </row>
    <row r="424" spans="1:16" ht="15" thickBot="1">
      <c r="A424">
        <f t="shared" si="27"/>
        <v>420</v>
      </c>
      <c r="B424" s="18">
        <v>43893</v>
      </c>
      <c r="C424" s="19"/>
      <c r="D424">
        <v>6112.0698240000002</v>
      </c>
      <c r="F424" s="20">
        <v>6209.44</v>
      </c>
      <c r="G424" s="21">
        <v>1.276715</v>
      </c>
      <c r="H424" s="22">
        <f t="shared" si="24"/>
        <v>7927.6851895999998</v>
      </c>
      <c r="I424" s="21"/>
      <c r="J424" s="23">
        <v>14677.5</v>
      </c>
      <c r="K424">
        <v>0.89734000000000003</v>
      </c>
      <c r="L424" s="22">
        <f t="shared" si="25"/>
        <v>16356.676399135222</v>
      </c>
      <c r="N424" s="23">
        <v>34206.69</v>
      </c>
      <c r="O424" s="10">
        <v>108.48699999999999</v>
      </c>
      <c r="P424" s="3">
        <f t="shared" si="26"/>
        <v>315.30681095430793</v>
      </c>
    </row>
    <row r="425" spans="1:16" ht="15" thickBot="1">
      <c r="A425">
        <f t="shared" si="27"/>
        <v>421</v>
      </c>
      <c r="B425" s="18">
        <v>43894</v>
      </c>
      <c r="C425" s="19"/>
      <c r="D425">
        <v>6370.3500979999999</v>
      </c>
      <c r="F425" s="20">
        <v>6251.75</v>
      </c>
      <c r="G425" s="21">
        <v>1.282084</v>
      </c>
      <c r="H425" s="22">
        <f t="shared" si="24"/>
        <v>8015.2686469999999</v>
      </c>
      <c r="I425" s="21"/>
      <c r="J425" s="23">
        <v>14872.69</v>
      </c>
      <c r="K425">
        <v>0.89439999999999997</v>
      </c>
      <c r="L425" s="22">
        <f t="shared" si="25"/>
        <v>16628.678443649376</v>
      </c>
      <c r="N425" s="23">
        <v>34234.81</v>
      </c>
      <c r="O425" s="10">
        <v>107.037003</v>
      </c>
      <c r="P425" s="3">
        <f t="shared" si="26"/>
        <v>319.84088717431672</v>
      </c>
    </row>
    <row r="426" spans="1:16" ht="15" thickBot="1">
      <c r="A426">
        <f t="shared" si="27"/>
        <v>422</v>
      </c>
      <c r="B426" s="18">
        <v>43895</v>
      </c>
      <c r="C426" s="19"/>
      <c r="D426">
        <v>6155.580078</v>
      </c>
      <c r="F426" s="20">
        <v>6231.73</v>
      </c>
      <c r="G426" s="21">
        <v>1.287498</v>
      </c>
      <c r="H426" s="22">
        <f t="shared" si="24"/>
        <v>8023.3399115399998</v>
      </c>
      <c r="I426" s="21"/>
      <c r="J426" s="23">
        <v>14590.22</v>
      </c>
      <c r="K426">
        <v>0.89773999999999998</v>
      </c>
      <c r="L426" s="22">
        <f t="shared" si="25"/>
        <v>16252.166551562814</v>
      </c>
      <c r="N426" s="23">
        <v>34606.46</v>
      </c>
      <c r="O426" s="10">
        <v>107.677002</v>
      </c>
      <c r="P426" s="3">
        <f t="shared" si="26"/>
        <v>321.39137751996475</v>
      </c>
    </row>
    <row r="427" spans="1:16" ht="15" thickBot="1">
      <c r="A427">
        <f t="shared" si="27"/>
        <v>423</v>
      </c>
      <c r="B427" s="18">
        <v>43896</v>
      </c>
      <c r="C427" s="19"/>
      <c r="D427">
        <v>6050.7998049999997</v>
      </c>
      <c r="F427" s="20">
        <v>6015.51</v>
      </c>
      <c r="G427" s="21">
        <v>1.2950680000000001</v>
      </c>
      <c r="H427" s="22">
        <f t="shared" si="24"/>
        <v>7790.4945046800012</v>
      </c>
      <c r="I427" s="21"/>
      <c r="J427" s="23">
        <v>13986.07</v>
      </c>
      <c r="K427">
        <v>0.89095999999999997</v>
      </c>
      <c r="L427" s="22">
        <f t="shared" si="25"/>
        <v>15697.752985543684</v>
      </c>
      <c r="N427" s="23">
        <v>33666.43</v>
      </c>
      <c r="O427" s="10">
        <v>106.248001</v>
      </c>
      <c r="P427" s="3">
        <f t="shared" si="26"/>
        <v>316.86647921027708</v>
      </c>
    </row>
    <row r="428" spans="1:16" ht="15" thickBot="1">
      <c r="A428">
        <f t="shared" si="27"/>
        <v>424</v>
      </c>
      <c r="B428" s="18">
        <v>43899</v>
      </c>
      <c r="C428" s="19"/>
      <c r="D428">
        <v>5591.7402339999999</v>
      </c>
      <c r="F428" s="20">
        <v>5510.54</v>
      </c>
      <c r="G428" s="21">
        <v>1.3099289999999999</v>
      </c>
      <c r="H428" s="22">
        <f t="shared" si="24"/>
        <v>7218.4161516599997</v>
      </c>
      <c r="I428" s="21"/>
      <c r="J428" s="23">
        <v>12812.56</v>
      </c>
      <c r="K428">
        <v>0.87827</v>
      </c>
      <c r="L428" s="22">
        <f t="shared" si="25"/>
        <v>14588.406754187208</v>
      </c>
      <c r="N428" s="23">
        <v>31961.200000000001</v>
      </c>
      <c r="O428" s="10">
        <v>103.93800400000001</v>
      </c>
      <c r="P428" s="3">
        <f t="shared" si="26"/>
        <v>307.50253776279942</v>
      </c>
    </row>
    <row r="429" spans="1:16" ht="15" thickBot="1">
      <c r="A429">
        <f t="shared" si="27"/>
        <v>425</v>
      </c>
      <c r="B429" s="18">
        <v>43900</v>
      </c>
      <c r="C429" s="19"/>
      <c r="D429">
        <v>5868.1098629999997</v>
      </c>
      <c r="F429" s="20">
        <v>5544.49</v>
      </c>
      <c r="G429" s="21">
        <v>1.307531</v>
      </c>
      <c r="H429" s="22">
        <f t="shared" si="24"/>
        <v>7249.5925541899996</v>
      </c>
      <c r="I429" s="21"/>
      <c r="J429" s="23">
        <v>12618.52</v>
      </c>
      <c r="K429">
        <v>0.87734999999999996</v>
      </c>
      <c r="L429" s="22">
        <f t="shared" si="25"/>
        <v>14382.538325639711</v>
      </c>
      <c r="N429" s="23">
        <v>32234.36</v>
      </c>
      <c r="O429" s="10">
        <v>103.11199999999999</v>
      </c>
      <c r="P429" s="3">
        <f t="shared" si="26"/>
        <v>312.61502056016758</v>
      </c>
    </row>
    <row r="430" spans="1:16" ht="15" thickBot="1">
      <c r="A430">
        <f t="shared" si="27"/>
        <v>426</v>
      </c>
      <c r="B430" s="18">
        <v>43901</v>
      </c>
      <c r="C430" s="19"/>
      <c r="D430">
        <v>5581.7597660000001</v>
      </c>
      <c r="F430" s="20">
        <v>5481.73</v>
      </c>
      <c r="G430" s="21">
        <v>1.290972</v>
      </c>
      <c r="H430" s="22">
        <f t="shared" si="24"/>
        <v>7076.7599415599998</v>
      </c>
      <c r="I430" s="21"/>
      <c r="J430" s="23">
        <v>12546.76</v>
      </c>
      <c r="K430">
        <v>0.88366500000000003</v>
      </c>
      <c r="L430" s="22">
        <f t="shared" si="25"/>
        <v>14198.548092320054</v>
      </c>
      <c r="N430" s="23">
        <v>31502.52</v>
      </c>
      <c r="O430" s="10">
        <v>105.02600099999999</v>
      </c>
      <c r="P430" s="3">
        <f t="shared" si="26"/>
        <v>299.94972387837561</v>
      </c>
    </row>
    <row r="431" spans="1:16" ht="15" thickBot="1">
      <c r="A431">
        <f t="shared" si="27"/>
        <v>427</v>
      </c>
      <c r="B431" s="18">
        <v>43902</v>
      </c>
      <c r="C431" s="19"/>
      <c r="D431">
        <v>5051.9702150000003</v>
      </c>
      <c r="F431" s="20">
        <v>4902.01</v>
      </c>
      <c r="G431" s="21">
        <v>1.2818210000000001</v>
      </c>
      <c r="H431" s="22">
        <f t="shared" si="24"/>
        <v>6283.4993602100012</v>
      </c>
      <c r="I431" s="21"/>
      <c r="J431" s="23">
        <v>11006.43</v>
      </c>
      <c r="K431">
        <v>0.88797999999999999</v>
      </c>
      <c r="L431" s="22">
        <f t="shared" si="25"/>
        <v>12394.907542962679</v>
      </c>
      <c r="N431" s="23">
        <v>30112.959999999999</v>
      </c>
      <c r="O431" s="10">
        <v>104.550003</v>
      </c>
      <c r="P431" s="3">
        <f t="shared" si="26"/>
        <v>288.02447762722682</v>
      </c>
    </row>
    <row r="432" spans="1:16" ht="15" thickBot="1">
      <c r="A432">
        <f t="shared" si="27"/>
        <v>428</v>
      </c>
      <c r="B432" s="18">
        <v>43903</v>
      </c>
      <c r="C432" s="19"/>
      <c r="D432">
        <v>5522.8500979999999</v>
      </c>
      <c r="F432" s="20">
        <v>4902.01</v>
      </c>
      <c r="G432" s="21">
        <v>1.2570239999999999</v>
      </c>
      <c r="H432" s="22">
        <f t="shared" si="24"/>
        <v>6161.9442182399998</v>
      </c>
      <c r="I432" s="21"/>
      <c r="J432" s="23">
        <v>11208.1</v>
      </c>
      <c r="K432">
        <v>0.89405999999999997</v>
      </c>
      <c r="L432" s="22">
        <f t="shared" si="25"/>
        <v>12536.183253920319</v>
      </c>
      <c r="N432" s="23">
        <v>28281.84</v>
      </c>
      <c r="O432" s="10">
        <v>104.610001</v>
      </c>
      <c r="P432" s="3">
        <f t="shared" si="26"/>
        <v>270.35503039522962</v>
      </c>
    </row>
    <row r="433" spans="1:16" ht="15" thickBot="1">
      <c r="A433">
        <f t="shared" si="27"/>
        <v>429</v>
      </c>
      <c r="B433" s="18">
        <v>43906</v>
      </c>
      <c r="C433" s="19"/>
      <c r="D433">
        <v>4861.2202150000003</v>
      </c>
      <c r="F433" s="20">
        <v>4585.01</v>
      </c>
      <c r="G433" s="21">
        <v>1.239987</v>
      </c>
      <c r="H433" s="22">
        <f t="shared" si="24"/>
        <v>5685.3527948700003</v>
      </c>
      <c r="I433" s="21"/>
      <c r="J433" s="23">
        <v>10563.81</v>
      </c>
      <c r="K433">
        <v>0.89642999999999995</v>
      </c>
      <c r="L433" s="22">
        <f t="shared" si="25"/>
        <v>11784.31110069944</v>
      </c>
      <c r="N433" s="23">
        <v>27585.77</v>
      </c>
      <c r="O433" s="10">
        <v>106.68800400000001</v>
      </c>
      <c r="P433" s="3">
        <f t="shared" si="26"/>
        <v>258.5648710796014</v>
      </c>
    </row>
    <row r="434" spans="1:16" ht="15" thickBot="1">
      <c r="A434">
        <f t="shared" si="27"/>
        <v>430</v>
      </c>
      <c r="B434" s="18">
        <v>43907</v>
      </c>
      <c r="C434" s="19"/>
      <c r="D434">
        <v>5152.830078</v>
      </c>
      <c r="F434" s="20">
        <v>4659.9399999999996</v>
      </c>
      <c r="G434" s="21">
        <v>1.2266630000000001</v>
      </c>
      <c r="H434" s="22">
        <f t="shared" si="24"/>
        <v>5716.1759802199995</v>
      </c>
      <c r="I434" s="21"/>
      <c r="J434" s="23">
        <v>10864.04</v>
      </c>
      <c r="K434">
        <v>0.89580000000000004</v>
      </c>
      <c r="L434" s="22">
        <f t="shared" si="25"/>
        <v>12127.751730296941</v>
      </c>
      <c r="N434" s="23">
        <v>27601.17</v>
      </c>
      <c r="O434" s="10">
        <v>106.175003</v>
      </c>
      <c r="P434" s="3">
        <f t="shared" si="26"/>
        <v>259.95921092651156</v>
      </c>
    </row>
    <row r="435" spans="1:16" ht="15" thickBot="1">
      <c r="A435">
        <f t="shared" si="27"/>
        <v>431</v>
      </c>
      <c r="B435" s="18">
        <v>43908</v>
      </c>
      <c r="C435" s="19"/>
      <c r="D435">
        <v>4885.7797849999997</v>
      </c>
      <c r="F435" s="20">
        <v>4685.55</v>
      </c>
      <c r="G435" s="21">
        <v>1.2121649999999999</v>
      </c>
      <c r="H435" s="22">
        <f t="shared" si="24"/>
        <v>5679.65971575</v>
      </c>
      <c r="I435" s="21"/>
      <c r="J435" s="23">
        <v>10219.18</v>
      </c>
      <c r="K435">
        <v>0.90781000000000001</v>
      </c>
      <c r="L435" s="22">
        <f t="shared" si="25"/>
        <v>11256.959055308931</v>
      </c>
      <c r="N435" s="23">
        <v>27138.79</v>
      </c>
      <c r="O435" s="10">
        <v>107.376999</v>
      </c>
      <c r="P435" s="3">
        <f t="shared" si="26"/>
        <v>252.74304788495721</v>
      </c>
    </row>
    <row r="436" spans="1:16" ht="15" thickBot="1">
      <c r="A436">
        <f t="shared" si="27"/>
        <v>432</v>
      </c>
      <c r="B436" s="18">
        <v>43909</v>
      </c>
      <c r="C436" s="19"/>
      <c r="D436">
        <v>4909.1298829999996</v>
      </c>
      <c r="F436" s="20">
        <v>4627.26</v>
      </c>
      <c r="G436" s="21">
        <v>1.162534</v>
      </c>
      <c r="H436" s="22">
        <f t="shared" si="24"/>
        <v>5379.3470768400002</v>
      </c>
      <c r="I436" s="21"/>
      <c r="J436" s="23">
        <v>10493.14</v>
      </c>
      <c r="K436">
        <v>0.91227999999999998</v>
      </c>
      <c r="L436" s="22">
        <f t="shared" si="25"/>
        <v>11502.104617003552</v>
      </c>
      <c r="N436" s="23">
        <v>26856.93</v>
      </c>
      <c r="O436" s="10">
        <v>108.360001</v>
      </c>
      <c r="P436" s="3">
        <f t="shared" si="26"/>
        <v>247.84911177695543</v>
      </c>
    </row>
    <row r="437" spans="1:16" ht="15" thickBot="1">
      <c r="A437">
        <f t="shared" si="27"/>
        <v>433</v>
      </c>
      <c r="B437" s="18">
        <v>43913</v>
      </c>
      <c r="C437" s="19"/>
      <c r="D437">
        <v>4559.5</v>
      </c>
      <c r="F437" s="20">
        <v>4608.8999999999996</v>
      </c>
      <c r="G437" s="21">
        <v>1.162304</v>
      </c>
      <c r="H437" s="22">
        <f t="shared" si="24"/>
        <v>5356.9429055999999</v>
      </c>
      <c r="I437" s="21"/>
      <c r="J437" s="23">
        <v>10653.2</v>
      </c>
      <c r="K437">
        <v>0.93506999999999996</v>
      </c>
      <c r="L437" s="22">
        <f t="shared" si="25"/>
        <v>11392.943843776404</v>
      </c>
      <c r="N437" s="23">
        <v>27400.5</v>
      </c>
      <c r="O437" s="10">
        <v>110.46199799999999</v>
      </c>
      <c r="P437" s="3">
        <f t="shared" si="26"/>
        <v>248.05363379358755</v>
      </c>
    </row>
    <row r="438" spans="1:16" ht="15" thickBot="1">
      <c r="A438">
        <f t="shared" si="27"/>
        <v>434</v>
      </c>
      <c r="B438" s="18">
        <v>43914</v>
      </c>
      <c r="C438" s="19"/>
      <c r="D438">
        <v>4987.7998049999997</v>
      </c>
      <c r="F438" s="20">
        <v>4675.5</v>
      </c>
      <c r="G438" s="21">
        <v>1.1595549999999999</v>
      </c>
      <c r="H438" s="22">
        <f t="shared" si="24"/>
        <v>5421.4994024999996</v>
      </c>
      <c r="I438" s="21"/>
      <c r="J438" s="23">
        <v>11556</v>
      </c>
      <c r="K438">
        <v>0.92896999999999996</v>
      </c>
      <c r="L438" s="22">
        <f t="shared" si="25"/>
        <v>12439.583624874862</v>
      </c>
      <c r="N438" s="23">
        <v>29354.92</v>
      </c>
      <c r="O438" s="10">
        <v>110.827003</v>
      </c>
      <c r="P438" s="3">
        <f t="shared" si="26"/>
        <v>264.87154940028466</v>
      </c>
    </row>
    <row r="439" spans="1:16" ht="15" thickBot="1">
      <c r="A439">
        <f t="shared" si="27"/>
        <v>435</v>
      </c>
      <c r="B439" s="18">
        <v>43915</v>
      </c>
      <c r="C439" s="19"/>
      <c r="D439">
        <v>5045.3500979999999</v>
      </c>
      <c r="F439" s="20">
        <v>5056.1499999999996</v>
      </c>
      <c r="G439" s="21">
        <v>1.1792039999999999</v>
      </c>
      <c r="H439" s="22">
        <f t="shared" si="24"/>
        <v>5962.2323045999992</v>
      </c>
      <c r="I439" s="21"/>
      <c r="J439" s="23">
        <v>12072.4</v>
      </c>
      <c r="K439">
        <v>0.92569999999999997</v>
      </c>
      <c r="L439" s="22">
        <f t="shared" si="25"/>
        <v>13041.374095279249</v>
      </c>
      <c r="N439" s="23">
        <v>31714.5</v>
      </c>
      <c r="O439" s="10">
        <v>111.120003</v>
      </c>
      <c r="P439" s="3">
        <f t="shared" si="26"/>
        <v>285.40765968121872</v>
      </c>
    </row>
    <row r="440" spans="1:16" ht="15" thickBot="1">
      <c r="A440">
        <f t="shared" si="27"/>
        <v>436</v>
      </c>
      <c r="B440" s="18">
        <v>43916</v>
      </c>
      <c r="C440" s="19"/>
      <c r="D440">
        <v>5360.4902339999999</v>
      </c>
      <c r="F440" s="20">
        <v>5159.13</v>
      </c>
      <c r="G440" s="21">
        <v>1.1851149999999999</v>
      </c>
      <c r="H440" s="22">
        <f t="shared" si="24"/>
        <v>6114.1623499500001</v>
      </c>
      <c r="I440" s="21"/>
      <c r="J440" s="23">
        <v>12375.52</v>
      </c>
      <c r="K440">
        <v>0.91830999999999996</v>
      </c>
      <c r="L440" s="22">
        <f t="shared" si="25"/>
        <v>13476.407749017217</v>
      </c>
      <c r="N440" s="23">
        <v>30283.56</v>
      </c>
      <c r="O440" s="10">
        <v>110.87599899999999</v>
      </c>
      <c r="P440" s="3">
        <f t="shared" si="26"/>
        <v>273.12998550750376</v>
      </c>
    </row>
    <row r="441" spans="1:16" ht="15" thickBot="1">
      <c r="A441">
        <f t="shared" si="27"/>
        <v>437</v>
      </c>
      <c r="B441" s="18">
        <v>43917</v>
      </c>
      <c r="C441" s="19"/>
      <c r="D441">
        <v>5179.919922</v>
      </c>
      <c r="F441" s="20">
        <v>5068.6099999999997</v>
      </c>
      <c r="G441" s="21">
        <v>1.2200629999999999</v>
      </c>
      <c r="H441" s="22">
        <f t="shared" si="24"/>
        <v>6184.0235224299995</v>
      </c>
      <c r="I441" s="21"/>
      <c r="J441" s="23">
        <v>11852.3</v>
      </c>
      <c r="K441">
        <v>0.90512000000000004</v>
      </c>
      <c r="L441" s="22">
        <f t="shared" si="25"/>
        <v>13094.727770903304</v>
      </c>
      <c r="N441" s="23">
        <v>31459.31</v>
      </c>
      <c r="O441" s="10">
        <v>109.10900100000001</v>
      </c>
      <c r="P441" s="3">
        <f t="shared" si="26"/>
        <v>288.3291910994584</v>
      </c>
    </row>
    <row r="442" spans="1:16" ht="15" thickBot="1">
      <c r="A442">
        <f t="shared" si="27"/>
        <v>438</v>
      </c>
      <c r="B442" s="18">
        <v>43920</v>
      </c>
      <c r="C442" s="19"/>
      <c r="D442">
        <v>5354.3901370000003</v>
      </c>
      <c r="F442" s="20">
        <v>5016.74</v>
      </c>
      <c r="G442" s="21">
        <v>1.2453190000000001</v>
      </c>
      <c r="H442" s="22">
        <f t="shared" si="24"/>
        <v>6247.4416400600003</v>
      </c>
      <c r="I442" s="21"/>
      <c r="J442" s="23">
        <v>11946.74</v>
      </c>
      <c r="K442">
        <v>0.89773999999999998</v>
      </c>
      <c r="L442" s="22">
        <f t="shared" si="25"/>
        <v>13307.572348341391</v>
      </c>
      <c r="N442" s="23">
        <v>31254.49</v>
      </c>
      <c r="O442" s="10">
        <v>107.41300200000001</v>
      </c>
      <c r="P442" s="3">
        <f t="shared" si="26"/>
        <v>290.9749231289523</v>
      </c>
    </row>
    <row r="443" spans="1:16" ht="15" thickBot="1">
      <c r="A443">
        <f t="shared" si="27"/>
        <v>439</v>
      </c>
      <c r="B443" s="18">
        <v>43921</v>
      </c>
      <c r="C443" s="19"/>
      <c r="D443">
        <v>5269.2001950000003</v>
      </c>
      <c r="F443" s="20">
        <v>5198.6099999999997</v>
      </c>
      <c r="G443" s="21">
        <v>1.2371639999999999</v>
      </c>
      <c r="H443" s="22">
        <f t="shared" si="24"/>
        <v>6431.5331420399989</v>
      </c>
      <c r="I443" s="21"/>
      <c r="J443" s="23">
        <v>11994.8</v>
      </c>
      <c r="K443">
        <v>0.90658000000000005</v>
      </c>
      <c r="L443" s="22">
        <f t="shared" si="25"/>
        <v>13230.82353460257</v>
      </c>
      <c r="N443" s="23">
        <v>30978.959999999999</v>
      </c>
      <c r="O443" s="10">
        <v>108.035004</v>
      </c>
      <c r="P443" s="3">
        <f t="shared" si="26"/>
        <v>286.74928359330647</v>
      </c>
    </row>
    <row r="444" spans="1:16" ht="15" thickBot="1">
      <c r="A444">
        <f t="shared" si="27"/>
        <v>440</v>
      </c>
      <c r="B444" s="18">
        <v>43922</v>
      </c>
      <c r="C444" s="19"/>
      <c r="D444">
        <v>5036.6401370000003</v>
      </c>
      <c r="F444" s="20">
        <v>5075.68</v>
      </c>
      <c r="G444" s="21">
        <v>1.2408490000000001</v>
      </c>
      <c r="H444" s="22">
        <f t="shared" si="24"/>
        <v>6298.1524523200005</v>
      </c>
      <c r="I444" s="21"/>
      <c r="J444" s="23">
        <v>11479.45</v>
      </c>
      <c r="K444">
        <v>0.90690000000000004</v>
      </c>
      <c r="L444" s="22">
        <f t="shared" si="25"/>
        <v>12657.900540302129</v>
      </c>
      <c r="N444" s="23">
        <v>29584.36</v>
      </c>
      <c r="O444" s="10">
        <v>107.508003</v>
      </c>
      <c r="P444" s="3">
        <f t="shared" si="26"/>
        <v>275.18286243304141</v>
      </c>
    </row>
    <row r="445" spans="1:16" ht="15" thickBot="1">
      <c r="A445">
        <f t="shared" si="27"/>
        <v>441</v>
      </c>
      <c r="B445" s="18">
        <v>43923</v>
      </c>
      <c r="C445" s="19"/>
      <c r="D445">
        <v>5152.4702150000003</v>
      </c>
      <c r="F445" s="20">
        <v>5042.5200000000004</v>
      </c>
      <c r="G445" s="21">
        <v>1.238237</v>
      </c>
      <c r="H445" s="22">
        <f t="shared" si="24"/>
        <v>6243.8348372400005</v>
      </c>
      <c r="I445" s="21"/>
      <c r="J445" s="23">
        <v>11516.87</v>
      </c>
      <c r="K445">
        <v>0.91293999999999997</v>
      </c>
      <c r="L445" s="22">
        <f t="shared" si="25"/>
        <v>12615.144478278968</v>
      </c>
      <c r="N445" s="23">
        <v>29180.37</v>
      </c>
      <c r="O445" s="10">
        <v>107.25700399999999</v>
      </c>
      <c r="P445" s="3">
        <f t="shared" si="26"/>
        <v>272.06027496348861</v>
      </c>
    </row>
    <row r="446" spans="1:16" ht="15" thickBot="1">
      <c r="A446">
        <f t="shared" si="27"/>
        <v>442</v>
      </c>
      <c r="B446" s="18">
        <v>43924</v>
      </c>
      <c r="C446" s="19"/>
      <c r="D446">
        <v>5075.1601559999999</v>
      </c>
      <c r="F446" s="20">
        <v>5043.7</v>
      </c>
      <c r="G446" s="21">
        <v>1.239495</v>
      </c>
      <c r="H446" s="22">
        <f t="shared" si="24"/>
        <v>6251.6409315000001</v>
      </c>
      <c r="I446" s="21"/>
      <c r="J446" s="23">
        <v>11335.77</v>
      </c>
      <c r="K446">
        <v>0.92188000000000003</v>
      </c>
      <c r="L446" s="22">
        <f t="shared" si="25"/>
        <v>12296.36178244457</v>
      </c>
      <c r="N446" s="23">
        <v>29182.78</v>
      </c>
      <c r="O446" s="10">
        <v>108.00099899999999</v>
      </c>
      <c r="P446" s="3">
        <f t="shared" si="26"/>
        <v>270.20842649798084</v>
      </c>
    </row>
    <row r="447" spans="1:16" ht="15" thickBot="1">
      <c r="A447">
        <f t="shared" si="27"/>
        <v>443</v>
      </c>
      <c r="B447" s="18">
        <v>43927</v>
      </c>
      <c r="C447" s="19"/>
      <c r="D447">
        <v>5432.169922</v>
      </c>
      <c r="F447" s="20">
        <v>5061.3</v>
      </c>
      <c r="G447" s="21">
        <v>1.222016</v>
      </c>
      <c r="H447" s="22">
        <f t="shared" si="24"/>
        <v>6184.9895808000001</v>
      </c>
      <c r="I447" s="21"/>
      <c r="J447" s="23">
        <v>11858.43</v>
      </c>
      <c r="K447">
        <v>0.92532999999999999</v>
      </c>
      <c r="L447" s="22">
        <f t="shared" si="25"/>
        <v>12815.352360779398</v>
      </c>
      <c r="N447" s="23">
        <v>30421</v>
      </c>
      <c r="O447" s="10">
        <v>108.693001</v>
      </c>
      <c r="P447" s="3">
        <f t="shared" si="26"/>
        <v>279.88002649775029</v>
      </c>
    </row>
    <row r="448" spans="1:16" ht="15" thickBot="1">
      <c r="A448">
        <f t="shared" si="27"/>
        <v>444</v>
      </c>
      <c r="B448" s="18">
        <v>43928</v>
      </c>
      <c r="C448" s="19"/>
      <c r="D448">
        <v>5423.5200199999999</v>
      </c>
      <c r="F448" s="20">
        <v>5217.28</v>
      </c>
      <c r="G448" s="21">
        <v>1.2240500000000001</v>
      </c>
      <c r="H448" s="22">
        <f t="shared" si="24"/>
        <v>6386.2115839999997</v>
      </c>
      <c r="I448" s="21"/>
      <c r="J448" s="23">
        <v>12109.81</v>
      </c>
      <c r="K448">
        <v>0.92559999999999998</v>
      </c>
      <c r="L448" s="22">
        <f t="shared" si="25"/>
        <v>13083.200086430423</v>
      </c>
      <c r="N448" s="23">
        <v>31033.27</v>
      </c>
      <c r="O448" s="10">
        <v>109.114998</v>
      </c>
      <c r="P448" s="3">
        <f t="shared" si="26"/>
        <v>284.40883992867782</v>
      </c>
    </row>
    <row r="449" spans="1:16" ht="15" thickBot="1">
      <c r="A449">
        <f t="shared" si="27"/>
        <v>445</v>
      </c>
      <c r="B449" s="18">
        <v>43929</v>
      </c>
      <c r="C449" s="19"/>
      <c r="D449">
        <v>5609.5498049999997</v>
      </c>
      <c r="F449" s="20">
        <v>5224.1400000000003</v>
      </c>
      <c r="G449" s="21">
        <v>1.233867</v>
      </c>
      <c r="H449" s="22">
        <f t="shared" si="24"/>
        <v>6445.8939493800008</v>
      </c>
      <c r="I449" s="21"/>
      <c r="J449" s="23">
        <v>12122.04</v>
      </c>
      <c r="K449">
        <v>0.91783999999999999</v>
      </c>
      <c r="L449" s="22">
        <f t="shared" si="25"/>
        <v>13207.138499084809</v>
      </c>
      <c r="N449" s="23">
        <v>31693.33</v>
      </c>
      <c r="O449" s="10">
        <v>108.65100099999999</v>
      </c>
      <c r="P449" s="3">
        <f t="shared" si="26"/>
        <v>291.69846304499305</v>
      </c>
    </row>
    <row r="450" spans="1:16" ht="15" thickBot="1">
      <c r="A450">
        <f t="shared" si="27"/>
        <v>446</v>
      </c>
      <c r="B450" s="18">
        <v>43930</v>
      </c>
      <c r="C450" s="19"/>
      <c r="D450">
        <v>5691.5400390000004</v>
      </c>
      <c r="F450" s="20">
        <v>5305.74</v>
      </c>
      <c r="G450" s="21">
        <v>1.2393110000000001</v>
      </c>
      <c r="H450" s="22">
        <f t="shared" si="24"/>
        <v>6575.4619451400004</v>
      </c>
      <c r="I450" s="21"/>
      <c r="J450" s="23">
        <v>12296.92</v>
      </c>
      <c r="K450">
        <v>0.92049999999999998</v>
      </c>
      <c r="L450" s="22">
        <f t="shared" si="25"/>
        <v>13358.957088538838</v>
      </c>
      <c r="N450" s="23">
        <v>31681.1</v>
      </c>
      <c r="O450" s="10">
        <v>108.921997</v>
      </c>
      <c r="P450" s="3">
        <f t="shared" si="26"/>
        <v>290.86044024697782</v>
      </c>
    </row>
    <row r="451" spans="1:16" ht="15" thickBot="1">
      <c r="A451">
        <f t="shared" si="27"/>
        <v>447</v>
      </c>
      <c r="B451" s="18">
        <v>43935</v>
      </c>
      <c r="C451" s="19"/>
      <c r="D451">
        <v>5807.1000979999999</v>
      </c>
      <c r="F451" s="20">
        <v>5399.53</v>
      </c>
      <c r="G451" s="21">
        <v>1.2523949999999999</v>
      </c>
      <c r="H451" s="22">
        <f t="shared" si="24"/>
        <v>6762.3443743499993</v>
      </c>
      <c r="I451" s="21"/>
      <c r="J451" s="23">
        <v>12343.47</v>
      </c>
      <c r="K451">
        <v>0.91549999999999998</v>
      </c>
      <c r="L451" s="22">
        <f t="shared" si="25"/>
        <v>13482.763517203713</v>
      </c>
      <c r="N451" s="23">
        <v>32160.39</v>
      </c>
      <c r="O451" s="10">
        <v>107.623001</v>
      </c>
      <c r="P451" s="3">
        <f t="shared" si="26"/>
        <v>298.82450499591624</v>
      </c>
    </row>
    <row r="452" spans="1:16" ht="15" thickBot="1">
      <c r="A452">
        <f t="shared" si="27"/>
        <v>448</v>
      </c>
      <c r="B452" s="18">
        <v>43936</v>
      </c>
      <c r="C452" s="19"/>
      <c r="D452">
        <v>5679.5297849999997</v>
      </c>
      <c r="F452" s="20">
        <v>5210.21</v>
      </c>
      <c r="G452" s="21">
        <v>1.262626</v>
      </c>
      <c r="H452" s="22">
        <f t="shared" ref="H452:H504" si="28">F452*G452</f>
        <v>6578.5466114600003</v>
      </c>
      <c r="I452" s="21"/>
      <c r="J452" s="23">
        <v>11879.12</v>
      </c>
      <c r="K452">
        <v>0.9103</v>
      </c>
      <c r="L452" s="22">
        <f t="shared" ref="L452:L504" si="29">J452/K452</f>
        <v>13049.675931011756</v>
      </c>
      <c r="N452" s="23">
        <v>32015.1</v>
      </c>
      <c r="O452" s="10">
        <v>107.103996</v>
      </c>
      <c r="P452" s="3">
        <f t="shared" ref="P452:P504" si="30">N452/O452</f>
        <v>298.9160180354055</v>
      </c>
    </row>
    <row r="453" spans="1:16" ht="15" thickBot="1">
      <c r="A453">
        <f t="shared" ref="A453:A504" si="31">A452+1</f>
        <v>449</v>
      </c>
      <c r="B453" s="18">
        <v>43937</v>
      </c>
      <c r="C453" s="19"/>
      <c r="D453">
        <v>5712.6000979999999</v>
      </c>
      <c r="F453" s="20">
        <v>5215.41</v>
      </c>
      <c r="G453" s="21">
        <v>1.252097</v>
      </c>
      <c r="H453" s="22">
        <f t="shared" si="28"/>
        <v>6530.1992147700003</v>
      </c>
      <c r="I453" s="21"/>
      <c r="J453" s="23">
        <v>11869.4</v>
      </c>
      <c r="K453">
        <v>0.91700199999999998</v>
      </c>
      <c r="L453" s="22">
        <f t="shared" si="29"/>
        <v>12943.701322352623</v>
      </c>
      <c r="N453" s="23">
        <v>31589.51</v>
      </c>
      <c r="O453" s="10">
        <v>107.60900100000001</v>
      </c>
      <c r="P453" s="3">
        <f t="shared" si="30"/>
        <v>293.55824983450964</v>
      </c>
    </row>
    <row r="454" spans="1:16" ht="15" thickBot="1">
      <c r="A454">
        <f t="shared" si="31"/>
        <v>450</v>
      </c>
      <c r="B454" s="18">
        <v>43938</v>
      </c>
      <c r="C454" s="19"/>
      <c r="D454">
        <v>5865.8999020000001</v>
      </c>
      <c r="F454" s="20">
        <v>5262.77</v>
      </c>
      <c r="G454" s="21">
        <v>1.2487820000000001</v>
      </c>
      <c r="H454" s="22">
        <f t="shared" si="28"/>
        <v>6572.0524461400009</v>
      </c>
      <c r="I454" s="21"/>
      <c r="J454" s="23">
        <v>12275.53</v>
      </c>
      <c r="K454">
        <v>0.92093999999999998</v>
      </c>
      <c r="L454" s="22">
        <f t="shared" si="29"/>
        <v>13329.348274589009</v>
      </c>
      <c r="N454" s="23">
        <v>32583.63</v>
      </c>
      <c r="O454" s="10">
        <v>107.94499999999999</v>
      </c>
      <c r="P454" s="3">
        <f t="shared" si="30"/>
        <v>301.85399972208074</v>
      </c>
    </row>
    <row r="455" spans="1:16" ht="15" thickBot="1">
      <c r="A455">
        <f t="shared" si="31"/>
        <v>451</v>
      </c>
      <c r="B455" s="18">
        <v>43941</v>
      </c>
      <c r="C455" s="19"/>
      <c r="D455">
        <v>5761</v>
      </c>
      <c r="F455" s="20">
        <v>5336.92</v>
      </c>
      <c r="G455" s="21">
        <v>1.2487509999999999</v>
      </c>
      <c r="H455" s="22">
        <f t="shared" si="28"/>
        <v>6664.48418692</v>
      </c>
      <c r="I455" s="21"/>
      <c r="J455" s="23">
        <v>12355.47</v>
      </c>
      <c r="K455">
        <v>0.92022000000000004</v>
      </c>
      <c r="L455" s="22">
        <f t="shared" si="29"/>
        <v>13426.647975484122</v>
      </c>
      <c r="N455" s="23">
        <v>32210.03</v>
      </c>
      <c r="O455" s="10">
        <v>107.66999800000001</v>
      </c>
      <c r="P455" s="3">
        <f t="shared" si="30"/>
        <v>299.1551091140542</v>
      </c>
    </row>
    <row r="456" spans="1:16" ht="15" thickBot="1">
      <c r="A456">
        <f t="shared" si="31"/>
        <v>452</v>
      </c>
      <c r="B456" s="18">
        <v>43942</v>
      </c>
      <c r="C456" s="19"/>
      <c r="D456">
        <v>5584.4399409999996</v>
      </c>
      <c r="F456" s="20">
        <v>5274.56</v>
      </c>
      <c r="G456" s="21">
        <v>1.2442759999999999</v>
      </c>
      <c r="H456" s="22">
        <f t="shared" si="28"/>
        <v>6563.0084185599999</v>
      </c>
      <c r="I456" s="21"/>
      <c r="J456" s="23">
        <v>11895.54</v>
      </c>
      <c r="K456">
        <v>0.9204</v>
      </c>
      <c r="L456" s="22">
        <f t="shared" si="29"/>
        <v>12924.315514993483</v>
      </c>
      <c r="N456" s="23">
        <v>31574.09</v>
      </c>
      <c r="O456" s="10">
        <v>107.668999</v>
      </c>
      <c r="P456" s="3">
        <f t="shared" si="30"/>
        <v>293.25144928671625</v>
      </c>
    </row>
    <row r="457" spans="1:16" ht="15" thickBot="1">
      <c r="A457">
        <f t="shared" si="31"/>
        <v>453</v>
      </c>
      <c r="B457" s="18">
        <v>43943</v>
      </c>
      <c r="C457" s="19"/>
      <c r="D457">
        <v>5712.6499020000001</v>
      </c>
      <c r="F457" s="20">
        <v>5274.56</v>
      </c>
      <c r="G457" s="21">
        <v>1.2298610000000001</v>
      </c>
      <c r="H457" s="22">
        <f t="shared" si="28"/>
        <v>6486.9756361600012</v>
      </c>
      <c r="I457" s="21"/>
      <c r="J457" s="23">
        <v>12043.89</v>
      </c>
      <c r="K457">
        <v>0.92110999999999998</v>
      </c>
      <c r="L457" s="22">
        <f t="shared" si="29"/>
        <v>13075.409017381202</v>
      </c>
      <c r="N457" s="23">
        <v>31340.19</v>
      </c>
      <c r="O457" s="10">
        <v>107.721001</v>
      </c>
      <c r="P457" s="3">
        <f t="shared" si="30"/>
        <v>290.93853296071762</v>
      </c>
    </row>
    <row r="458" spans="1:16" ht="15" thickBot="1">
      <c r="A458">
        <f t="shared" si="31"/>
        <v>454</v>
      </c>
      <c r="B458" s="18">
        <v>43944</v>
      </c>
      <c r="C458" s="19"/>
      <c r="D458">
        <v>5710.0400390000004</v>
      </c>
      <c r="F458" s="20">
        <v>5366.57</v>
      </c>
      <c r="G458" s="21">
        <v>1.2323919999999999</v>
      </c>
      <c r="H458" s="22">
        <f t="shared" si="28"/>
        <v>6613.7179354399996</v>
      </c>
      <c r="I458" s="21"/>
      <c r="J458" s="23">
        <v>12150.9</v>
      </c>
      <c r="K458">
        <v>0.92510000000000003</v>
      </c>
      <c r="L458" s="22">
        <f t="shared" si="29"/>
        <v>13134.688141822506</v>
      </c>
      <c r="N458" s="23">
        <v>31817.53</v>
      </c>
      <c r="O458" s="10">
        <v>107.81300400000001</v>
      </c>
      <c r="P458" s="3">
        <f t="shared" si="30"/>
        <v>295.11773922930479</v>
      </c>
    </row>
    <row r="459" spans="1:16" ht="15" thickBot="1">
      <c r="A459">
        <f t="shared" si="31"/>
        <v>455</v>
      </c>
      <c r="B459" s="18">
        <v>43945</v>
      </c>
      <c r="C459" s="19"/>
      <c r="D459">
        <v>5789.6499020000001</v>
      </c>
      <c r="F459" s="20">
        <v>5362.11</v>
      </c>
      <c r="G459" s="21">
        <v>1.2352240000000001</v>
      </c>
      <c r="H459" s="22">
        <f t="shared" si="28"/>
        <v>6623.4069626400005</v>
      </c>
      <c r="I459" s="21"/>
      <c r="J459" s="23">
        <v>11993.42</v>
      </c>
      <c r="K459">
        <v>0.92789999999999995</v>
      </c>
      <c r="L459" s="22">
        <f t="shared" si="29"/>
        <v>12925.336781980817</v>
      </c>
      <c r="N459" s="23">
        <v>31543.33</v>
      </c>
      <c r="O459" s="10">
        <v>107.667</v>
      </c>
      <c r="P459" s="3">
        <f t="shared" si="30"/>
        <v>292.97119823158442</v>
      </c>
    </row>
    <row r="460" spans="1:16" ht="15" thickBot="1">
      <c r="A460">
        <f t="shared" si="31"/>
        <v>456</v>
      </c>
      <c r="B460" s="18">
        <v>43948</v>
      </c>
      <c r="C460" s="19"/>
      <c r="D460">
        <v>5874.9399409999996</v>
      </c>
      <c r="F460" s="20">
        <v>5384.04</v>
      </c>
      <c r="G460" s="21">
        <v>1.2366600000000001</v>
      </c>
      <c r="H460" s="22">
        <f t="shared" si="28"/>
        <v>6658.2269064000002</v>
      </c>
      <c r="I460" s="21"/>
      <c r="J460" s="23">
        <v>12299.01</v>
      </c>
      <c r="K460">
        <v>0.92390000000000005</v>
      </c>
      <c r="L460" s="22">
        <f t="shared" si="29"/>
        <v>13312.057581989393</v>
      </c>
      <c r="N460" s="23">
        <v>32396.880000000001</v>
      </c>
      <c r="O460" s="10">
        <v>107.495003</v>
      </c>
      <c r="P460" s="3">
        <f t="shared" si="30"/>
        <v>301.38033486077489</v>
      </c>
    </row>
    <row r="461" spans="1:16" ht="15" thickBot="1">
      <c r="A461">
        <f t="shared" si="31"/>
        <v>457</v>
      </c>
      <c r="B461" s="18">
        <v>43949</v>
      </c>
      <c r="C461" s="19"/>
      <c r="D461">
        <v>5844.1801759999998</v>
      </c>
      <c r="F461" s="20">
        <v>5462.37</v>
      </c>
      <c r="G461" s="21">
        <v>1.242267</v>
      </c>
      <c r="H461" s="22">
        <f t="shared" si="28"/>
        <v>6785.7219927899996</v>
      </c>
      <c r="I461" s="21"/>
      <c r="J461" s="23">
        <v>12476.36</v>
      </c>
      <c r="K461">
        <v>0.92379999999999995</v>
      </c>
      <c r="L461" s="22">
        <f t="shared" si="29"/>
        <v>13505.477376055425</v>
      </c>
      <c r="N461" s="23">
        <v>32377.18</v>
      </c>
      <c r="O461" s="10">
        <v>107.28299699999999</v>
      </c>
      <c r="P461" s="3">
        <f t="shared" si="30"/>
        <v>301.79227748456731</v>
      </c>
    </row>
    <row r="462" spans="1:16" ht="15" thickBot="1">
      <c r="A462">
        <f t="shared" si="31"/>
        <v>458</v>
      </c>
      <c r="B462" s="18">
        <v>43951</v>
      </c>
      <c r="C462" s="19"/>
      <c r="D462">
        <v>5944.6801759999998</v>
      </c>
      <c r="F462" s="20">
        <v>5520.95</v>
      </c>
      <c r="G462" s="21">
        <v>1.247147</v>
      </c>
      <c r="H462" s="22">
        <f t="shared" si="28"/>
        <v>6885.4362296499994</v>
      </c>
      <c r="I462" s="21"/>
      <c r="J462" s="23">
        <v>12482.89</v>
      </c>
      <c r="K462">
        <v>0.91935</v>
      </c>
      <c r="L462" s="22">
        <f t="shared" si="29"/>
        <v>13577.951813781476</v>
      </c>
      <c r="N462" s="23">
        <v>33069.06</v>
      </c>
      <c r="O462" s="10">
        <v>106.610001</v>
      </c>
      <c r="P462" s="3">
        <f t="shared" si="30"/>
        <v>310.18722155344506</v>
      </c>
    </row>
    <row r="463" spans="1:16" ht="15" thickBot="1">
      <c r="A463">
        <f t="shared" si="31"/>
        <v>459</v>
      </c>
      <c r="B463" s="18">
        <v>43958</v>
      </c>
      <c r="C463" s="19"/>
      <c r="D463">
        <v>5884.1401370000003</v>
      </c>
      <c r="F463" s="20">
        <v>5486.4</v>
      </c>
      <c r="G463" s="21">
        <v>1.232559</v>
      </c>
      <c r="H463" s="22">
        <f t="shared" si="28"/>
        <v>6762.3116975999992</v>
      </c>
      <c r="I463" s="21"/>
      <c r="J463" s="23">
        <v>12351.29</v>
      </c>
      <c r="K463">
        <v>0.92605000000000004</v>
      </c>
      <c r="L463" s="22">
        <f t="shared" si="29"/>
        <v>13337.605960801253</v>
      </c>
      <c r="N463" s="23">
        <v>32219.279999999999</v>
      </c>
      <c r="O463" s="10">
        <v>106.191002</v>
      </c>
      <c r="P463" s="3">
        <f t="shared" si="30"/>
        <v>303.40875774013318</v>
      </c>
    </row>
    <row r="464" spans="1:16" ht="15" thickBot="1">
      <c r="A464">
        <f t="shared" si="31"/>
        <v>460</v>
      </c>
      <c r="B464" s="18">
        <v>43962</v>
      </c>
      <c r="C464" s="19"/>
      <c r="D464">
        <v>5985.6601559999999</v>
      </c>
      <c r="F464" s="20">
        <v>5528.31</v>
      </c>
      <c r="G464" s="21">
        <v>1.2417419999999999</v>
      </c>
      <c r="H464" s="22">
        <f t="shared" si="28"/>
        <v>6864.7347160199997</v>
      </c>
      <c r="I464" s="21"/>
      <c r="J464" s="23">
        <v>12336.01</v>
      </c>
      <c r="K464">
        <v>0.92254999999999998</v>
      </c>
      <c r="L464" s="22">
        <f t="shared" si="29"/>
        <v>13371.643813343451</v>
      </c>
      <c r="N464" s="23">
        <v>33391.620000000003</v>
      </c>
      <c r="O464" s="10">
        <v>106.918999</v>
      </c>
      <c r="P464" s="3">
        <f t="shared" si="30"/>
        <v>312.30763767251511</v>
      </c>
    </row>
    <row r="465" spans="1:16" ht="15" thickBot="1">
      <c r="A465">
        <f t="shared" si="31"/>
        <v>461</v>
      </c>
      <c r="B465" s="18">
        <v>43963</v>
      </c>
      <c r="C465" s="19"/>
      <c r="D465">
        <v>5863.6801759999998</v>
      </c>
      <c r="F465" s="20">
        <v>5540.54</v>
      </c>
      <c r="G465" s="21">
        <v>1.2333499999999999</v>
      </c>
      <c r="H465" s="22">
        <f t="shared" si="28"/>
        <v>6833.4250089999996</v>
      </c>
      <c r="I465" s="21"/>
      <c r="J465" s="23">
        <v>12290.79</v>
      </c>
      <c r="K465">
        <v>0.92512000000000005</v>
      </c>
      <c r="L465" s="22">
        <f t="shared" si="29"/>
        <v>13285.617001037703</v>
      </c>
      <c r="N465" s="23">
        <v>33352.019999999997</v>
      </c>
      <c r="O465" s="10">
        <v>107.566002</v>
      </c>
      <c r="P465" s="3">
        <f t="shared" si="30"/>
        <v>310.06098004832415</v>
      </c>
    </row>
    <row r="466" spans="1:16" ht="15" thickBot="1">
      <c r="A466">
        <f t="shared" si="31"/>
        <v>462</v>
      </c>
      <c r="B466" s="18">
        <v>43964</v>
      </c>
      <c r="C466" s="19"/>
      <c r="D466">
        <v>5761.7001950000003</v>
      </c>
      <c r="F466" s="20">
        <v>5523.65</v>
      </c>
      <c r="G466" s="21">
        <v>1.22549</v>
      </c>
      <c r="H466" s="22">
        <f t="shared" si="28"/>
        <v>6769.1778384999998</v>
      </c>
      <c r="I466" s="21"/>
      <c r="J466" s="23">
        <v>11940.29</v>
      </c>
      <c r="K466">
        <v>0.92193000000000003</v>
      </c>
      <c r="L466" s="22">
        <f t="shared" si="29"/>
        <v>12951.406288980726</v>
      </c>
      <c r="N466" s="23">
        <v>33189.19</v>
      </c>
      <c r="O466" s="10">
        <v>107.13800000000001</v>
      </c>
      <c r="P466" s="3">
        <f t="shared" si="30"/>
        <v>309.77981668502304</v>
      </c>
    </row>
    <row r="467" spans="1:16" ht="15" thickBot="1">
      <c r="A467">
        <f t="shared" si="31"/>
        <v>463</v>
      </c>
      <c r="B467" s="18">
        <v>43965</v>
      </c>
      <c r="C467" s="19"/>
      <c r="D467">
        <v>5829.330078</v>
      </c>
      <c r="F467" s="20">
        <v>5314.12</v>
      </c>
      <c r="G467" s="21">
        <v>1.2241550000000001</v>
      </c>
      <c r="H467" s="22">
        <f t="shared" si="28"/>
        <v>6505.3065686</v>
      </c>
      <c r="I467" s="21"/>
      <c r="J467" s="23">
        <v>11742.92</v>
      </c>
      <c r="K467">
        <v>0.92390000000000005</v>
      </c>
      <c r="L467" s="22">
        <f t="shared" si="29"/>
        <v>12710.163437601472</v>
      </c>
      <c r="N467" s="23">
        <v>32612.31</v>
      </c>
      <c r="O467" s="10">
        <v>106.932999</v>
      </c>
      <c r="P467" s="3">
        <f t="shared" si="30"/>
        <v>304.97891488108365</v>
      </c>
    </row>
    <row r="468" spans="1:16" ht="15" thickBot="1">
      <c r="A468">
        <f t="shared" si="31"/>
        <v>464</v>
      </c>
      <c r="B468" s="18">
        <v>43966</v>
      </c>
      <c r="C468" s="19"/>
      <c r="D468">
        <v>5852.8398440000001</v>
      </c>
      <c r="F468" s="20">
        <v>5389.6</v>
      </c>
      <c r="G468" s="21">
        <v>1.2233909999999999</v>
      </c>
      <c r="H468" s="22">
        <f t="shared" si="28"/>
        <v>6593.5881336000002</v>
      </c>
      <c r="I468" s="21"/>
      <c r="J468" s="23">
        <v>11755.29</v>
      </c>
      <c r="K468">
        <v>0.92532999999999999</v>
      </c>
      <c r="L468" s="22">
        <f t="shared" si="29"/>
        <v>12703.889423232793</v>
      </c>
      <c r="N468" s="23">
        <v>32813.230000000003</v>
      </c>
      <c r="O468" s="10">
        <v>107.364998</v>
      </c>
      <c r="P468" s="3">
        <f t="shared" si="30"/>
        <v>305.62316035250149</v>
      </c>
    </row>
    <row r="469" spans="1:16" ht="15" thickBot="1">
      <c r="A469">
        <f t="shared" si="31"/>
        <v>465</v>
      </c>
      <c r="B469" s="18">
        <v>43969</v>
      </c>
      <c r="C469" s="19"/>
      <c r="D469">
        <v>6037.8999020000001</v>
      </c>
      <c r="F469" s="20">
        <v>5444.1</v>
      </c>
      <c r="G469" s="21">
        <v>1.2085760000000001</v>
      </c>
      <c r="H469" s="22">
        <f t="shared" si="28"/>
        <v>6579.6086016000008</v>
      </c>
      <c r="I469" s="21"/>
      <c r="J469" s="23">
        <v>12361.81</v>
      </c>
      <c r="K469">
        <v>0.92410000000000003</v>
      </c>
      <c r="L469" s="22">
        <f t="shared" si="29"/>
        <v>13377.134509252244</v>
      </c>
      <c r="N469" s="23">
        <v>32970.86</v>
      </c>
      <c r="O469" s="10">
        <v>107.208</v>
      </c>
      <c r="P469" s="3">
        <f t="shared" si="30"/>
        <v>307.54104171330499</v>
      </c>
    </row>
    <row r="470" spans="1:16" ht="15" thickBot="1">
      <c r="A470">
        <f t="shared" si="31"/>
        <v>466</v>
      </c>
      <c r="B470" s="18">
        <v>43970</v>
      </c>
      <c r="C470" s="19"/>
      <c r="D470">
        <v>5975.1499020000001</v>
      </c>
      <c r="F470" s="20">
        <v>5599.45</v>
      </c>
      <c r="G470" s="21">
        <v>1.2200029999999999</v>
      </c>
      <c r="H470" s="22">
        <f t="shared" si="28"/>
        <v>6831.3457983499993</v>
      </c>
      <c r="I470" s="21"/>
      <c r="J470" s="23">
        <v>12251.39</v>
      </c>
      <c r="K470">
        <v>0.91615999999999997</v>
      </c>
      <c r="L470" s="22">
        <f t="shared" si="29"/>
        <v>13372.544097100943</v>
      </c>
      <c r="N470" s="23">
        <v>33459.32</v>
      </c>
      <c r="O470" s="10">
        <v>107.38099699999999</v>
      </c>
      <c r="P470" s="3">
        <f t="shared" si="30"/>
        <v>311.59442484967803</v>
      </c>
    </row>
    <row r="471" spans="1:16" ht="15" thickBot="1">
      <c r="A471">
        <f t="shared" si="31"/>
        <v>467</v>
      </c>
      <c r="B471" s="18">
        <v>43971</v>
      </c>
      <c r="C471" s="19"/>
      <c r="D471">
        <v>6075.7597660000001</v>
      </c>
      <c r="F471" s="20">
        <v>5596.13</v>
      </c>
      <c r="G471" s="21">
        <v>1.225595</v>
      </c>
      <c r="H471" s="22">
        <f t="shared" si="28"/>
        <v>6858.5889473500001</v>
      </c>
      <c r="I471" s="21"/>
      <c r="J471" s="23">
        <v>12358.06</v>
      </c>
      <c r="K471">
        <v>0.91510000000000002</v>
      </c>
      <c r="L471" s="22">
        <f t="shared" si="29"/>
        <v>13504.600590099442</v>
      </c>
      <c r="N471" s="23">
        <v>33724.1</v>
      </c>
      <c r="O471" s="10">
        <v>107.80999799999999</v>
      </c>
      <c r="P471" s="3">
        <f t="shared" si="30"/>
        <v>312.81050575661823</v>
      </c>
    </row>
    <row r="472" spans="1:16" ht="15" thickBot="1">
      <c r="A472">
        <f t="shared" si="31"/>
        <v>468</v>
      </c>
      <c r="B472" s="18">
        <v>43972</v>
      </c>
      <c r="C472" s="19"/>
      <c r="D472">
        <v>6028.9301759999998</v>
      </c>
      <c r="F472" s="20">
        <v>5639.43</v>
      </c>
      <c r="G472" s="21">
        <v>1.2236910000000001</v>
      </c>
      <c r="H472" s="22">
        <f t="shared" si="28"/>
        <v>6900.9197361300012</v>
      </c>
      <c r="I472" s="21"/>
      <c r="J472" s="23">
        <v>12216.46</v>
      </c>
      <c r="K472">
        <v>0.91049999999999998</v>
      </c>
      <c r="L472" s="22">
        <f t="shared" si="29"/>
        <v>13417.309170785282</v>
      </c>
      <c r="N472" s="23">
        <v>33653.949999999997</v>
      </c>
      <c r="O472" s="10">
        <v>107.591003</v>
      </c>
      <c r="P472" s="3">
        <f t="shared" si="30"/>
        <v>312.79520649138288</v>
      </c>
    </row>
    <row r="473" spans="1:16" ht="15" thickBot="1">
      <c r="A473">
        <f t="shared" si="31"/>
        <v>469</v>
      </c>
      <c r="B473" s="18">
        <v>43973</v>
      </c>
      <c r="C473" s="19"/>
      <c r="D473">
        <v>6044.1601559999999</v>
      </c>
      <c r="F473" s="20">
        <v>5530.76</v>
      </c>
      <c r="G473" s="21">
        <v>1.222345</v>
      </c>
      <c r="H473" s="22">
        <f t="shared" si="28"/>
        <v>6760.4968322000004</v>
      </c>
      <c r="I473" s="21"/>
      <c r="J473" s="23">
        <v>12214.02</v>
      </c>
      <c r="K473">
        <v>0.91300000000000003</v>
      </c>
      <c r="L473" s="22">
        <f t="shared" si="29"/>
        <v>13377.89704271632</v>
      </c>
      <c r="N473" s="23">
        <v>33385.160000000003</v>
      </c>
      <c r="O473" s="10">
        <v>107.63099699999999</v>
      </c>
      <c r="P473" s="3">
        <f t="shared" si="30"/>
        <v>310.18164776453762</v>
      </c>
    </row>
    <row r="474" spans="1:16" ht="15" thickBot="1">
      <c r="A474">
        <f t="shared" si="31"/>
        <v>470</v>
      </c>
      <c r="B474" s="18">
        <v>43977</v>
      </c>
      <c r="C474" s="19"/>
      <c r="D474">
        <v>6118.5400390000004</v>
      </c>
      <c r="F474" s="20">
        <v>5629.1</v>
      </c>
      <c r="G474" s="21">
        <v>1.220137</v>
      </c>
      <c r="H474" s="22">
        <f t="shared" si="28"/>
        <v>6868.2731867000002</v>
      </c>
      <c r="I474" s="21"/>
      <c r="J474" s="23">
        <v>12658.33</v>
      </c>
      <c r="K474">
        <v>0.91717899999999997</v>
      </c>
      <c r="L474" s="22">
        <f t="shared" si="29"/>
        <v>13801.373559577793</v>
      </c>
      <c r="N474" s="23">
        <v>34831.07</v>
      </c>
      <c r="O474" s="10">
        <v>107.68699599999999</v>
      </c>
      <c r="P474" s="3">
        <f t="shared" si="30"/>
        <v>323.44731763155511</v>
      </c>
    </row>
    <row r="475" spans="1:16" ht="15" thickBot="1">
      <c r="A475">
        <f t="shared" si="31"/>
        <v>471</v>
      </c>
      <c r="B475" s="18">
        <v>43978</v>
      </c>
      <c r="C475" s="19"/>
      <c r="D475">
        <v>6209.3798829999996</v>
      </c>
      <c r="F475" s="20">
        <v>5699.05</v>
      </c>
      <c r="G475" s="21">
        <v>1.2335020000000001</v>
      </c>
      <c r="H475" s="22">
        <f t="shared" si="28"/>
        <v>7029.7895731000008</v>
      </c>
      <c r="I475" s="21"/>
      <c r="J475" s="23">
        <v>12885.05</v>
      </c>
      <c r="K475">
        <v>0.91059999999999997</v>
      </c>
      <c r="L475" s="22">
        <f t="shared" si="29"/>
        <v>14150.065890621569</v>
      </c>
      <c r="N475" s="23">
        <v>35073.51</v>
      </c>
      <c r="O475" s="10">
        <v>107.49099699999999</v>
      </c>
      <c r="P475" s="3">
        <f t="shared" si="30"/>
        <v>326.29253592279923</v>
      </c>
    </row>
    <row r="476" spans="1:16" ht="15" thickBot="1">
      <c r="A476">
        <f t="shared" si="31"/>
        <v>472</v>
      </c>
      <c r="B476" s="18">
        <v>43979</v>
      </c>
      <c r="C476" s="19"/>
      <c r="D476">
        <v>6197.0200199999999</v>
      </c>
      <c r="F476" s="20">
        <v>5771.99</v>
      </c>
      <c r="G476" s="21">
        <v>1.2264820000000001</v>
      </c>
      <c r="H476" s="22">
        <f t="shared" si="28"/>
        <v>7079.2418391800002</v>
      </c>
      <c r="I476" s="21"/>
      <c r="J476" s="23">
        <v>13113.3</v>
      </c>
      <c r="K476">
        <v>0.90769999999999995</v>
      </c>
      <c r="L476" s="22">
        <f t="shared" si="29"/>
        <v>14446.733502258456</v>
      </c>
      <c r="N476" s="23">
        <v>35889.83</v>
      </c>
      <c r="O476" s="10">
        <v>107.797997</v>
      </c>
      <c r="P476" s="3">
        <f t="shared" si="30"/>
        <v>332.9359635504174</v>
      </c>
    </row>
    <row r="477" spans="1:16" ht="15" thickBot="1">
      <c r="A477">
        <f t="shared" si="31"/>
        <v>473</v>
      </c>
      <c r="B477" s="18">
        <v>43980</v>
      </c>
      <c r="C477" s="19"/>
      <c r="D477">
        <v>6227.8100590000004</v>
      </c>
      <c r="F477" s="20">
        <v>5692.99</v>
      </c>
      <c r="G477" s="21">
        <v>1.2321489999999999</v>
      </c>
      <c r="H477" s="22">
        <f t="shared" si="28"/>
        <v>7014.6119355099991</v>
      </c>
      <c r="I477" s="21"/>
      <c r="J477" s="23">
        <v>12904.55</v>
      </c>
      <c r="K477">
        <v>0.90259999999999996</v>
      </c>
      <c r="L477" s="22">
        <f t="shared" si="29"/>
        <v>14297.08619543541</v>
      </c>
      <c r="N477" s="23">
        <v>35827.129999999997</v>
      </c>
      <c r="O477" s="10">
        <v>107.64299800000001</v>
      </c>
      <c r="P477" s="3">
        <f t="shared" si="30"/>
        <v>332.83288895391036</v>
      </c>
    </row>
    <row r="478" spans="1:16" ht="15" thickBot="1">
      <c r="A478">
        <f t="shared" si="31"/>
        <v>474</v>
      </c>
      <c r="B478" s="18">
        <v>43983</v>
      </c>
      <c r="C478" s="19"/>
      <c r="D478">
        <v>6251.4799800000001</v>
      </c>
      <c r="F478" s="20">
        <v>5708.44</v>
      </c>
      <c r="G478" s="21">
        <v>1.2347999999999999</v>
      </c>
      <c r="H478" s="22">
        <f t="shared" si="28"/>
        <v>7048.7817119999991</v>
      </c>
      <c r="I478" s="21"/>
      <c r="J478" s="23">
        <v>13094</v>
      </c>
      <c r="K478">
        <v>0.89939999999999998</v>
      </c>
      <c r="L478" s="22">
        <f t="shared" si="29"/>
        <v>14558.594618634646</v>
      </c>
      <c r="N478" s="23">
        <v>36129.269999999997</v>
      </c>
      <c r="O478" s="10">
        <v>107.708</v>
      </c>
      <c r="P478" s="3">
        <f t="shared" si="30"/>
        <v>335.43720057934411</v>
      </c>
    </row>
    <row r="479" spans="1:16" ht="15" thickBot="1">
      <c r="A479">
        <f t="shared" si="31"/>
        <v>475</v>
      </c>
      <c r="B479" s="18">
        <v>43984</v>
      </c>
      <c r="C479" s="19"/>
      <c r="D479">
        <v>6303</v>
      </c>
      <c r="F479" s="20">
        <v>5791.52</v>
      </c>
      <c r="G479" s="21">
        <v>1.248704</v>
      </c>
      <c r="H479" s="22">
        <f t="shared" si="28"/>
        <v>7231.894190080001</v>
      </c>
      <c r="I479" s="21"/>
      <c r="J479" s="23">
        <v>13363.01</v>
      </c>
      <c r="K479">
        <v>0.89880000000000004</v>
      </c>
      <c r="L479" s="22">
        <f t="shared" si="29"/>
        <v>14867.612372051624</v>
      </c>
      <c r="N479" s="23">
        <v>36560.32</v>
      </c>
      <c r="O479" s="10">
        <v>107.547997</v>
      </c>
      <c r="P479" s="3">
        <f t="shared" si="30"/>
        <v>339.94422043954944</v>
      </c>
    </row>
    <row r="480" spans="1:16" ht="15" thickBot="1">
      <c r="A480">
        <f t="shared" si="31"/>
        <v>476</v>
      </c>
      <c r="B480" s="18">
        <v>43985</v>
      </c>
      <c r="C480" s="19"/>
      <c r="D480">
        <v>6389.669922</v>
      </c>
      <c r="F480" s="20">
        <v>5843.28</v>
      </c>
      <c r="G480" s="21">
        <v>1.2581469999999999</v>
      </c>
      <c r="H480" s="22">
        <f t="shared" si="28"/>
        <v>7351.7052021599993</v>
      </c>
      <c r="I480" s="21"/>
      <c r="J480" s="23">
        <v>13815.03</v>
      </c>
      <c r="K480">
        <v>0.89370000000000005</v>
      </c>
      <c r="L480" s="22">
        <f t="shared" si="29"/>
        <v>15458.241020476669</v>
      </c>
      <c r="N480" s="23">
        <v>37032.19</v>
      </c>
      <c r="O480" s="10">
        <v>108.808998</v>
      </c>
      <c r="P480" s="3">
        <f t="shared" si="30"/>
        <v>340.34124641052205</v>
      </c>
    </row>
    <row r="481" spans="1:21" ht="15" thickBot="1">
      <c r="A481">
        <f t="shared" si="31"/>
        <v>477</v>
      </c>
      <c r="B481" s="18">
        <v>43986</v>
      </c>
      <c r="C481" s="19"/>
      <c r="D481">
        <v>6369.5400390000004</v>
      </c>
      <c r="F481" s="20">
        <v>5932.1</v>
      </c>
      <c r="G481" s="21">
        <v>1.257514</v>
      </c>
      <c r="H481" s="22">
        <f t="shared" si="28"/>
        <v>7459.698799400001</v>
      </c>
      <c r="I481" s="21"/>
      <c r="J481" s="23">
        <v>13786.42</v>
      </c>
      <c r="K481">
        <v>0.89</v>
      </c>
      <c r="L481" s="22">
        <f t="shared" si="29"/>
        <v>15490.359550561798</v>
      </c>
      <c r="N481" s="23">
        <v>37166.44</v>
      </c>
      <c r="O481" s="10">
        <v>108.99900100000001</v>
      </c>
      <c r="P481" s="3">
        <f t="shared" si="30"/>
        <v>340.97963888678208</v>
      </c>
      <c r="U481" s="24"/>
    </row>
    <row r="482" spans="1:21" ht="15" thickBot="1">
      <c r="A482">
        <f t="shared" si="31"/>
        <v>478</v>
      </c>
      <c r="B482" s="18">
        <v>43987</v>
      </c>
      <c r="C482" s="19"/>
      <c r="D482">
        <v>6536.580078</v>
      </c>
      <c r="F482" s="20">
        <v>5957.33</v>
      </c>
      <c r="G482" s="21">
        <v>1.260907</v>
      </c>
      <c r="H482" s="22">
        <f t="shared" si="28"/>
        <v>7511.63909831</v>
      </c>
      <c r="I482" s="21"/>
      <c r="J482" s="23">
        <v>14297.54</v>
      </c>
      <c r="K482">
        <v>0.88200000000000001</v>
      </c>
      <c r="L482" s="22">
        <f t="shared" si="29"/>
        <v>16210.362811791385</v>
      </c>
      <c r="N482" s="23">
        <v>37441.54</v>
      </c>
      <c r="O482" s="10">
        <v>109.150002</v>
      </c>
      <c r="P482" s="3">
        <f t="shared" si="30"/>
        <v>343.02830338015019</v>
      </c>
    </row>
    <row r="483" spans="1:21" ht="15" thickBot="1">
      <c r="A483">
        <f t="shared" si="31"/>
        <v>479</v>
      </c>
      <c r="B483" s="18">
        <v>43990</v>
      </c>
      <c r="C483" s="19"/>
      <c r="D483">
        <v>6615.3999020000001</v>
      </c>
      <c r="F483" s="20">
        <v>6034</v>
      </c>
      <c r="G483" s="21">
        <v>1.272572</v>
      </c>
      <c r="H483" s="22">
        <f t="shared" si="28"/>
        <v>7678.6994480000003</v>
      </c>
      <c r="I483" s="21"/>
      <c r="J483" s="23">
        <v>14237.97</v>
      </c>
      <c r="K483">
        <v>0.88343000000000005</v>
      </c>
      <c r="L483" s="22">
        <f t="shared" si="29"/>
        <v>16116.692890212013</v>
      </c>
      <c r="N483" s="23">
        <v>37956.35</v>
      </c>
      <c r="O483" s="10">
        <v>109.63400300000001</v>
      </c>
      <c r="P483" s="3">
        <f t="shared" si="30"/>
        <v>346.20965176287501</v>
      </c>
    </row>
    <row r="484" spans="1:21" ht="15" thickBot="1">
      <c r="A484">
        <f t="shared" si="31"/>
        <v>480</v>
      </c>
      <c r="B484" s="18">
        <v>43991</v>
      </c>
      <c r="C484" s="19"/>
      <c r="D484">
        <v>6564.2700199999999</v>
      </c>
      <c r="F484" s="20">
        <v>5941.95</v>
      </c>
      <c r="G484" s="21">
        <v>1.273528</v>
      </c>
      <c r="H484" s="22">
        <f t="shared" si="28"/>
        <v>7567.2396995999998</v>
      </c>
      <c r="I484" s="21"/>
      <c r="J484" s="23">
        <v>14016.75</v>
      </c>
      <c r="K484">
        <v>0.88451999999999997</v>
      </c>
      <c r="L484" s="22">
        <f t="shared" si="29"/>
        <v>15846.730430063764</v>
      </c>
      <c r="N484" s="23">
        <v>37813.760000000002</v>
      </c>
      <c r="O484" s="10">
        <v>108.408997</v>
      </c>
      <c r="P484" s="3">
        <f t="shared" si="30"/>
        <v>348.80647406045091</v>
      </c>
    </row>
    <row r="485" spans="1:21" ht="15" thickBot="1">
      <c r="A485">
        <f t="shared" si="31"/>
        <v>481</v>
      </c>
      <c r="B485" s="18">
        <v>43992</v>
      </c>
      <c r="C485" s="19"/>
      <c r="D485">
        <v>6529.419922</v>
      </c>
      <c r="F485" s="20">
        <v>5912.6</v>
      </c>
      <c r="G485" s="21">
        <v>1.2711330000000001</v>
      </c>
      <c r="H485" s="22">
        <f t="shared" si="28"/>
        <v>7515.7009758000013</v>
      </c>
      <c r="I485" s="21"/>
      <c r="J485" s="23">
        <v>13902.06</v>
      </c>
      <c r="K485">
        <v>0.88244</v>
      </c>
      <c r="L485" s="22">
        <f t="shared" si="29"/>
        <v>15754.11359412538</v>
      </c>
      <c r="N485" s="23">
        <v>37869.31</v>
      </c>
      <c r="O485" s="10">
        <v>107.796997</v>
      </c>
      <c r="P485" s="3">
        <f t="shared" si="30"/>
        <v>351.30208682900502</v>
      </c>
    </row>
    <row r="486" spans="1:21" ht="15" thickBot="1">
      <c r="A486">
        <f t="shared" si="31"/>
        <v>482</v>
      </c>
      <c r="B486" s="18">
        <v>43993</v>
      </c>
      <c r="C486" s="19"/>
      <c r="D486">
        <v>6145.2998049999997</v>
      </c>
      <c r="F486" s="20">
        <v>5713.56</v>
      </c>
      <c r="G486" s="21">
        <v>1.2710680000000001</v>
      </c>
      <c r="H486" s="22">
        <f t="shared" si="28"/>
        <v>7262.3232820800013</v>
      </c>
      <c r="I486" s="21"/>
      <c r="J486" s="23">
        <v>13247.81</v>
      </c>
      <c r="K486">
        <v>0.87985999999999998</v>
      </c>
      <c r="L486" s="22">
        <f t="shared" si="29"/>
        <v>15056.724933512149</v>
      </c>
      <c r="N486" s="23">
        <v>36801.53</v>
      </c>
      <c r="O486" s="10">
        <v>106.981003</v>
      </c>
      <c r="P486" s="3">
        <f t="shared" si="30"/>
        <v>344.00060728538875</v>
      </c>
    </row>
    <row r="487" spans="1:21" ht="15" thickBot="1">
      <c r="A487">
        <f t="shared" si="31"/>
        <v>483</v>
      </c>
      <c r="B487" s="18">
        <v>43994</v>
      </c>
      <c r="C487" s="19"/>
      <c r="D487">
        <v>6227.419922</v>
      </c>
      <c r="F487" s="20">
        <v>5635.05</v>
      </c>
      <c r="G487" s="21">
        <v>1.257703</v>
      </c>
      <c r="H487" s="22">
        <f t="shared" si="28"/>
        <v>7087.2192901500002</v>
      </c>
      <c r="I487" s="21"/>
      <c r="J487" s="23">
        <v>13312.92</v>
      </c>
      <c r="K487">
        <v>0.88588999999999996</v>
      </c>
      <c r="L487" s="22">
        <f t="shared" si="29"/>
        <v>15027.734820350157</v>
      </c>
      <c r="N487" s="23">
        <v>36527.35</v>
      </c>
      <c r="O487" s="10">
        <v>106.80300099999999</v>
      </c>
      <c r="P487" s="3">
        <f t="shared" si="30"/>
        <v>342.00677563357982</v>
      </c>
    </row>
    <row r="488" spans="1:21" ht="15" thickBot="1">
      <c r="A488">
        <f t="shared" si="31"/>
        <v>484</v>
      </c>
      <c r="B488" s="18">
        <v>43997</v>
      </c>
      <c r="C488" s="19"/>
      <c r="D488">
        <v>6279.3999020000001</v>
      </c>
      <c r="F488" s="20">
        <v>5596.73</v>
      </c>
      <c r="G488" s="21">
        <v>1.2508760000000001</v>
      </c>
      <c r="H488" s="22">
        <f t="shared" si="28"/>
        <v>7000.8152354800004</v>
      </c>
      <c r="I488" s="21"/>
      <c r="J488" s="23">
        <v>13248.15</v>
      </c>
      <c r="K488">
        <v>0.88873000000000002</v>
      </c>
      <c r="L488" s="22">
        <f t="shared" si="29"/>
        <v>14906.833346460679</v>
      </c>
      <c r="N488" s="23">
        <v>35258.980000000003</v>
      </c>
      <c r="O488" s="10">
        <v>107.310997</v>
      </c>
      <c r="P488" s="3">
        <f t="shared" si="30"/>
        <v>328.56818952115412</v>
      </c>
    </row>
    <row r="489" spans="1:21" ht="15" thickBot="1">
      <c r="A489">
        <f t="shared" si="31"/>
        <v>485</v>
      </c>
      <c r="B489" s="18">
        <v>43998</v>
      </c>
      <c r="C489" s="19"/>
      <c r="D489">
        <v>6398.580078</v>
      </c>
      <c r="F489" s="20">
        <v>5702.28</v>
      </c>
      <c r="G489" s="21">
        <v>1.2637750000000001</v>
      </c>
      <c r="H489" s="22">
        <f t="shared" si="28"/>
        <v>7206.3989069999998</v>
      </c>
      <c r="I489" s="21"/>
      <c r="J489" s="23">
        <v>13624.33</v>
      </c>
      <c r="K489">
        <v>0.88200999999999996</v>
      </c>
      <c r="L489" s="22">
        <f t="shared" si="29"/>
        <v>15446.911032754731</v>
      </c>
      <c r="N489" s="23">
        <v>36980.519999999997</v>
      </c>
      <c r="O489" s="10">
        <v>107.46399700000001</v>
      </c>
      <c r="P489" s="3">
        <f t="shared" si="30"/>
        <v>344.12008702784425</v>
      </c>
    </row>
    <row r="490" spans="1:21" ht="15" thickBot="1">
      <c r="A490">
        <f t="shared" si="31"/>
        <v>486</v>
      </c>
      <c r="B490" s="18">
        <v>43999</v>
      </c>
      <c r="C490" s="19"/>
      <c r="D490">
        <v>6375.5400390000004</v>
      </c>
      <c r="F490" s="20">
        <v>5860.75</v>
      </c>
      <c r="G490" s="21">
        <v>1.2585109999999999</v>
      </c>
      <c r="H490" s="22">
        <f t="shared" si="28"/>
        <v>7375.81834325</v>
      </c>
      <c r="I490" s="21"/>
      <c r="J490" s="23">
        <v>13744.03</v>
      </c>
      <c r="K490">
        <v>0.88765000000000005</v>
      </c>
      <c r="L490" s="22">
        <f t="shared" si="29"/>
        <v>15483.614037064159</v>
      </c>
      <c r="N490" s="23">
        <v>36773.449999999997</v>
      </c>
      <c r="O490" s="10">
        <v>107.410004</v>
      </c>
      <c r="P490" s="3">
        <f t="shared" si="30"/>
        <v>342.36522326169916</v>
      </c>
    </row>
    <row r="491" spans="1:21" ht="15" thickBot="1">
      <c r="A491">
        <f t="shared" si="31"/>
        <v>487</v>
      </c>
      <c r="B491" s="18">
        <v>44000</v>
      </c>
      <c r="C491" s="19"/>
      <c r="D491">
        <v>6379.5600590000004</v>
      </c>
      <c r="F491" s="20">
        <v>5815.86</v>
      </c>
      <c r="G491" s="21">
        <v>1.2552719999999999</v>
      </c>
      <c r="H491" s="22">
        <f t="shared" si="28"/>
        <v>7300.4862139199995</v>
      </c>
      <c r="I491" s="21"/>
      <c r="J491" s="23">
        <v>13641.64</v>
      </c>
      <c r="K491">
        <v>0.88944999999999996</v>
      </c>
      <c r="L491" s="22">
        <f t="shared" si="29"/>
        <v>15337.163415593906</v>
      </c>
      <c r="N491" s="23">
        <v>36609.199999999997</v>
      </c>
      <c r="O491" s="10">
        <v>106.893997</v>
      </c>
      <c r="P491" s="3">
        <f t="shared" si="30"/>
        <v>342.48134626306467</v>
      </c>
    </row>
    <row r="492" spans="1:21" ht="15" thickBot="1">
      <c r="A492">
        <f t="shared" si="31"/>
        <v>488</v>
      </c>
      <c r="B492" s="18">
        <v>44001</v>
      </c>
      <c r="C492" s="19"/>
      <c r="D492">
        <v>6344.7001950000003</v>
      </c>
      <c r="F492" s="20">
        <v>5852.71</v>
      </c>
      <c r="G492" s="21">
        <v>1.2426839999999999</v>
      </c>
      <c r="H492" s="22">
        <f t="shared" si="28"/>
        <v>7273.0690736399993</v>
      </c>
      <c r="I492" s="21"/>
      <c r="J492" s="23">
        <v>13698.58</v>
      </c>
      <c r="K492">
        <v>0.89198100000000002</v>
      </c>
      <c r="L492" s="22">
        <f t="shared" si="29"/>
        <v>15357.479587569689</v>
      </c>
      <c r="N492" s="23">
        <v>36810.17</v>
      </c>
      <c r="O492" s="10">
        <v>107.00599699999999</v>
      </c>
      <c r="P492" s="3">
        <f t="shared" si="30"/>
        <v>344.00100024300508</v>
      </c>
    </row>
    <row r="493" spans="1:21" ht="15" thickBot="1">
      <c r="A493">
        <f t="shared" si="31"/>
        <v>489</v>
      </c>
      <c r="B493" s="18">
        <v>44004</v>
      </c>
      <c r="C493" s="19"/>
      <c r="D493">
        <v>6385.9101559999999</v>
      </c>
      <c r="F493" s="20">
        <v>5854.08</v>
      </c>
      <c r="G493" s="21">
        <v>1.234812</v>
      </c>
      <c r="H493" s="22">
        <f t="shared" si="28"/>
        <v>7228.6882329600003</v>
      </c>
      <c r="I493" s="21"/>
      <c r="J493" s="23">
        <v>13614.29</v>
      </c>
      <c r="K493">
        <v>0.89464999999999995</v>
      </c>
      <c r="L493" s="22">
        <f t="shared" si="29"/>
        <v>15217.448164086516</v>
      </c>
      <c r="N493" s="23">
        <v>36742.18</v>
      </c>
      <c r="O493" s="10">
        <v>106.831001</v>
      </c>
      <c r="P493" s="3">
        <f t="shared" si="30"/>
        <v>343.92807009268779</v>
      </c>
    </row>
    <row r="494" spans="1:21" ht="15" thickBot="1">
      <c r="A494">
        <f t="shared" si="31"/>
        <v>490</v>
      </c>
      <c r="B494" s="18">
        <v>44005</v>
      </c>
      <c r="C494" s="19"/>
      <c r="D494">
        <v>6413.4399409999996</v>
      </c>
      <c r="F494" s="20">
        <v>5872.03</v>
      </c>
      <c r="G494" s="21">
        <v>1.250156</v>
      </c>
      <c r="H494" s="22">
        <f t="shared" si="28"/>
        <v>7340.9535366800001</v>
      </c>
      <c r="I494" s="21"/>
      <c r="J494" s="23">
        <v>13815.95</v>
      </c>
      <c r="K494">
        <v>0.88654999999999995</v>
      </c>
      <c r="L494" s="22">
        <f t="shared" si="29"/>
        <v>15583.949015847951</v>
      </c>
      <c r="N494" s="23">
        <v>36925.449999999997</v>
      </c>
      <c r="O494" s="10">
        <v>106.90300000000001</v>
      </c>
      <c r="P494" s="3">
        <f t="shared" si="30"/>
        <v>345.41079296184387</v>
      </c>
    </row>
    <row r="495" spans="1:21" ht="15" thickBot="1">
      <c r="A495">
        <f t="shared" si="31"/>
        <v>491</v>
      </c>
      <c r="B495" s="18">
        <v>44006</v>
      </c>
      <c r="C495" s="19"/>
      <c r="D495">
        <v>6247.6601559999999</v>
      </c>
      <c r="F495" s="20">
        <v>5758.32</v>
      </c>
      <c r="G495" s="21">
        <v>1.252489</v>
      </c>
      <c r="H495" s="22">
        <f t="shared" si="28"/>
        <v>7212.2324584799999</v>
      </c>
      <c r="I495" s="21"/>
      <c r="J495" s="23">
        <v>13413.04</v>
      </c>
      <c r="K495">
        <v>0.88399000000000005</v>
      </c>
      <c r="L495" s="22">
        <f t="shared" si="29"/>
        <v>15173.293815540899</v>
      </c>
      <c r="N495" s="23">
        <v>36900.58</v>
      </c>
      <c r="O495" s="10">
        <v>106.431999</v>
      </c>
      <c r="P495" s="3">
        <f t="shared" si="30"/>
        <v>346.70569327557212</v>
      </c>
    </row>
    <row r="496" spans="1:21" ht="15" thickBot="1">
      <c r="A496">
        <f t="shared" si="31"/>
        <v>492</v>
      </c>
      <c r="B496" s="18">
        <v>44007</v>
      </c>
      <c r="C496" s="19"/>
      <c r="D496">
        <v>6316.4501950000003</v>
      </c>
      <c r="F496" s="20">
        <v>5671.08</v>
      </c>
      <c r="G496" s="21">
        <v>1.241295</v>
      </c>
      <c r="H496" s="22">
        <f t="shared" si="28"/>
        <v>7039.4832486000005</v>
      </c>
      <c r="I496" s="21"/>
      <c r="J496" s="23">
        <v>13543.06</v>
      </c>
      <c r="K496">
        <v>0.88882000000000005</v>
      </c>
      <c r="L496" s="22">
        <f t="shared" si="29"/>
        <v>15237.12337706172</v>
      </c>
      <c r="N496" s="23">
        <v>36450.6</v>
      </c>
      <c r="O496" s="10">
        <v>107.043999</v>
      </c>
      <c r="P496" s="3">
        <f t="shared" si="30"/>
        <v>340.51978943723879</v>
      </c>
    </row>
    <row r="497" spans="1:16" ht="15" thickBot="1">
      <c r="A497">
        <f t="shared" si="31"/>
        <v>493</v>
      </c>
      <c r="B497" s="18">
        <v>44008</v>
      </c>
      <c r="C497" s="19"/>
      <c r="D497">
        <v>6163.5</v>
      </c>
      <c r="F497" s="20">
        <v>5781.97</v>
      </c>
      <c r="G497" s="21">
        <v>1.242545</v>
      </c>
      <c r="H497" s="22">
        <f t="shared" si="28"/>
        <v>7184.3579136500002</v>
      </c>
      <c r="I497" s="21"/>
      <c r="J497" s="23">
        <v>13518.45</v>
      </c>
      <c r="K497">
        <v>0.8911</v>
      </c>
      <c r="L497" s="22">
        <f t="shared" si="29"/>
        <v>15170.519582538436</v>
      </c>
      <c r="N497" s="23">
        <v>36861.449999999997</v>
      </c>
      <c r="O497" s="10">
        <v>107.154999</v>
      </c>
      <c r="P497" s="3">
        <f t="shared" si="30"/>
        <v>344.00121640615197</v>
      </c>
    </row>
    <row r="498" spans="1:16" ht="15" thickBot="1">
      <c r="A498">
        <f t="shared" si="31"/>
        <v>494</v>
      </c>
      <c r="B498" s="18">
        <v>44011</v>
      </c>
      <c r="C498" s="19"/>
      <c r="D498">
        <v>6254.7797849999997</v>
      </c>
      <c r="F498" s="20">
        <v>5759.21</v>
      </c>
      <c r="G498" s="21">
        <v>1.2342169999999999</v>
      </c>
      <c r="H498" s="22">
        <f t="shared" si="28"/>
        <v>7108.1148885699995</v>
      </c>
      <c r="I498" s="21"/>
      <c r="J498" s="23">
        <v>13638.01</v>
      </c>
      <c r="K498">
        <v>0.89080000000000004</v>
      </c>
      <c r="L498" s="22">
        <f t="shared" si="29"/>
        <v>15309.845083071395</v>
      </c>
      <c r="N498" s="23">
        <v>36067.42</v>
      </c>
      <c r="O498" s="10">
        <v>107.218002</v>
      </c>
      <c r="P498" s="3">
        <f t="shared" si="30"/>
        <v>336.393323203318</v>
      </c>
    </row>
    <row r="499" spans="1:16" ht="15" thickBot="1">
      <c r="A499">
        <f t="shared" si="31"/>
        <v>495</v>
      </c>
      <c r="B499" s="18">
        <v>44012</v>
      </c>
      <c r="C499" s="19"/>
      <c r="D499">
        <v>6351.669922</v>
      </c>
      <c r="F499" s="20">
        <v>5781.82</v>
      </c>
      <c r="G499" s="21">
        <v>1.2310570000000001</v>
      </c>
      <c r="H499" s="22">
        <f t="shared" si="28"/>
        <v>7117.7499837400001</v>
      </c>
      <c r="I499" s="21"/>
      <c r="J499" s="23">
        <v>13611.91</v>
      </c>
      <c r="K499">
        <v>0.88910999999999996</v>
      </c>
      <c r="L499" s="22">
        <f t="shared" si="29"/>
        <v>15309.590489365772</v>
      </c>
      <c r="N499" s="23">
        <v>36547.19</v>
      </c>
      <c r="O499" s="10">
        <v>107.589996</v>
      </c>
      <c r="P499" s="3">
        <f t="shared" si="30"/>
        <v>339.68948191056722</v>
      </c>
    </row>
    <row r="500" spans="1:16" ht="15" thickBot="1">
      <c r="A500">
        <f t="shared" si="31"/>
        <v>496</v>
      </c>
      <c r="B500" s="18">
        <v>44013</v>
      </c>
      <c r="C500" s="19"/>
      <c r="D500">
        <v>6383.7597660000001</v>
      </c>
      <c r="F500" s="20">
        <v>5723.02</v>
      </c>
      <c r="G500" s="21">
        <v>1.2389269999999999</v>
      </c>
      <c r="H500" s="22">
        <f t="shared" si="28"/>
        <v>7090.4039995399999</v>
      </c>
      <c r="I500" s="21"/>
      <c r="J500" s="23">
        <v>13591.32</v>
      </c>
      <c r="K500">
        <v>0.89</v>
      </c>
      <c r="L500" s="22">
        <f t="shared" si="29"/>
        <v>15271.14606741573</v>
      </c>
      <c r="N500" s="23">
        <v>36273.43</v>
      </c>
      <c r="O500" s="10">
        <v>107.988998</v>
      </c>
      <c r="P500" s="3">
        <f t="shared" si="30"/>
        <v>335.89931077978889</v>
      </c>
    </row>
    <row r="501" spans="1:16" ht="15" thickBot="1">
      <c r="A501">
        <f t="shared" si="31"/>
        <v>497</v>
      </c>
      <c r="B501" s="18">
        <v>44014</v>
      </c>
      <c r="C501" s="19"/>
      <c r="D501">
        <v>6414.1601559999999</v>
      </c>
      <c r="F501" s="20">
        <v>5796.88</v>
      </c>
      <c r="G501" s="21">
        <v>1.2464789999999999</v>
      </c>
      <c r="H501" s="22">
        <f t="shared" si="28"/>
        <v>7225.6891855199992</v>
      </c>
      <c r="I501" s="21"/>
      <c r="J501" s="23">
        <v>13930.79</v>
      </c>
      <c r="K501">
        <v>0.88878000000000001</v>
      </c>
      <c r="L501" s="22">
        <f t="shared" si="29"/>
        <v>15674.058822205721</v>
      </c>
      <c r="N501" s="23">
        <v>36313.160000000003</v>
      </c>
      <c r="O501" s="10">
        <v>107.36599699999999</v>
      </c>
      <c r="P501" s="3">
        <f t="shared" si="30"/>
        <v>338.21843986602209</v>
      </c>
    </row>
    <row r="502" spans="1:16" ht="15" thickBot="1">
      <c r="A502">
        <f t="shared" si="31"/>
        <v>498</v>
      </c>
      <c r="B502" s="18">
        <v>44018</v>
      </c>
      <c r="C502" s="19"/>
      <c r="D502">
        <v>6516.0498049999997</v>
      </c>
      <c r="F502" s="20">
        <v>5796.26</v>
      </c>
      <c r="G502" s="21">
        <v>1.247552</v>
      </c>
      <c r="H502" s="22">
        <f t="shared" si="28"/>
        <v>7231.1357555200002</v>
      </c>
      <c r="I502" s="21"/>
      <c r="J502" s="23">
        <v>14031.46</v>
      </c>
      <c r="K502">
        <v>0.88910999999999996</v>
      </c>
      <c r="L502" s="22">
        <f t="shared" si="29"/>
        <v>15781.466860118546</v>
      </c>
      <c r="N502" s="23">
        <v>37245.31</v>
      </c>
      <c r="O502" s="10">
        <v>107.579002</v>
      </c>
      <c r="P502" s="3">
        <f t="shared" si="30"/>
        <v>346.21356684457805</v>
      </c>
    </row>
    <row r="503" spans="1:16" ht="15" thickBot="1">
      <c r="A503">
        <f t="shared" si="31"/>
        <v>499</v>
      </c>
      <c r="B503" s="18">
        <v>44019</v>
      </c>
      <c r="C503" s="19"/>
      <c r="D503">
        <v>6445.5898440000001</v>
      </c>
      <c r="F503" s="20">
        <v>5817.6</v>
      </c>
      <c r="G503" s="21">
        <v>1.249547</v>
      </c>
      <c r="H503" s="22">
        <f t="shared" si="28"/>
        <v>7269.3646272000005</v>
      </c>
      <c r="I503" s="21"/>
      <c r="J503" s="23">
        <v>13953.12</v>
      </c>
      <c r="K503">
        <v>0.88395000000000001</v>
      </c>
      <c r="L503" s="22">
        <f t="shared" si="29"/>
        <v>15784.965212964535</v>
      </c>
      <c r="N503" s="23">
        <v>37081.75</v>
      </c>
      <c r="O503" s="10">
        <v>107.35900100000001</v>
      </c>
      <c r="P503" s="3">
        <f t="shared" si="30"/>
        <v>345.3995440959813</v>
      </c>
    </row>
    <row r="504" spans="1:16">
      <c r="A504">
        <f t="shared" si="31"/>
        <v>500</v>
      </c>
      <c r="B504" s="18">
        <v>44020</v>
      </c>
      <c r="C504" s="19"/>
      <c r="D504">
        <v>6496.1401370000003</v>
      </c>
      <c r="F504" s="20">
        <v>5784.23</v>
      </c>
      <c r="G504" s="21">
        <v>1.2542800000000001</v>
      </c>
      <c r="H504" s="22">
        <f t="shared" si="28"/>
        <v>7255.0440043999997</v>
      </c>
      <c r="I504" s="21"/>
      <c r="J504" s="23">
        <v>13782.82</v>
      </c>
      <c r="K504">
        <v>0.88690000000000002</v>
      </c>
      <c r="L504" s="22">
        <f t="shared" si="29"/>
        <v>15540.44424399594</v>
      </c>
      <c r="N504" s="23">
        <v>36793.089999999997</v>
      </c>
      <c r="O504" s="10">
        <v>107.578003</v>
      </c>
      <c r="P504" s="3">
        <f t="shared" si="30"/>
        <v>342.01313441373327</v>
      </c>
    </row>
  </sheetData>
  <pageMargins left="0.7" right="0.7" top="0.75" bottom="0.75" header="0.3" footer="0.3"/>
  <pageSetup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501"/>
  <sheetViews>
    <sheetView workbookViewId="0">
      <selection activeCell="G13" sqref="G13"/>
    </sheetView>
  </sheetViews>
  <sheetFormatPr defaultRowHeight="14.5"/>
  <sheetData>
    <row r="1" spans="1:7">
      <c r="A1" t="s">
        <v>2</v>
      </c>
      <c r="B1" t="s">
        <v>49</v>
      </c>
    </row>
    <row r="2" spans="1:7">
      <c r="A2">
        <v>415</v>
      </c>
      <c r="B2">
        <v>1005.2289378926158</v>
      </c>
    </row>
    <row r="3" spans="1:7">
      <c r="A3">
        <v>397</v>
      </c>
      <c r="B3">
        <v>545.32616715707832</v>
      </c>
    </row>
    <row r="4" spans="1:7">
      <c r="A4">
        <v>289</v>
      </c>
      <c r="B4">
        <v>532.87483545197335</v>
      </c>
    </row>
    <row r="5" spans="1:7">
      <c r="A5">
        <v>424</v>
      </c>
      <c r="B5">
        <v>517.98478787307977</v>
      </c>
    </row>
    <row r="6" spans="1:7">
      <c r="A6">
        <v>427</v>
      </c>
      <c r="B6">
        <v>517.19504681474359</v>
      </c>
    </row>
    <row r="7" spans="1:7">
      <c r="A7">
        <v>326</v>
      </c>
      <c r="B7">
        <v>461.73397893747057</v>
      </c>
    </row>
    <row r="8" spans="1:7">
      <c r="A8">
        <v>103</v>
      </c>
      <c r="B8">
        <v>452.46817233153445</v>
      </c>
    </row>
    <row r="9" spans="1:7">
      <c r="A9">
        <v>288</v>
      </c>
      <c r="B9">
        <v>400.70913256443316</v>
      </c>
    </row>
    <row r="10" spans="1:7">
      <c r="A10">
        <v>102</v>
      </c>
      <c r="B10">
        <v>380.78956420430899</v>
      </c>
    </row>
    <row r="11" spans="1:7">
      <c r="A11">
        <v>140</v>
      </c>
      <c r="B11">
        <v>368.26333049292867</v>
      </c>
    </row>
    <row r="12" spans="1:7">
      <c r="A12">
        <v>232</v>
      </c>
      <c r="B12">
        <v>363.47611579093757</v>
      </c>
      <c r="F12" t="s">
        <v>43</v>
      </c>
      <c r="G12" s="4">
        <f>B6</f>
        <v>517.19504681474359</v>
      </c>
    </row>
    <row r="13" spans="1:7">
      <c r="A13">
        <v>429</v>
      </c>
      <c r="B13">
        <v>362.13387739040576</v>
      </c>
      <c r="F13" t="s">
        <v>50</v>
      </c>
      <c r="G13" s="4">
        <f>AVERAGE(B2:B5)</f>
        <v>650.35368209368687</v>
      </c>
    </row>
    <row r="14" spans="1:7">
      <c r="A14">
        <v>482</v>
      </c>
      <c r="B14">
        <v>358.88421032124222</v>
      </c>
    </row>
    <row r="15" spans="1:7">
      <c r="A15">
        <v>64</v>
      </c>
      <c r="B15">
        <v>357.28967957408543</v>
      </c>
    </row>
    <row r="16" spans="1:7">
      <c r="A16">
        <v>99</v>
      </c>
      <c r="B16">
        <v>340.8209244142779</v>
      </c>
    </row>
    <row r="17" spans="1:2">
      <c r="A17">
        <v>240</v>
      </c>
      <c r="B17">
        <v>337.86611309971772</v>
      </c>
    </row>
    <row r="18" spans="1:2">
      <c r="A18">
        <v>67</v>
      </c>
      <c r="B18">
        <v>332.90082700146002</v>
      </c>
    </row>
    <row r="19" spans="1:2">
      <c r="A19">
        <v>417</v>
      </c>
      <c r="B19">
        <v>327.68420231730454</v>
      </c>
    </row>
    <row r="20" spans="1:2">
      <c r="A20">
        <v>139</v>
      </c>
      <c r="B20">
        <v>318.34211628497803</v>
      </c>
    </row>
    <row r="21" spans="1:2">
      <c r="A21">
        <v>152</v>
      </c>
      <c r="B21">
        <v>316.76680565719647</v>
      </c>
    </row>
    <row r="22" spans="1:2">
      <c r="A22">
        <v>228</v>
      </c>
      <c r="B22">
        <v>302.36978570679184</v>
      </c>
    </row>
    <row r="23" spans="1:2">
      <c r="A23">
        <v>295</v>
      </c>
      <c r="B23">
        <v>298.94492918412169</v>
      </c>
    </row>
    <row r="24" spans="1:2">
      <c r="A24">
        <v>286</v>
      </c>
      <c r="B24">
        <v>291.05548500305736</v>
      </c>
    </row>
    <row r="25" spans="1:2">
      <c r="A25">
        <v>111</v>
      </c>
      <c r="B25">
        <v>279.24575605650347</v>
      </c>
    </row>
    <row r="26" spans="1:2">
      <c r="A26">
        <v>243</v>
      </c>
      <c r="B26">
        <v>261.55176987859102</v>
      </c>
    </row>
    <row r="27" spans="1:2">
      <c r="A27">
        <v>245</v>
      </c>
      <c r="B27">
        <v>247.24171769202209</v>
      </c>
    </row>
    <row r="28" spans="1:2">
      <c r="A28">
        <v>65</v>
      </c>
      <c r="B28">
        <v>244.64153981055759</v>
      </c>
    </row>
    <row r="29" spans="1:2">
      <c r="A29">
        <v>205</v>
      </c>
      <c r="B29">
        <v>243.88782312754401</v>
      </c>
    </row>
    <row r="30" spans="1:2">
      <c r="A30">
        <v>196</v>
      </c>
      <c r="B30">
        <v>239.01593185101436</v>
      </c>
    </row>
    <row r="31" spans="1:2">
      <c r="A31">
        <v>393</v>
      </c>
      <c r="B31">
        <v>238.10026469616284</v>
      </c>
    </row>
    <row r="32" spans="1:2">
      <c r="A32">
        <v>150</v>
      </c>
      <c r="B32">
        <v>234.9516692629478</v>
      </c>
    </row>
    <row r="33" spans="1:2">
      <c r="A33">
        <v>43</v>
      </c>
      <c r="B33">
        <v>234.29670829197141</v>
      </c>
    </row>
    <row r="34" spans="1:2">
      <c r="A34">
        <v>414</v>
      </c>
      <c r="B34">
        <v>233.29681630318504</v>
      </c>
    </row>
    <row r="35" spans="1:2">
      <c r="A35">
        <v>366</v>
      </c>
      <c r="B35">
        <v>230.4757476447466</v>
      </c>
    </row>
    <row r="36" spans="1:2">
      <c r="A36">
        <v>131</v>
      </c>
      <c r="B36">
        <v>221.94125770009421</v>
      </c>
    </row>
    <row r="37" spans="1:2">
      <c r="A37">
        <v>146</v>
      </c>
      <c r="B37">
        <v>219.9875228187818</v>
      </c>
    </row>
    <row r="38" spans="1:2">
      <c r="A38">
        <v>32</v>
      </c>
      <c r="B38">
        <v>216.57869609279976</v>
      </c>
    </row>
    <row r="39" spans="1:2">
      <c r="A39">
        <v>418</v>
      </c>
      <c r="B39">
        <v>214.7329542634817</v>
      </c>
    </row>
    <row r="40" spans="1:2">
      <c r="A40">
        <v>276</v>
      </c>
      <c r="B40">
        <v>213.00484532010807</v>
      </c>
    </row>
    <row r="41" spans="1:2">
      <c r="A41">
        <v>426</v>
      </c>
      <c r="B41">
        <v>210.88216835229747</v>
      </c>
    </row>
    <row r="42" spans="1:2">
      <c r="A42">
        <v>13</v>
      </c>
      <c r="B42">
        <v>202.23807340327176</v>
      </c>
    </row>
    <row r="43" spans="1:2">
      <c r="A43">
        <v>125</v>
      </c>
      <c r="B43">
        <v>195.77327384620258</v>
      </c>
    </row>
    <row r="44" spans="1:2">
      <c r="A44">
        <v>80</v>
      </c>
      <c r="B44">
        <v>194.94621554252788</v>
      </c>
    </row>
    <row r="45" spans="1:2">
      <c r="A45">
        <v>114</v>
      </c>
      <c r="B45">
        <v>193.98317584221144</v>
      </c>
    </row>
    <row r="46" spans="1:2">
      <c r="A46">
        <v>105</v>
      </c>
      <c r="B46">
        <v>187.54138768503037</v>
      </c>
    </row>
    <row r="47" spans="1:2">
      <c r="A47">
        <v>325</v>
      </c>
      <c r="B47">
        <v>187.24299324367382</v>
      </c>
    </row>
    <row r="48" spans="1:2">
      <c r="A48">
        <v>411</v>
      </c>
      <c r="B48">
        <v>185.20192423467017</v>
      </c>
    </row>
    <row r="49" spans="1:2">
      <c r="A49">
        <v>101</v>
      </c>
      <c r="B49">
        <v>178.87886007358492</v>
      </c>
    </row>
    <row r="50" spans="1:2">
      <c r="A50">
        <v>237</v>
      </c>
      <c r="B50">
        <v>178.07616932707984</v>
      </c>
    </row>
    <row r="51" spans="1:2">
      <c r="A51">
        <v>270</v>
      </c>
      <c r="B51">
        <v>177.07823798779862</v>
      </c>
    </row>
    <row r="52" spans="1:2">
      <c r="A52">
        <v>423</v>
      </c>
      <c r="B52">
        <v>176.02615702574269</v>
      </c>
    </row>
    <row r="53" spans="1:2">
      <c r="A53">
        <v>401</v>
      </c>
      <c r="B53">
        <v>173.15571139186872</v>
      </c>
    </row>
    <row r="54" spans="1:2">
      <c r="A54">
        <v>400</v>
      </c>
      <c r="B54">
        <v>172.5696996311263</v>
      </c>
    </row>
    <row r="55" spans="1:2">
      <c r="A55">
        <v>124</v>
      </c>
      <c r="B55">
        <v>171.09410877937648</v>
      </c>
    </row>
    <row r="56" spans="1:2">
      <c r="A56">
        <v>320</v>
      </c>
      <c r="B56">
        <v>169.64393792909075</v>
      </c>
    </row>
    <row r="57" spans="1:2">
      <c r="A57">
        <v>358</v>
      </c>
      <c r="B57">
        <v>169.59334329988798</v>
      </c>
    </row>
    <row r="58" spans="1:2">
      <c r="A58">
        <v>230</v>
      </c>
      <c r="B58">
        <v>168.14626740496774</v>
      </c>
    </row>
    <row r="59" spans="1:2">
      <c r="A59">
        <v>365</v>
      </c>
      <c r="B59">
        <v>166.98728194505989</v>
      </c>
    </row>
    <row r="60" spans="1:2">
      <c r="A60">
        <v>79</v>
      </c>
      <c r="B60">
        <v>166.60255147470718</v>
      </c>
    </row>
    <row r="61" spans="1:2">
      <c r="A61">
        <v>108</v>
      </c>
      <c r="B61">
        <v>164.61281215348055</v>
      </c>
    </row>
    <row r="62" spans="1:2">
      <c r="A62">
        <v>287</v>
      </c>
      <c r="B62">
        <v>161.56791430042182</v>
      </c>
    </row>
    <row r="63" spans="1:2">
      <c r="A63">
        <v>177</v>
      </c>
      <c r="B63">
        <v>159.71299530179377</v>
      </c>
    </row>
    <row r="64" spans="1:2">
      <c r="A64">
        <v>147</v>
      </c>
      <c r="B64">
        <v>155.52478336579136</v>
      </c>
    </row>
    <row r="65" spans="1:2">
      <c r="A65">
        <v>28</v>
      </c>
      <c r="B65">
        <v>154.15501308479494</v>
      </c>
    </row>
    <row r="66" spans="1:2">
      <c r="A66">
        <v>491</v>
      </c>
      <c r="B66">
        <v>146.08758938511599</v>
      </c>
    </row>
    <row r="67" spans="1:2">
      <c r="A67">
        <v>112</v>
      </c>
      <c r="B67">
        <v>145.78069344965502</v>
      </c>
    </row>
    <row r="68" spans="1:2">
      <c r="A68">
        <v>100</v>
      </c>
      <c r="B68">
        <v>137.76668601169891</v>
      </c>
    </row>
    <row r="69" spans="1:2">
      <c r="A69">
        <v>440</v>
      </c>
      <c r="B69">
        <v>137.29591126816564</v>
      </c>
    </row>
    <row r="70" spans="1:2">
      <c r="A70">
        <v>302</v>
      </c>
      <c r="B70">
        <v>133.48572265213525</v>
      </c>
    </row>
    <row r="71" spans="1:2">
      <c r="A71">
        <v>330</v>
      </c>
      <c r="B71">
        <v>130.33973566231339</v>
      </c>
    </row>
    <row r="72" spans="1:2">
      <c r="A72">
        <v>406</v>
      </c>
      <c r="B72">
        <v>130.14030834241862</v>
      </c>
    </row>
    <row r="73" spans="1:2">
      <c r="A73">
        <v>262</v>
      </c>
      <c r="B73">
        <v>129.85718329472286</v>
      </c>
    </row>
    <row r="74" spans="1:2">
      <c r="A74">
        <v>206</v>
      </c>
      <c r="B74">
        <v>129.47908754706043</v>
      </c>
    </row>
    <row r="75" spans="1:2">
      <c r="A75">
        <v>431</v>
      </c>
      <c r="B75">
        <v>128.58948830177098</v>
      </c>
    </row>
    <row r="76" spans="1:2">
      <c r="A76">
        <v>364</v>
      </c>
      <c r="B76">
        <v>123.80556258049184</v>
      </c>
    </row>
    <row r="77" spans="1:2">
      <c r="A77">
        <v>26</v>
      </c>
      <c r="B77">
        <v>121.05896742226209</v>
      </c>
    </row>
    <row r="78" spans="1:2">
      <c r="A78">
        <v>126</v>
      </c>
      <c r="B78">
        <v>118.40219360056086</v>
      </c>
    </row>
    <row r="79" spans="1:2">
      <c r="A79">
        <v>452</v>
      </c>
      <c r="B79">
        <v>116.38461816022084</v>
      </c>
    </row>
    <row r="80" spans="1:2">
      <c r="A80">
        <v>422</v>
      </c>
      <c r="B80">
        <v>116.34423921700845</v>
      </c>
    </row>
    <row r="81" spans="1:2">
      <c r="A81">
        <v>34</v>
      </c>
      <c r="B81">
        <v>114.39991715677307</v>
      </c>
    </row>
    <row r="82" spans="1:2">
      <c r="A82">
        <v>433</v>
      </c>
      <c r="B82">
        <v>114.04131868086972</v>
      </c>
    </row>
    <row r="83" spans="1:2">
      <c r="A83">
        <v>195</v>
      </c>
      <c r="B83">
        <v>112.72692414440543</v>
      </c>
    </row>
    <row r="84" spans="1:2">
      <c r="A84">
        <v>229</v>
      </c>
      <c r="B84">
        <v>109.09367047625634</v>
      </c>
    </row>
    <row r="85" spans="1:2">
      <c r="A85">
        <v>351</v>
      </c>
      <c r="B85">
        <v>103.77923257335254</v>
      </c>
    </row>
    <row r="86" spans="1:2">
      <c r="A86">
        <v>58</v>
      </c>
      <c r="B86">
        <v>101.91540226520183</v>
      </c>
    </row>
    <row r="87" spans="1:2">
      <c r="A87">
        <v>30</v>
      </c>
      <c r="B87">
        <v>101.7333824273466</v>
      </c>
    </row>
    <row r="88" spans="1:2">
      <c r="A88">
        <v>165</v>
      </c>
      <c r="B88">
        <v>101.5580021718944</v>
      </c>
    </row>
    <row r="89" spans="1:2">
      <c r="A89">
        <v>82</v>
      </c>
      <c r="B89">
        <v>96.408532401110349</v>
      </c>
    </row>
    <row r="90" spans="1:2">
      <c r="A90">
        <v>55</v>
      </c>
      <c r="B90">
        <v>95.791950138271289</v>
      </c>
    </row>
    <row r="91" spans="1:2">
      <c r="A91">
        <v>386</v>
      </c>
      <c r="B91">
        <v>93.577810320908753</v>
      </c>
    </row>
    <row r="92" spans="1:2">
      <c r="A92">
        <v>129</v>
      </c>
      <c r="B92">
        <v>92.955475566118494</v>
      </c>
    </row>
    <row r="93" spans="1:2">
      <c r="A93">
        <v>377</v>
      </c>
      <c r="B93">
        <v>90.602241925206258</v>
      </c>
    </row>
    <row r="94" spans="1:2">
      <c r="A94">
        <v>409</v>
      </c>
      <c r="B94">
        <v>90.043281580003907</v>
      </c>
    </row>
    <row r="95" spans="1:2">
      <c r="A95">
        <v>54</v>
      </c>
      <c r="B95">
        <v>89.894219761245665</v>
      </c>
    </row>
    <row r="96" spans="1:2">
      <c r="A96">
        <v>371</v>
      </c>
      <c r="B96">
        <v>89.301419927972333</v>
      </c>
    </row>
    <row r="97" spans="1:2">
      <c r="A97">
        <v>78</v>
      </c>
      <c r="B97">
        <v>88.562790198906768</v>
      </c>
    </row>
    <row r="98" spans="1:2">
      <c r="A98">
        <v>396</v>
      </c>
      <c r="B98">
        <v>87.244188367957918</v>
      </c>
    </row>
    <row r="99" spans="1:2">
      <c r="A99">
        <v>57</v>
      </c>
      <c r="B99">
        <v>87.127820925014021</v>
      </c>
    </row>
    <row r="100" spans="1:2">
      <c r="A100">
        <v>227</v>
      </c>
      <c r="B100">
        <v>86.930459358497245</v>
      </c>
    </row>
    <row r="101" spans="1:2">
      <c r="A101">
        <v>448</v>
      </c>
      <c r="B101">
        <v>86.916631417392381</v>
      </c>
    </row>
    <row r="102" spans="1:2">
      <c r="A102">
        <v>459</v>
      </c>
      <c r="B102">
        <v>86.636873046134497</v>
      </c>
    </row>
    <row r="103" spans="1:2">
      <c r="A103">
        <v>226</v>
      </c>
      <c r="B103">
        <v>86.219340120037288</v>
      </c>
    </row>
    <row r="104" spans="1:2">
      <c r="A104">
        <v>151</v>
      </c>
      <c r="B104">
        <v>85.277436517162869</v>
      </c>
    </row>
    <row r="105" spans="1:2">
      <c r="A105">
        <v>11</v>
      </c>
      <c r="B105">
        <v>84.200109055178189</v>
      </c>
    </row>
    <row r="106" spans="1:2">
      <c r="A106">
        <v>383</v>
      </c>
      <c r="B106">
        <v>84.100231993619744</v>
      </c>
    </row>
    <row r="107" spans="1:2">
      <c r="A107">
        <v>307</v>
      </c>
      <c r="B107">
        <v>84.088468207272342</v>
      </c>
    </row>
    <row r="108" spans="1:2">
      <c r="A108">
        <v>95</v>
      </c>
      <c r="B108">
        <v>82.558815250037767</v>
      </c>
    </row>
    <row r="109" spans="1:2">
      <c r="A109">
        <v>277</v>
      </c>
      <c r="B109">
        <v>82.383729674030562</v>
      </c>
    </row>
    <row r="110" spans="1:2">
      <c r="A110">
        <v>178</v>
      </c>
      <c r="B110">
        <v>77.148757082700001</v>
      </c>
    </row>
    <row r="111" spans="1:2">
      <c r="A111">
        <v>38</v>
      </c>
      <c r="B111">
        <v>77.113209711551633</v>
      </c>
    </row>
    <row r="112" spans="1:2">
      <c r="A112">
        <v>27</v>
      </c>
      <c r="B112">
        <v>76.75287085008263</v>
      </c>
    </row>
    <row r="113" spans="1:2">
      <c r="A113">
        <v>37</v>
      </c>
      <c r="B113">
        <v>76.61712269358641</v>
      </c>
    </row>
    <row r="114" spans="1:2">
      <c r="A114">
        <v>149</v>
      </c>
      <c r="B114">
        <v>74.406459412284619</v>
      </c>
    </row>
    <row r="115" spans="1:2">
      <c r="A115">
        <v>10</v>
      </c>
      <c r="B115">
        <v>73.597711852137124</v>
      </c>
    </row>
    <row r="116" spans="1:2">
      <c r="A116">
        <v>462</v>
      </c>
      <c r="B116">
        <v>73.264579071153364</v>
      </c>
    </row>
    <row r="117" spans="1:2">
      <c r="A117">
        <v>350</v>
      </c>
      <c r="B117">
        <v>73.201476278309897</v>
      </c>
    </row>
    <row r="118" spans="1:2">
      <c r="A118">
        <v>463</v>
      </c>
      <c r="B118">
        <v>71.779716823371814</v>
      </c>
    </row>
    <row r="119" spans="1:2">
      <c r="A119">
        <v>169</v>
      </c>
      <c r="B119">
        <v>71.504148087078391</v>
      </c>
    </row>
    <row r="120" spans="1:2">
      <c r="A120">
        <v>142</v>
      </c>
      <c r="B120">
        <v>71.01471666067799</v>
      </c>
    </row>
    <row r="121" spans="1:2">
      <c r="A121">
        <v>353</v>
      </c>
      <c r="B121">
        <v>68.741760941212974</v>
      </c>
    </row>
    <row r="122" spans="1:2">
      <c r="A122">
        <v>148</v>
      </c>
      <c r="B122">
        <v>68.157357645124435</v>
      </c>
    </row>
    <row r="123" spans="1:2">
      <c r="A123">
        <v>359</v>
      </c>
      <c r="B123">
        <v>67.832532686443571</v>
      </c>
    </row>
    <row r="124" spans="1:2">
      <c r="A124">
        <v>285</v>
      </c>
      <c r="B124">
        <v>67.744430230236986</v>
      </c>
    </row>
    <row r="125" spans="1:2">
      <c r="A125">
        <v>484</v>
      </c>
      <c r="B125">
        <v>67.201273282001438</v>
      </c>
    </row>
    <row r="126" spans="1:2">
      <c r="A126">
        <v>49</v>
      </c>
      <c r="B126">
        <v>66.77493692688094</v>
      </c>
    </row>
    <row r="127" spans="1:2">
      <c r="A127">
        <v>143</v>
      </c>
      <c r="B127">
        <v>66.679602815470275</v>
      </c>
    </row>
    <row r="128" spans="1:2">
      <c r="A128">
        <v>461</v>
      </c>
      <c r="B128">
        <v>66.58300643718789</v>
      </c>
    </row>
    <row r="129" spans="1:2">
      <c r="A129">
        <v>194</v>
      </c>
      <c r="B129">
        <v>66.581809175758053</v>
      </c>
    </row>
    <row r="130" spans="1:2">
      <c r="A130">
        <v>413</v>
      </c>
      <c r="B130">
        <v>62.963352394193898</v>
      </c>
    </row>
    <row r="131" spans="1:2">
      <c r="A131">
        <v>294</v>
      </c>
      <c r="B131">
        <v>62.789648956770705</v>
      </c>
    </row>
    <row r="132" spans="1:2">
      <c r="A132">
        <v>253</v>
      </c>
      <c r="B132">
        <v>62.683003736116738</v>
      </c>
    </row>
    <row r="133" spans="1:2">
      <c r="A133">
        <v>480</v>
      </c>
      <c r="B133">
        <v>61.369234505882105</v>
      </c>
    </row>
    <row r="134" spans="1:2">
      <c r="A134">
        <v>327</v>
      </c>
      <c r="B134">
        <v>60.921573679871187</v>
      </c>
    </row>
    <row r="135" spans="1:2">
      <c r="A135">
        <v>109</v>
      </c>
      <c r="B135">
        <v>59.839661019340873</v>
      </c>
    </row>
    <row r="136" spans="1:2">
      <c r="A136">
        <v>432</v>
      </c>
      <c r="B136">
        <v>57.004263471165338</v>
      </c>
    </row>
    <row r="137" spans="1:2">
      <c r="A137">
        <v>416</v>
      </c>
      <c r="B137">
        <v>55.579825112671053</v>
      </c>
    </row>
    <row r="138" spans="1:2">
      <c r="A138">
        <v>395</v>
      </c>
      <c r="B138">
        <v>55.504500308722733</v>
      </c>
    </row>
    <row r="139" spans="1:2">
      <c r="A139">
        <v>296</v>
      </c>
      <c r="B139">
        <v>55.488281175229076</v>
      </c>
    </row>
    <row r="140" spans="1:2">
      <c r="A140">
        <v>97</v>
      </c>
      <c r="B140">
        <v>55.339369229692835</v>
      </c>
    </row>
    <row r="141" spans="1:2">
      <c r="A141">
        <v>420</v>
      </c>
      <c r="B141">
        <v>55.165747469156315</v>
      </c>
    </row>
    <row r="142" spans="1:2">
      <c r="A142">
        <v>190</v>
      </c>
      <c r="B142">
        <v>54.941951729582946</v>
      </c>
    </row>
    <row r="143" spans="1:2">
      <c r="A143">
        <v>299</v>
      </c>
      <c r="B143">
        <v>54.229004991431999</v>
      </c>
    </row>
    <row r="144" spans="1:2">
      <c r="A144">
        <v>92</v>
      </c>
      <c r="B144">
        <v>53.593967979834964</v>
      </c>
    </row>
    <row r="145" spans="1:2">
      <c r="A145">
        <v>81</v>
      </c>
      <c r="B145">
        <v>51.271557331648246</v>
      </c>
    </row>
    <row r="146" spans="1:2">
      <c r="A146">
        <v>208</v>
      </c>
      <c r="B146">
        <v>50.641118949531091</v>
      </c>
    </row>
    <row r="147" spans="1:2">
      <c r="A147">
        <v>113</v>
      </c>
      <c r="B147">
        <v>49.853104837948415</v>
      </c>
    </row>
    <row r="148" spans="1:2">
      <c r="A148">
        <v>492</v>
      </c>
      <c r="B148">
        <v>49.261875443346767</v>
      </c>
    </row>
    <row r="149" spans="1:2">
      <c r="A149">
        <v>469</v>
      </c>
      <c r="B149">
        <v>48.530742139477518</v>
      </c>
    </row>
    <row r="150" spans="1:2">
      <c r="A150">
        <v>301</v>
      </c>
      <c r="B150">
        <v>47.792243391304758</v>
      </c>
    </row>
    <row r="151" spans="1:2">
      <c r="A151">
        <v>141</v>
      </c>
      <c r="B151">
        <v>46.994883722851242</v>
      </c>
    </row>
    <row r="152" spans="1:2">
      <c r="A152">
        <v>188</v>
      </c>
      <c r="B152">
        <v>45.679595350831548</v>
      </c>
    </row>
    <row r="153" spans="1:2">
      <c r="A153">
        <v>282</v>
      </c>
      <c r="B153">
        <v>44.717787565509354</v>
      </c>
    </row>
    <row r="154" spans="1:2">
      <c r="A154">
        <v>388</v>
      </c>
      <c r="B154">
        <v>44.202727688665668</v>
      </c>
    </row>
    <row r="155" spans="1:2">
      <c r="A155">
        <v>4</v>
      </c>
      <c r="B155">
        <v>43.823886426492578</v>
      </c>
    </row>
    <row r="156" spans="1:2">
      <c r="A156">
        <v>322</v>
      </c>
      <c r="B156">
        <v>43.254904671497059</v>
      </c>
    </row>
    <row r="157" spans="1:2">
      <c r="A157">
        <v>185</v>
      </c>
      <c r="B157">
        <v>42.310525616586034</v>
      </c>
    </row>
    <row r="158" spans="1:2">
      <c r="A158">
        <v>24</v>
      </c>
      <c r="B158">
        <v>40.599908084954606</v>
      </c>
    </row>
    <row r="159" spans="1:2">
      <c r="A159">
        <v>442</v>
      </c>
      <c r="B159">
        <v>37.077369905759362</v>
      </c>
    </row>
    <row r="160" spans="1:2">
      <c r="A160">
        <v>209</v>
      </c>
      <c r="B160">
        <v>37.073089584790573</v>
      </c>
    </row>
    <row r="161" spans="1:2">
      <c r="A161">
        <v>256</v>
      </c>
      <c r="B161">
        <v>36.926897313364691</v>
      </c>
    </row>
    <row r="162" spans="1:2">
      <c r="A162">
        <v>193</v>
      </c>
      <c r="B162">
        <v>35.788223106499039</v>
      </c>
    </row>
    <row r="163" spans="1:2">
      <c r="A163">
        <v>120</v>
      </c>
      <c r="B163">
        <v>35.128699476937236</v>
      </c>
    </row>
    <row r="164" spans="1:2">
      <c r="A164">
        <v>217</v>
      </c>
      <c r="B164">
        <v>34.893957391821282</v>
      </c>
    </row>
    <row r="165" spans="1:2">
      <c r="A165">
        <v>204</v>
      </c>
      <c r="B165">
        <v>31.423508592290922</v>
      </c>
    </row>
    <row r="166" spans="1:2">
      <c r="A166">
        <v>499</v>
      </c>
      <c r="B166">
        <v>30.955342726962805</v>
      </c>
    </row>
    <row r="167" spans="1:2">
      <c r="A167">
        <v>48</v>
      </c>
      <c r="B167">
        <v>30.36861369632069</v>
      </c>
    </row>
    <row r="168" spans="1:2">
      <c r="A168">
        <v>291</v>
      </c>
      <c r="B168">
        <v>29.529160094397927</v>
      </c>
    </row>
    <row r="169" spans="1:2">
      <c r="A169">
        <v>255</v>
      </c>
      <c r="B169">
        <v>29.317900475019652</v>
      </c>
    </row>
    <row r="170" spans="1:2">
      <c r="A170">
        <v>311</v>
      </c>
      <c r="B170">
        <v>28.463223039891826</v>
      </c>
    </row>
    <row r="171" spans="1:2">
      <c r="A171">
        <v>236</v>
      </c>
      <c r="B171">
        <v>27.919677186615388</v>
      </c>
    </row>
    <row r="172" spans="1:2">
      <c r="A172">
        <v>487</v>
      </c>
      <c r="B172">
        <v>27.59283342313822</v>
      </c>
    </row>
    <row r="173" spans="1:2">
      <c r="A173">
        <v>224</v>
      </c>
      <c r="B173">
        <v>27.448738724659908</v>
      </c>
    </row>
    <row r="174" spans="1:2">
      <c r="A174">
        <v>481</v>
      </c>
      <c r="B174">
        <v>27.394917298496342</v>
      </c>
    </row>
    <row r="175" spans="1:2">
      <c r="A175">
        <v>263</v>
      </c>
      <c r="B175">
        <v>27.09420662085261</v>
      </c>
    </row>
    <row r="176" spans="1:2">
      <c r="A176">
        <v>223</v>
      </c>
      <c r="B176">
        <v>26.068726269301226</v>
      </c>
    </row>
    <row r="177" spans="1:2">
      <c r="A177">
        <v>246</v>
      </c>
      <c r="B177">
        <v>24.750711198265787</v>
      </c>
    </row>
    <row r="178" spans="1:2">
      <c r="A178">
        <v>239</v>
      </c>
      <c r="B178">
        <v>24.541266670599214</v>
      </c>
    </row>
    <row r="179" spans="1:2">
      <c r="A179">
        <v>281</v>
      </c>
      <c r="B179">
        <v>24.530379097676036</v>
      </c>
    </row>
    <row r="180" spans="1:2">
      <c r="A180">
        <v>271</v>
      </c>
      <c r="B180">
        <v>24.300230003902946</v>
      </c>
    </row>
    <row r="181" spans="1:2">
      <c r="A181">
        <v>21</v>
      </c>
      <c r="B181">
        <v>23.886952419242153</v>
      </c>
    </row>
    <row r="182" spans="1:2">
      <c r="A182">
        <v>483</v>
      </c>
      <c r="B182">
        <v>23.525152478551114</v>
      </c>
    </row>
    <row r="183" spans="1:2">
      <c r="A183">
        <v>345</v>
      </c>
      <c r="B183">
        <v>22.796698270812833</v>
      </c>
    </row>
    <row r="184" spans="1:2">
      <c r="A184">
        <v>449</v>
      </c>
      <c r="B184">
        <v>18.812981994941982</v>
      </c>
    </row>
    <row r="185" spans="1:2">
      <c r="A185">
        <v>18</v>
      </c>
      <c r="B185">
        <v>18.701016285612926</v>
      </c>
    </row>
    <row r="186" spans="1:2">
      <c r="A186">
        <v>284</v>
      </c>
      <c r="B186">
        <v>18.680387959286286</v>
      </c>
    </row>
    <row r="187" spans="1:2">
      <c r="A187">
        <v>451</v>
      </c>
      <c r="B187">
        <v>18.386189008538032</v>
      </c>
    </row>
    <row r="188" spans="1:2">
      <c r="A188">
        <v>488</v>
      </c>
      <c r="B188">
        <v>17.658235589408786</v>
      </c>
    </row>
    <row r="189" spans="1:2">
      <c r="A189">
        <v>130</v>
      </c>
      <c r="B189">
        <v>17.414621462595409</v>
      </c>
    </row>
    <row r="190" spans="1:2">
      <c r="A190">
        <v>77</v>
      </c>
      <c r="B190">
        <v>17.37052126745025</v>
      </c>
    </row>
    <row r="191" spans="1:2">
      <c r="A191">
        <v>23</v>
      </c>
      <c r="B191">
        <v>16.410118340266671</v>
      </c>
    </row>
    <row r="192" spans="1:2">
      <c r="A192">
        <v>493</v>
      </c>
      <c r="B192">
        <v>16.247093981729847</v>
      </c>
    </row>
    <row r="193" spans="1:2">
      <c r="A193">
        <v>348</v>
      </c>
      <c r="B193">
        <v>15.78637427816245</v>
      </c>
    </row>
    <row r="194" spans="1:2">
      <c r="A194">
        <v>47</v>
      </c>
      <c r="B194">
        <v>14.959496369399536</v>
      </c>
    </row>
    <row r="195" spans="1:2">
      <c r="A195">
        <v>496</v>
      </c>
      <c r="B195">
        <v>14.947214785294243</v>
      </c>
    </row>
    <row r="196" spans="1:2">
      <c r="A196">
        <v>380</v>
      </c>
      <c r="B196">
        <v>14.903007022553254</v>
      </c>
    </row>
    <row r="197" spans="1:2">
      <c r="A197">
        <v>318</v>
      </c>
      <c r="B197">
        <v>14.589215441380215</v>
      </c>
    </row>
    <row r="198" spans="1:2">
      <c r="A198">
        <v>337</v>
      </c>
      <c r="B198">
        <v>14.538523412894836</v>
      </c>
    </row>
    <row r="199" spans="1:2">
      <c r="A199">
        <v>473</v>
      </c>
      <c r="B199">
        <v>13.36882082561814</v>
      </c>
    </row>
    <row r="200" spans="1:2">
      <c r="A200">
        <v>354</v>
      </c>
      <c r="B200">
        <v>13.030240850419323</v>
      </c>
    </row>
    <row r="201" spans="1:2">
      <c r="A201">
        <v>5</v>
      </c>
      <c r="B201">
        <v>12.802913469988933</v>
      </c>
    </row>
    <row r="202" spans="1:2">
      <c r="A202">
        <v>468</v>
      </c>
      <c r="B202">
        <v>12.585821534402994</v>
      </c>
    </row>
    <row r="203" spans="1:2">
      <c r="A203">
        <v>162</v>
      </c>
      <c r="B203">
        <v>12.369519014913143</v>
      </c>
    </row>
    <row r="204" spans="1:2">
      <c r="A204">
        <v>272</v>
      </c>
      <c r="B204">
        <v>12.109851986123262</v>
      </c>
    </row>
    <row r="205" spans="1:2">
      <c r="A205">
        <v>98</v>
      </c>
      <c r="B205">
        <v>11.942117803811596</v>
      </c>
    </row>
    <row r="206" spans="1:2">
      <c r="A206">
        <v>127</v>
      </c>
      <c r="B206">
        <v>10.253892155166945</v>
      </c>
    </row>
    <row r="207" spans="1:2">
      <c r="A207">
        <v>500</v>
      </c>
      <c r="B207">
        <v>9.6389240806711314</v>
      </c>
    </row>
    <row r="208" spans="1:2">
      <c r="A208">
        <v>293</v>
      </c>
      <c r="B208">
        <v>9.4128334432788971</v>
      </c>
    </row>
    <row r="209" spans="1:2">
      <c r="A209">
        <v>181</v>
      </c>
      <c r="B209">
        <v>7.9127588953905077</v>
      </c>
    </row>
    <row r="210" spans="1:2">
      <c r="A210">
        <v>7</v>
      </c>
      <c r="B210">
        <v>7.5969242384425524</v>
      </c>
    </row>
    <row r="211" spans="1:2">
      <c r="A211">
        <v>216</v>
      </c>
      <c r="B211">
        <v>7.3181410152955788</v>
      </c>
    </row>
    <row r="212" spans="1:2">
      <c r="A212">
        <v>494</v>
      </c>
      <c r="B212">
        <v>6.72597144883912</v>
      </c>
    </row>
    <row r="213" spans="1:2">
      <c r="A213">
        <v>279</v>
      </c>
      <c r="B213">
        <v>6.5682635765617299</v>
      </c>
    </row>
    <row r="214" spans="1:2">
      <c r="A214">
        <v>437</v>
      </c>
      <c r="B214">
        <v>6.0884403134350453</v>
      </c>
    </row>
    <row r="215" spans="1:2">
      <c r="A215">
        <v>439</v>
      </c>
      <c r="B215">
        <v>3.6892991172647971</v>
      </c>
    </row>
    <row r="216" spans="1:2">
      <c r="A216">
        <v>163</v>
      </c>
      <c r="B216">
        <v>3.4490296183752407</v>
      </c>
    </row>
    <row r="217" spans="1:2">
      <c r="A217">
        <v>357</v>
      </c>
      <c r="B217">
        <v>3.0657511486178812</v>
      </c>
    </row>
    <row r="218" spans="1:2">
      <c r="A218">
        <v>260</v>
      </c>
      <c r="B218">
        <v>1.5914114431868511</v>
      </c>
    </row>
    <row r="219" spans="1:2">
      <c r="A219">
        <v>94</v>
      </c>
      <c r="B219">
        <v>1.5645030415824452</v>
      </c>
    </row>
    <row r="220" spans="1:2">
      <c r="A220">
        <v>489</v>
      </c>
      <c r="B220">
        <v>1.4829805991438514</v>
      </c>
    </row>
    <row r="221" spans="1:2">
      <c r="A221">
        <v>384</v>
      </c>
      <c r="B221">
        <v>1.1185709385023364</v>
      </c>
    </row>
    <row r="222" spans="1:2">
      <c r="A222">
        <v>343</v>
      </c>
      <c r="B222">
        <v>0.4530152447386363</v>
      </c>
    </row>
    <row r="223" spans="1:2">
      <c r="A223">
        <v>12</v>
      </c>
      <c r="B223">
        <v>6.9715971200402682E-2</v>
      </c>
    </row>
    <row r="224" spans="1:2">
      <c r="A224">
        <v>242</v>
      </c>
      <c r="B224">
        <v>-0.84080019965697428</v>
      </c>
    </row>
    <row r="225" spans="1:2">
      <c r="A225">
        <v>303</v>
      </c>
      <c r="B225">
        <v>-0.98843180598248948</v>
      </c>
    </row>
    <row r="226" spans="1:2">
      <c r="A226">
        <v>316</v>
      </c>
      <c r="B226">
        <v>-1.9648502582097902</v>
      </c>
    </row>
    <row r="227" spans="1:2">
      <c r="A227">
        <v>59</v>
      </c>
      <c r="B227">
        <v>-3.332880863238882</v>
      </c>
    </row>
    <row r="228" spans="1:2">
      <c r="A228">
        <v>170</v>
      </c>
      <c r="B228">
        <v>-4.3478039803789272</v>
      </c>
    </row>
    <row r="229" spans="1:2">
      <c r="A229">
        <v>166</v>
      </c>
      <c r="B229">
        <v>-6.248806053776863</v>
      </c>
    </row>
    <row r="230" spans="1:2">
      <c r="A230">
        <v>323</v>
      </c>
      <c r="B230">
        <v>-6.9907734172776221</v>
      </c>
    </row>
    <row r="231" spans="1:2">
      <c r="A231">
        <v>73</v>
      </c>
      <c r="B231">
        <v>-7.6830490324979825</v>
      </c>
    </row>
    <row r="232" spans="1:2">
      <c r="A232">
        <v>63</v>
      </c>
      <c r="B232">
        <v>-7.7710741621200299</v>
      </c>
    </row>
    <row r="233" spans="1:2">
      <c r="A233">
        <v>9</v>
      </c>
      <c r="B233">
        <v>-7.8678995322666605</v>
      </c>
    </row>
    <row r="234" spans="1:2">
      <c r="A234">
        <v>110</v>
      </c>
      <c r="B234">
        <v>-8.2931589582120413</v>
      </c>
    </row>
    <row r="235" spans="1:2">
      <c r="A235">
        <v>74</v>
      </c>
      <c r="B235">
        <v>-8.299527726860962</v>
      </c>
    </row>
    <row r="236" spans="1:2">
      <c r="A236">
        <v>321</v>
      </c>
      <c r="B236">
        <v>-8.471583404104754</v>
      </c>
    </row>
    <row r="237" spans="1:2">
      <c r="A237">
        <v>407</v>
      </c>
      <c r="B237">
        <v>-8.6465174463993755</v>
      </c>
    </row>
    <row r="238" spans="1:2">
      <c r="A238">
        <v>132</v>
      </c>
      <c r="B238">
        <v>-10.152444722054794</v>
      </c>
    </row>
    <row r="239" spans="1:2">
      <c r="A239">
        <v>96</v>
      </c>
      <c r="B239">
        <v>-12.89664811507315</v>
      </c>
    </row>
    <row r="240" spans="1:2">
      <c r="A240">
        <v>192</v>
      </c>
      <c r="B240">
        <v>-13.402068079505662</v>
      </c>
    </row>
    <row r="241" spans="1:2">
      <c r="A241">
        <v>275</v>
      </c>
      <c r="B241">
        <v>-14.549276247630852</v>
      </c>
    </row>
    <row r="242" spans="1:2">
      <c r="A242">
        <v>25</v>
      </c>
      <c r="B242">
        <v>-14.573650114636305</v>
      </c>
    </row>
    <row r="243" spans="1:2">
      <c r="A243">
        <v>455</v>
      </c>
      <c r="B243">
        <v>-15.031049151004417</v>
      </c>
    </row>
    <row r="244" spans="1:2">
      <c r="A244">
        <v>441</v>
      </c>
      <c r="B244">
        <v>-15.134899361016169</v>
      </c>
    </row>
    <row r="245" spans="1:2">
      <c r="A245">
        <v>329</v>
      </c>
      <c r="B245">
        <v>-15.392416681258634</v>
      </c>
    </row>
    <row r="246" spans="1:2">
      <c r="A246">
        <v>254</v>
      </c>
      <c r="B246">
        <v>-16.564147086480091</v>
      </c>
    </row>
    <row r="247" spans="1:2">
      <c r="A247">
        <v>199</v>
      </c>
      <c r="B247">
        <v>-16.678173770251945</v>
      </c>
    </row>
    <row r="248" spans="1:2">
      <c r="A248">
        <v>378</v>
      </c>
      <c r="B248">
        <v>-17.318267338239938</v>
      </c>
    </row>
    <row r="249" spans="1:2">
      <c r="A249">
        <v>160</v>
      </c>
      <c r="B249">
        <v>-17.900796022437056</v>
      </c>
    </row>
    <row r="250" spans="1:2">
      <c r="A250">
        <v>85</v>
      </c>
      <c r="B250">
        <v>-18.182878592009665</v>
      </c>
    </row>
    <row r="251" spans="1:2">
      <c r="A251">
        <v>15</v>
      </c>
      <c r="B251">
        <v>-18.371979999762729</v>
      </c>
    </row>
    <row r="252" spans="1:2">
      <c r="A252">
        <v>244</v>
      </c>
      <c r="B252">
        <v>-19.421423075927947</v>
      </c>
    </row>
    <row r="253" spans="1:2">
      <c r="A253">
        <v>410</v>
      </c>
      <c r="B253">
        <v>-22.035688231444826</v>
      </c>
    </row>
    <row r="254" spans="1:2">
      <c r="A254">
        <v>35</v>
      </c>
      <c r="B254">
        <v>-23.513030207093458</v>
      </c>
    </row>
    <row r="255" spans="1:2">
      <c r="A255">
        <v>218</v>
      </c>
      <c r="B255">
        <v>-24.938455701502473</v>
      </c>
    </row>
    <row r="256" spans="1:2">
      <c r="A256">
        <v>76</v>
      </c>
      <c r="B256">
        <v>-25.099455850039565</v>
      </c>
    </row>
    <row r="257" spans="1:2">
      <c r="A257">
        <v>453</v>
      </c>
      <c r="B257">
        <v>-25.347314238028329</v>
      </c>
    </row>
    <row r="258" spans="1:2">
      <c r="A258">
        <v>159</v>
      </c>
      <c r="B258">
        <v>-27.256743669107358</v>
      </c>
    </row>
    <row r="259" spans="1:2">
      <c r="A259">
        <v>215</v>
      </c>
      <c r="B259">
        <v>-27.50553777356469</v>
      </c>
    </row>
    <row r="260" spans="1:2">
      <c r="A260">
        <v>3</v>
      </c>
      <c r="B260">
        <v>-27.671863942654717</v>
      </c>
    </row>
    <row r="261" spans="1:2">
      <c r="A261">
        <v>457</v>
      </c>
      <c r="B261">
        <v>-28.596755929472661</v>
      </c>
    </row>
    <row r="262" spans="1:2">
      <c r="A262">
        <v>477</v>
      </c>
      <c r="B262">
        <v>-28.965474519043479</v>
      </c>
    </row>
    <row r="263" spans="1:2">
      <c r="A263">
        <v>173</v>
      </c>
      <c r="B263">
        <v>-29.25829086964356</v>
      </c>
    </row>
    <row r="264" spans="1:2">
      <c r="A264">
        <v>269</v>
      </c>
      <c r="B264">
        <v>-29.725360694495041</v>
      </c>
    </row>
    <row r="265" spans="1:2">
      <c r="A265">
        <v>381</v>
      </c>
      <c r="B265">
        <v>-30.053202280517951</v>
      </c>
    </row>
    <row r="266" spans="1:2">
      <c r="A266">
        <v>46</v>
      </c>
      <c r="B266">
        <v>-30.151114884941208</v>
      </c>
    </row>
    <row r="267" spans="1:2">
      <c r="A267">
        <v>312</v>
      </c>
      <c r="B267">
        <v>-30.223063613266305</v>
      </c>
    </row>
    <row r="268" spans="1:2">
      <c r="A268">
        <v>310</v>
      </c>
      <c r="B268">
        <v>-31.015030085202223</v>
      </c>
    </row>
    <row r="269" spans="1:2">
      <c r="A269">
        <v>341</v>
      </c>
      <c r="B269">
        <v>-31.374845511339053</v>
      </c>
    </row>
    <row r="270" spans="1:2">
      <c r="A270">
        <v>167</v>
      </c>
      <c r="B270">
        <v>-32.731629939865201</v>
      </c>
    </row>
    <row r="271" spans="1:2">
      <c r="A271">
        <v>14</v>
      </c>
      <c r="B271">
        <v>-33.829882743826133</v>
      </c>
    </row>
    <row r="272" spans="1:2">
      <c r="A272">
        <v>137</v>
      </c>
      <c r="B272">
        <v>-34.353571521127044</v>
      </c>
    </row>
    <row r="273" spans="1:2">
      <c r="A273">
        <v>486</v>
      </c>
      <c r="B273">
        <v>-35.097266337828138</v>
      </c>
    </row>
    <row r="274" spans="1:2">
      <c r="A274">
        <v>219</v>
      </c>
      <c r="B274">
        <v>-35.385128112068848</v>
      </c>
    </row>
    <row r="275" spans="1:2">
      <c r="A275">
        <v>36</v>
      </c>
      <c r="B275">
        <v>-35.397329899401015</v>
      </c>
    </row>
    <row r="276" spans="1:2">
      <c r="A276">
        <v>176</v>
      </c>
      <c r="B276">
        <v>-35.400424762096932</v>
      </c>
    </row>
    <row r="277" spans="1:2">
      <c r="A277">
        <v>175</v>
      </c>
      <c r="B277">
        <v>-35.466503258000124</v>
      </c>
    </row>
    <row r="278" spans="1:2">
      <c r="A278">
        <v>331</v>
      </c>
      <c r="B278">
        <v>-35.615587179342491</v>
      </c>
    </row>
    <row r="279" spans="1:2">
      <c r="A279">
        <v>6</v>
      </c>
      <c r="B279">
        <v>-36.30784944363652</v>
      </c>
    </row>
    <row r="280" spans="1:2">
      <c r="A280">
        <v>344</v>
      </c>
      <c r="B280">
        <v>-36.403553576332378</v>
      </c>
    </row>
    <row r="281" spans="1:2">
      <c r="A281">
        <v>115</v>
      </c>
      <c r="B281">
        <v>-36.437638688896449</v>
      </c>
    </row>
    <row r="282" spans="1:2">
      <c r="A282">
        <v>464</v>
      </c>
      <c r="B282">
        <v>-37.154564399962645</v>
      </c>
    </row>
    <row r="283" spans="1:2">
      <c r="A283">
        <v>187</v>
      </c>
      <c r="B283">
        <v>-37.86535487990794</v>
      </c>
    </row>
    <row r="284" spans="1:2">
      <c r="A284">
        <v>339</v>
      </c>
      <c r="B284">
        <v>-38.570769680114914</v>
      </c>
    </row>
    <row r="285" spans="1:2">
      <c r="A285">
        <v>370</v>
      </c>
      <c r="B285">
        <v>-38.766790263308231</v>
      </c>
    </row>
    <row r="286" spans="1:2">
      <c r="A286">
        <v>389</v>
      </c>
      <c r="B286">
        <v>-39.003137426580878</v>
      </c>
    </row>
    <row r="287" spans="1:2">
      <c r="A287">
        <v>261</v>
      </c>
      <c r="B287">
        <v>-39.338891866238725</v>
      </c>
    </row>
    <row r="288" spans="1:2">
      <c r="A288">
        <v>107</v>
      </c>
      <c r="B288">
        <v>-39.678507535519778</v>
      </c>
    </row>
    <row r="289" spans="1:2">
      <c r="A289">
        <v>212</v>
      </c>
      <c r="B289">
        <v>-41.310323434730812</v>
      </c>
    </row>
    <row r="290" spans="1:2">
      <c r="A290">
        <v>83</v>
      </c>
      <c r="B290">
        <v>-42.458063550840627</v>
      </c>
    </row>
    <row r="291" spans="1:2">
      <c r="A291">
        <v>252</v>
      </c>
      <c r="B291">
        <v>-42.603292285646617</v>
      </c>
    </row>
    <row r="292" spans="1:2">
      <c r="A292">
        <v>174</v>
      </c>
      <c r="B292">
        <v>-43.437014036407085</v>
      </c>
    </row>
    <row r="293" spans="1:2">
      <c r="A293">
        <v>154</v>
      </c>
      <c r="B293">
        <v>-43.685641409298903</v>
      </c>
    </row>
    <row r="294" spans="1:2">
      <c r="A294">
        <v>134</v>
      </c>
      <c r="B294">
        <v>-43.766004311464243</v>
      </c>
    </row>
    <row r="295" spans="1:2">
      <c r="A295">
        <v>454</v>
      </c>
      <c r="B295">
        <v>-44.373029231651145</v>
      </c>
    </row>
    <row r="296" spans="1:2">
      <c r="A296">
        <v>390</v>
      </c>
      <c r="B296">
        <v>-45.014825728107944</v>
      </c>
    </row>
    <row r="297" spans="1:2">
      <c r="A297">
        <v>62</v>
      </c>
      <c r="B297">
        <v>-45.02706021882517</v>
      </c>
    </row>
    <row r="298" spans="1:2">
      <c r="A298">
        <v>33</v>
      </c>
      <c r="B298">
        <v>-45.130286597339904</v>
      </c>
    </row>
    <row r="299" spans="1:2">
      <c r="A299">
        <v>264</v>
      </c>
      <c r="B299">
        <v>-45.785415953112796</v>
      </c>
    </row>
    <row r="300" spans="1:2">
      <c r="A300">
        <v>214</v>
      </c>
      <c r="B300">
        <v>-46.145121246597384</v>
      </c>
    </row>
    <row r="301" spans="1:2">
      <c r="A301">
        <v>474</v>
      </c>
      <c r="B301">
        <v>-47.52596305539592</v>
      </c>
    </row>
    <row r="302" spans="1:2">
      <c r="A302">
        <v>249</v>
      </c>
      <c r="B302">
        <v>-47.796461219040225</v>
      </c>
    </row>
    <row r="303" spans="1:2">
      <c r="A303">
        <v>231</v>
      </c>
      <c r="B303">
        <v>-48.289798853652805</v>
      </c>
    </row>
    <row r="304" spans="1:2">
      <c r="A304">
        <v>53</v>
      </c>
      <c r="B304">
        <v>-48.418004798529026</v>
      </c>
    </row>
    <row r="305" spans="1:2">
      <c r="A305">
        <v>363</v>
      </c>
      <c r="B305">
        <v>-49.186904128218998</v>
      </c>
    </row>
    <row r="306" spans="1:2">
      <c r="A306">
        <v>319</v>
      </c>
      <c r="B306">
        <v>-51.12676423877658</v>
      </c>
    </row>
    <row r="307" spans="1:2">
      <c r="A307">
        <v>8</v>
      </c>
      <c r="B307">
        <v>-51.196109583456405</v>
      </c>
    </row>
    <row r="308" spans="1:2">
      <c r="A308">
        <v>446</v>
      </c>
      <c r="B308">
        <v>-51.739072732381302</v>
      </c>
    </row>
    <row r="309" spans="1:2">
      <c r="A309">
        <v>315</v>
      </c>
      <c r="B309">
        <v>-52.158380310251417</v>
      </c>
    </row>
    <row r="310" spans="1:2">
      <c r="A310">
        <v>121</v>
      </c>
      <c r="B310">
        <v>-52.403890960100647</v>
      </c>
    </row>
    <row r="311" spans="1:2">
      <c r="A311">
        <v>472</v>
      </c>
      <c r="B311">
        <v>-52.706986021338459</v>
      </c>
    </row>
    <row r="312" spans="1:2">
      <c r="A312">
        <v>20</v>
      </c>
      <c r="B312">
        <v>-53.676863032402814</v>
      </c>
    </row>
    <row r="313" spans="1:2">
      <c r="A313">
        <v>335</v>
      </c>
      <c r="B313">
        <v>-53.854364312986959</v>
      </c>
    </row>
    <row r="314" spans="1:2">
      <c r="A314">
        <v>161</v>
      </c>
      <c r="B314">
        <v>-54.457911049710376</v>
      </c>
    </row>
    <row r="315" spans="1:2">
      <c r="A315">
        <v>317</v>
      </c>
      <c r="B315">
        <v>-55.156519653734115</v>
      </c>
    </row>
    <row r="316" spans="1:2">
      <c r="A316">
        <v>399</v>
      </c>
      <c r="B316">
        <v>-55.197515958828987</v>
      </c>
    </row>
    <row r="317" spans="1:2">
      <c r="A317">
        <v>314</v>
      </c>
      <c r="B317">
        <v>-55.586179906169299</v>
      </c>
    </row>
    <row r="318" spans="1:2">
      <c r="A318">
        <v>336</v>
      </c>
      <c r="B318">
        <v>-55.806464866887545</v>
      </c>
    </row>
    <row r="319" spans="1:2">
      <c r="A319">
        <v>69</v>
      </c>
      <c r="B319">
        <v>-55.87761225541982</v>
      </c>
    </row>
    <row r="320" spans="1:2">
      <c r="A320">
        <v>203</v>
      </c>
      <c r="B320">
        <v>-56.638176179771115</v>
      </c>
    </row>
    <row r="321" spans="1:2">
      <c r="A321">
        <v>274</v>
      </c>
      <c r="B321">
        <v>-56.787769706336853</v>
      </c>
    </row>
    <row r="322" spans="1:2">
      <c r="A322">
        <v>342</v>
      </c>
      <c r="B322">
        <v>-56.988819923577928</v>
      </c>
    </row>
    <row r="323" spans="1:2">
      <c r="A323">
        <v>283</v>
      </c>
      <c r="B323">
        <v>-57.315537511450081</v>
      </c>
    </row>
    <row r="324" spans="1:2">
      <c r="A324">
        <v>444</v>
      </c>
      <c r="B324">
        <v>-57.624088919655399</v>
      </c>
    </row>
    <row r="325" spans="1:2">
      <c r="A325">
        <v>29</v>
      </c>
      <c r="B325">
        <v>-57.673883222449739</v>
      </c>
    </row>
    <row r="326" spans="1:2">
      <c r="A326">
        <v>128</v>
      </c>
      <c r="B326">
        <v>-57.834248995497909</v>
      </c>
    </row>
    <row r="327" spans="1:2">
      <c r="A327">
        <v>324</v>
      </c>
      <c r="B327">
        <v>-59.693275421900424</v>
      </c>
    </row>
    <row r="328" spans="1:2">
      <c r="A328">
        <v>182</v>
      </c>
      <c r="B328">
        <v>-60.006208873968419</v>
      </c>
    </row>
    <row r="329" spans="1:2">
      <c r="A329">
        <v>267</v>
      </c>
      <c r="B329">
        <v>-60.131900561018277</v>
      </c>
    </row>
    <row r="330" spans="1:2">
      <c r="A330">
        <v>222</v>
      </c>
      <c r="B330">
        <v>-61.385554273237162</v>
      </c>
    </row>
    <row r="331" spans="1:2">
      <c r="A331">
        <v>186</v>
      </c>
      <c r="B331">
        <v>-61.411850127051423</v>
      </c>
    </row>
    <row r="332" spans="1:2">
      <c r="A332">
        <v>158</v>
      </c>
      <c r="B332">
        <v>-62.416097654336994</v>
      </c>
    </row>
    <row r="333" spans="1:2">
      <c r="A333">
        <v>466</v>
      </c>
      <c r="B333">
        <v>-63.069563078104032</v>
      </c>
    </row>
    <row r="334" spans="1:2">
      <c r="A334">
        <v>467</v>
      </c>
      <c r="B334">
        <v>-63.145068463262788</v>
      </c>
    </row>
    <row r="335" spans="1:2">
      <c r="A335">
        <v>379</v>
      </c>
      <c r="B335">
        <v>-68.091286442560985</v>
      </c>
    </row>
    <row r="336" spans="1:2">
      <c r="A336">
        <v>268</v>
      </c>
      <c r="B336">
        <v>-68.897676236515338</v>
      </c>
    </row>
    <row r="337" spans="1:2">
      <c r="A337">
        <v>89</v>
      </c>
      <c r="B337">
        <v>-69.554353869063249</v>
      </c>
    </row>
    <row r="338" spans="1:2">
      <c r="A338">
        <v>72</v>
      </c>
      <c r="B338">
        <v>-69.819148081384441</v>
      </c>
    </row>
    <row r="339" spans="1:2">
      <c r="A339">
        <v>136</v>
      </c>
      <c r="B339">
        <v>-70.421479899252006</v>
      </c>
    </row>
    <row r="340" spans="1:2">
      <c r="A340">
        <v>241</v>
      </c>
      <c r="B340">
        <v>-70.773346201409595</v>
      </c>
    </row>
    <row r="341" spans="1:2">
      <c r="A341">
        <v>22</v>
      </c>
      <c r="B341">
        <v>-70.77910276837811</v>
      </c>
    </row>
    <row r="342" spans="1:2">
      <c r="A342">
        <v>51</v>
      </c>
      <c r="B342">
        <v>-71.015204554891184</v>
      </c>
    </row>
    <row r="343" spans="1:2">
      <c r="A343">
        <v>265</v>
      </c>
      <c r="B343">
        <v>-71.104913373045292</v>
      </c>
    </row>
    <row r="344" spans="1:2">
      <c r="A344">
        <v>1</v>
      </c>
      <c r="B344">
        <v>-71.708309938030212</v>
      </c>
    </row>
    <row r="345" spans="1:2">
      <c r="A345">
        <v>438</v>
      </c>
      <c r="B345">
        <v>-71.845424149630176</v>
      </c>
    </row>
    <row r="346" spans="1:2">
      <c r="A346">
        <v>31</v>
      </c>
      <c r="B346">
        <v>-73.333211913657294</v>
      </c>
    </row>
    <row r="347" spans="1:2">
      <c r="A347">
        <v>349</v>
      </c>
      <c r="B347">
        <v>-74.933475611275256</v>
      </c>
    </row>
    <row r="348" spans="1:2">
      <c r="A348">
        <v>2</v>
      </c>
      <c r="B348">
        <v>-76.22025146194845</v>
      </c>
    </row>
    <row r="349" spans="1:2">
      <c r="A349">
        <v>360</v>
      </c>
      <c r="B349">
        <v>-76.675966709937825</v>
      </c>
    </row>
    <row r="350" spans="1:2">
      <c r="A350">
        <v>495</v>
      </c>
      <c r="B350">
        <v>-77.668268677753161</v>
      </c>
    </row>
    <row r="351" spans="1:2">
      <c r="A351">
        <v>50</v>
      </c>
      <c r="B351">
        <v>-78.552008335154341</v>
      </c>
    </row>
    <row r="352" spans="1:2">
      <c r="A352">
        <v>490</v>
      </c>
      <c r="B352">
        <v>-79.065946220093522</v>
      </c>
    </row>
    <row r="353" spans="1:2">
      <c r="A353">
        <v>304</v>
      </c>
      <c r="B353">
        <v>-79.490958369494209</v>
      </c>
    </row>
    <row r="354" spans="1:2">
      <c r="A354">
        <v>61</v>
      </c>
      <c r="B354">
        <v>-79.895432722091655</v>
      </c>
    </row>
    <row r="355" spans="1:2">
      <c r="A355">
        <v>44</v>
      </c>
      <c r="B355">
        <v>-80.626840285599414</v>
      </c>
    </row>
    <row r="356" spans="1:2">
      <c r="A356">
        <v>394</v>
      </c>
      <c r="B356">
        <v>-81.352604178016279</v>
      </c>
    </row>
    <row r="357" spans="1:2">
      <c r="A357">
        <v>221</v>
      </c>
      <c r="B357">
        <v>-82.277137808727161</v>
      </c>
    </row>
    <row r="358" spans="1:2">
      <c r="A358">
        <v>338</v>
      </c>
      <c r="B358">
        <v>-82.577496283690351</v>
      </c>
    </row>
    <row r="359" spans="1:2">
      <c r="A359">
        <v>332</v>
      </c>
      <c r="B359">
        <v>-82.681667875093453</v>
      </c>
    </row>
    <row r="360" spans="1:2">
      <c r="A360">
        <v>189</v>
      </c>
      <c r="B360">
        <v>-83.252499863268682</v>
      </c>
    </row>
    <row r="361" spans="1:2">
      <c r="A361">
        <v>42</v>
      </c>
      <c r="B361">
        <v>-83.496072217894394</v>
      </c>
    </row>
    <row r="362" spans="1:2">
      <c r="A362">
        <v>428</v>
      </c>
      <c r="B362">
        <v>-84.274818161596698</v>
      </c>
    </row>
    <row r="363" spans="1:2">
      <c r="A363">
        <v>456</v>
      </c>
      <c r="B363">
        <v>-84.605776161145201</v>
      </c>
    </row>
    <row r="364" spans="1:2">
      <c r="A364">
        <v>372</v>
      </c>
      <c r="B364">
        <v>-84.962629822559876</v>
      </c>
    </row>
    <row r="365" spans="1:2">
      <c r="A365">
        <v>306</v>
      </c>
      <c r="B365">
        <v>-85.02829583236246</v>
      </c>
    </row>
    <row r="366" spans="1:2">
      <c r="A366">
        <v>17</v>
      </c>
      <c r="B366">
        <v>-85.479181665044209</v>
      </c>
    </row>
    <row r="367" spans="1:2">
      <c r="A367">
        <v>118</v>
      </c>
      <c r="B367">
        <v>-85.519478766683179</v>
      </c>
    </row>
    <row r="368" spans="1:2">
      <c r="A368">
        <v>210</v>
      </c>
      <c r="B368">
        <v>-87.569324008666783</v>
      </c>
    </row>
    <row r="369" spans="1:2">
      <c r="A369">
        <v>220</v>
      </c>
      <c r="B369">
        <v>-87.759664110511736</v>
      </c>
    </row>
    <row r="370" spans="1:2">
      <c r="A370">
        <v>233</v>
      </c>
      <c r="B370">
        <v>-90.216779121412586</v>
      </c>
    </row>
    <row r="371" spans="1:2">
      <c r="A371">
        <v>201</v>
      </c>
      <c r="B371">
        <v>-90.479063684368043</v>
      </c>
    </row>
    <row r="372" spans="1:2">
      <c r="A372">
        <v>180</v>
      </c>
      <c r="B372">
        <v>-91.363083740402047</v>
      </c>
    </row>
    <row r="373" spans="1:2">
      <c r="A373">
        <v>191</v>
      </c>
      <c r="B373">
        <v>-91.977588879268723</v>
      </c>
    </row>
    <row r="374" spans="1:2">
      <c r="A374">
        <v>445</v>
      </c>
      <c r="B374">
        <v>-92.405559171213213</v>
      </c>
    </row>
    <row r="375" spans="1:2">
      <c r="A375">
        <v>168</v>
      </c>
      <c r="B375">
        <v>-92.41315970729579</v>
      </c>
    </row>
    <row r="376" spans="1:2">
      <c r="A376">
        <v>257</v>
      </c>
      <c r="B376">
        <v>-92.750523465566985</v>
      </c>
    </row>
    <row r="377" spans="1:2">
      <c r="A377">
        <v>436</v>
      </c>
      <c r="B377">
        <v>-93.783116503594741</v>
      </c>
    </row>
    <row r="378" spans="1:2">
      <c r="A378">
        <v>290</v>
      </c>
      <c r="B378">
        <v>-94.60596572673505</v>
      </c>
    </row>
    <row r="379" spans="1:2">
      <c r="A379">
        <v>458</v>
      </c>
      <c r="B379">
        <v>-95.245218189555303</v>
      </c>
    </row>
    <row r="380" spans="1:2">
      <c r="A380">
        <v>71</v>
      </c>
      <c r="B380">
        <v>-95.400959332438035</v>
      </c>
    </row>
    <row r="381" spans="1:2">
      <c r="A381">
        <v>300</v>
      </c>
      <c r="B381">
        <v>-95.858363829937929</v>
      </c>
    </row>
    <row r="382" spans="1:2">
      <c r="A382">
        <v>123</v>
      </c>
      <c r="B382">
        <v>-96.43521662678674</v>
      </c>
    </row>
    <row r="383" spans="1:2">
      <c r="A383">
        <v>450</v>
      </c>
      <c r="B383">
        <v>-96.620712930319442</v>
      </c>
    </row>
    <row r="384" spans="1:2">
      <c r="A384">
        <v>234</v>
      </c>
      <c r="B384">
        <v>-96.784553299034371</v>
      </c>
    </row>
    <row r="385" spans="1:2">
      <c r="A385">
        <v>398</v>
      </c>
      <c r="B385">
        <v>-97.035848022558923</v>
      </c>
    </row>
    <row r="386" spans="1:2">
      <c r="A386">
        <v>356</v>
      </c>
      <c r="B386">
        <v>-97.791812784721529</v>
      </c>
    </row>
    <row r="387" spans="1:2">
      <c r="A387">
        <v>447</v>
      </c>
      <c r="B387">
        <v>-98.32413222918025</v>
      </c>
    </row>
    <row r="388" spans="1:2">
      <c r="A388">
        <v>273</v>
      </c>
      <c r="B388">
        <v>-98.59357112091017</v>
      </c>
    </row>
    <row r="389" spans="1:2">
      <c r="A389">
        <v>460</v>
      </c>
      <c r="B389">
        <v>-99.442543834865461</v>
      </c>
    </row>
    <row r="390" spans="1:2">
      <c r="A390">
        <v>87</v>
      </c>
      <c r="B390">
        <v>-99.547579714200666</v>
      </c>
    </row>
    <row r="391" spans="1:2">
      <c r="A391">
        <v>19</v>
      </c>
      <c r="B391">
        <v>-100.17754934804226</v>
      </c>
    </row>
    <row r="392" spans="1:2">
      <c r="A392">
        <v>367</v>
      </c>
      <c r="B392">
        <v>-100.5964998359408</v>
      </c>
    </row>
    <row r="393" spans="1:2">
      <c r="A393">
        <v>479</v>
      </c>
      <c r="B393">
        <v>-101.52522488554084</v>
      </c>
    </row>
    <row r="394" spans="1:2">
      <c r="A394">
        <v>157</v>
      </c>
      <c r="B394">
        <v>-103.45493175629443</v>
      </c>
    </row>
    <row r="395" spans="1:2">
      <c r="A395">
        <v>45</v>
      </c>
      <c r="B395">
        <v>-103.56444603172396</v>
      </c>
    </row>
    <row r="396" spans="1:2">
      <c r="A396">
        <v>368</v>
      </c>
      <c r="B396">
        <v>-103.66658583625257</v>
      </c>
    </row>
    <row r="397" spans="1:2">
      <c r="A397">
        <v>93</v>
      </c>
      <c r="B397">
        <v>-104.51330794619878</v>
      </c>
    </row>
    <row r="398" spans="1:2">
      <c r="A398">
        <v>16</v>
      </c>
      <c r="B398">
        <v>-105.45974543267941</v>
      </c>
    </row>
    <row r="399" spans="1:2">
      <c r="A399">
        <v>376</v>
      </c>
      <c r="B399">
        <v>-105.57274257776616</v>
      </c>
    </row>
    <row r="400" spans="1:2">
      <c r="A400">
        <v>412</v>
      </c>
      <c r="B400">
        <v>-106.17788905433052</v>
      </c>
    </row>
    <row r="401" spans="1:2">
      <c r="A401">
        <v>430</v>
      </c>
      <c r="B401">
        <v>-106.43619883624422</v>
      </c>
    </row>
    <row r="402" spans="1:2">
      <c r="A402">
        <v>88</v>
      </c>
      <c r="B402">
        <v>-107.55248101642242</v>
      </c>
    </row>
    <row r="403" spans="1:2">
      <c r="A403">
        <v>145</v>
      </c>
      <c r="B403">
        <v>-108.31288086115026</v>
      </c>
    </row>
    <row r="404" spans="1:2">
      <c r="A404">
        <v>355</v>
      </c>
      <c r="B404">
        <v>-108.33610743302462</v>
      </c>
    </row>
    <row r="405" spans="1:2">
      <c r="A405">
        <v>340</v>
      </c>
      <c r="B405">
        <v>-109.04007380761286</v>
      </c>
    </row>
    <row r="406" spans="1:2">
      <c r="A406">
        <v>138</v>
      </c>
      <c r="B406">
        <v>-110.69359520895458</v>
      </c>
    </row>
    <row r="407" spans="1:2">
      <c r="A407">
        <v>497</v>
      </c>
      <c r="B407">
        <v>-111.19273780317783</v>
      </c>
    </row>
    <row r="408" spans="1:2">
      <c r="A408">
        <v>70</v>
      </c>
      <c r="B408">
        <v>-111.98139471288424</v>
      </c>
    </row>
    <row r="409" spans="1:2">
      <c r="A409">
        <v>60</v>
      </c>
      <c r="B409">
        <v>-112.19917791833625</v>
      </c>
    </row>
    <row r="410" spans="1:2">
      <c r="A410">
        <v>476</v>
      </c>
      <c r="B410">
        <v>-112.98615396128871</v>
      </c>
    </row>
    <row r="411" spans="1:2">
      <c r="A411">
        <v>391</v>
      </c>
      <c r="B411">
        <v>-113.05910091746637</v>
      </c>
    </row>
    <row r="412" spans="1:2">
      <c r="A412">
        <v>183</v>
      </c>
      <c r="B412">
        <v>-113.86803609292458</v>
      </c>
    </row>
    <row r="413" spans="1:2">
      <c r="A413">
        <v>498</v>
      </c>
      <c r="B413">
        <v>-115.57493207758357</v>
      </c>
    </row>
    <row r="414" spans="1:2">
      <c r="A414">
        <v>382</v>
      </c>
      <c r="B414">
        <v>-115.89589478079537</v>
      </c>
    </row>
    <row r="415" spans="1:2">
      <c r="A415">
        <v>362</v>
      </c>
      <c r="B415">
        <v>-117.15448968779214</v>
      </c>
    </row>
    <row r="416" spans="1:2">
      <c r="A416">
        <v>465</v>
      </c>
      <c r="B416">
        <v>-117.16834629409587</v>
      </c>
    </row>
    <row r="417" spans="1:2">
      <c r="A417">
        <v>171</v>
      </c>
      <c r="B417">
        <v>-117.4577771190788</v>
      </c>
    </row>
    <row r="418" spans="1:2">
      <c r="A418">
        <v>184</v>
      </c>
      <c r="B418">
        <v>-117.52923288118355</v>
      </c>
    </row>
    <row r="419" spans="1:2">
      <c r="A419">
        <v>305</v>
      </c>
      <c r="B419">
        <v>-117.89708307970005</v>
      </c>
    </row>
    <row r="420" spans="1:2">
      <c r="A420">
        <v>402</v>
      </c>
      <c r="B420">
        <v>-118.19954056461154</v>
      </c>
    </row>
    <row r="421" spans="1:2">
      <c r="A421">
        <v>471</v>
      </c>
      <c r="B421">
        <v>-121.03301660480541</v>
      </c>
    </row>
    <row r="422" spans="1:2">
      <c r="A422">
        <v>133</v>
      </c>
      <c r="B422">
        <v>-121.13631505361693</v>
      </c>
    </row>
    <row r="423" spans="1:2">
      <c r="A423">
        <v>475</v>
      </c>
      <c r="B423">
        <v>-121.75723468713092</v>
      </c>
    </row>
    <row r="424" spans="1:2">
      <c r="A424">
        <v>403</v>
      </c>
      <c r="B424">
        <v>-122.360576557973</v>
      </c>
    </row>
    <row r="425" spans="1:2">
      <c r="A425">
        <v>56</v>
      </c>
      <c r="B425">
        <v>-124.05957486400241</v>
      </c>
    </row>
    <row r="426" spans="1:2">
      <c r="A426">
        <v>84</v>
      </c>
      <c r="B426">
        <v>-125.93905701607208</v>
      </c>
    </row>
    <row r="427" spans="1:2">
      <c r="A427">
        <v>104</v>
      </c>
      <c r="B427">
        <v>-126.31135963520707</v>
      </c>
    </row>
    <row r="428" spans="1:2">
      <c r="A428">
        <v>202</v>
      </c>
      <c r="B428">
        <v>-127.22718704376626</v>
      </c>
    </row>
    <row r="429" spans="1:2">
      <c r="A429">
        <v>392</v>
      </c>
      <c r="B429">
        <v>-129.56749376007878</v>
      </c>
    </row>
    <row r="430" spans="1:2">
      <c r="A430">
        <v>375</v>
      </c>
      <c r="B430">
        <v>-131.00451712106454</v>
      </c>
    </row>
    <row r="431" spans="1:2">
      <c r="A431">
        <v>235</v>
      </c>
      <c r="B431">
        <v>-132.17255596969275</v>
      </c>
    </row>
    <row r="432" spans="1:2">
      <c r="A432">
        <v>68</v>
      </c>
      <c r="B432">
        <v>-132.22592244673507</v>
      </c>
    </row>
    <row r="433" spans="1:2">
      <c r="A433">
        <v>425</v>
      </c>
      <c r="B433">
        <v>-134.43305746034665</v>
      </c>
    </row>
    <row r="434" spans="1:2">
      <c r="A434">
        <v>40</v>
      </c>
      <c r="B434">
        <v>-135.31570031631097</v>
      </c>
    </row>
    <row r="435" spans="1:2">
      <c r="A435">
        <v>238</v>
      </c>
      <c r="B435">
        <v>-135.32530957122356</v>
      </c>
    </row>
    <row r="436" spans="1:2">
      <c r="A436">
        <v>156</v>
      </c>
      <c r="B436">
        <v>-136.09327946745893</v>
      </c>
    </row>
    <row r="437" spans="1:2">
      <c r="A437">
        <v>278</v>
      </c>
      <c r="B437">
        <v>-138.94578815642652</v>
      </c>
    </row>
    <row r="438" spans="1:2">
      <c r="A438">
        <v>52</v>
      </c>
      <c r="B438">
        <v>-140.25560913436902</v>
      </c>
    </row>
    <row r="439" spans="1:2">
      <c r="A439">
        <v>346</v>
      </c>
      <c r="B439">
        <v>-141.40720229040861</v>
      </c>
    </row>
    <row r="440" spans="1:2">
      <c r="A440">
        <v>90</v>
      </c>
      <c r="B440">
        <v>-142.1396364658267</v>
      </c>
    </row>
    <row r="441" spans="1:2">
      <c r="A441">
        <v>116</v>
      </c>
      <c r="B441">
        <v>-142.6323604005386</v>
      </c>
    </row>
    <row r="442" spans="1:2">
      <c r="A442">
        <v>117</v>
      </c>
      <c r="B442">
        <v>-142.70669819767699</v>
      </c>
    </row>
    <row r="443" spans="1:2">
      <c r="A443">
        <v>385</v>
      </c>
      <c r="B443">
        <v>-143.28753800733591</v>
      </c>
    </row>
    <row r="444" spans="1:2">
      <c r="A444">
        <v>443</v>
      </c>
      <c r="B444">
        <v>-145.61507932875119</v>
      </c>
    </row>
    <row r="445" spans="1:2">
      <c r="A445">
        <v>39</v>
      </c>
      <c r="B445">
        <v>-146.31768530576102</v>
      </c>
    </row>
    <row r="446" spans="1:2">
      <c r="A446">
        <v>280</v>
      </c>
      <c r="B446">
        <v>-146.39574931034102</v>
      </c>
    </row>
    <row r="447" spans="1:2">
      <c r="A447">
        <v>313</v>
      </c>
      <c r="B447">
        <v>-146.65376378509038</v>
      </c>
    </row>
    <row r="448" spans="1:2">
      <c r="A448">
        <v>144</v>
      </c>
      <c r="B448">
        <v>-146.68930160425242</v>
      </c>
    </row>
    <row r="449" spans="1:2">
      <c r="A449">
        <v>478</v>
      </c>
      <c r="B449">
        <v>-147.39805834593824</v>
      </c>
    </row>
    <row r="450" spans="1:2">
      <c r="A450">
        <v>225</v>
      </c>
      <c r="B450">
        <v>-148.61161241052</v>
      </c>
    </row>
    <row r="451" spans="1:2">
      <c r="A451">
        <v>119</v>
      </c>
      <c r="B451">
        <v>-150.56209808153145</v>
      </c>
    </row>
    <row r="452" spans="1:2">
      <c r="A452">
        <v>200</v>
      </c>
      <c r="B452">
        <v>-151.0491083230956</v>
      </c>
    </row>
    <row r="453" spans="1:2">
      <c r="A453">
        <v>470</v>
      </c>
      <c r="B453">
        <v>-151.2892854901726</v>
      </c>
    </row>
    <row r="454" spans="1:2">
      <c r="A454">
        <v>297</v>
      </c>
      <c r="B454">
        <v>-151.34642942527151</v>
      </c>
    </row>
    <row r="455" spans="1:2">
      <c r="A455">
        <v>308</v>
      </c>
      <c r="B455">
        <v>-153.28267174477347</v>
      </c>
    </row>
    <row r="456" spans="1:2">
      <c r="A456">
        <v>155</v>
      </c>
      <c r="B456">
        <v>-153.91671930327632</v>
      </c>
    </row>
    <row r="457" spans="1:2">
      <c r="A457">
        <v>135</v>
      </c>
      <c r="B457">
        <v>-154.85937395893396</v>
      </c>
    </row>
    <row r="458" spans="1:2">
      <c r="A458">
        <v>258</v>
      </c>
      <c r="B458">
        <v>-155.74688031479712</v>
      </c>
    </row>
    <row r="459" spans="1:2">
      <c r="A459">
        <v>197</v>
      </c>
      <c r="B459">
        <v>-158.84807763288123</v>
      </c>
    </row>
    <row r="460" spans="1:2">
      <c r="A460">
        <v>251</v>
      </c>
      <c r="B460">
        <v>-160.53921000666057</v>
      </c>
    </row>
    <row r="461" spans="1:2">
      <c r="A461">
        <v>66</v>
      </c>
      <c r="B461">
        <v>-161.94399503151061</v>
      </c>
    </row>
    <row r="462" spans="1:2">
      <c r="A462">
        <v>250</v>
      </c>
      <c r="B462">
        <v>-169.1925358733348</v>
      </c>
    </row>
    <row r="463" spans="1:2">
      <c r="A463">
        <v>298</v>
      </c>
      <c r="B463">
        <v>-170.30942866851939</v>
      </c>
    </row>
    <row r="464" spans="1:2">
      <c r="A464">
        <v>213</v>
      </c>
      <c r="B464">
        <v>-170.70862980577999</v>
      </c>
    </row>
    <row r="465" spans="1:2">
      <c r="A465">
        <v>164</v>
      </c>
      <c r="B465">
        <v>-172.23588498312509</v>
      </c>
    </row>
    <row r="466" spans="1:2">
      <c r="A466">
        <v>405</v>
      </c>
      <c r="B466">
        <v>-172.44746349390007</v>
      </c>
    </row>
    <row r="467" spans="1:2">
      <c r="A467">
        <v>361</v>
      </c>
      <c r="B467">
        <v>-175.17217898753464</v>
      </c>
    </row>
    <row r="468" spans="1:2">
      <c r="A468">
        <v>86</v>
      </c>
      <c r="B468">
        <v>-175.45276508978637</v>
      </c>
    </row>
    <row r="469" spans="1:2">
      <c r="A469">
        <v>122</v>
      </c>
      <c r="B469">
        <v>-176.51996648276202</v>
      </c>
    </row>
    <row r="470" spans="1:2">
      <c r="A470">
        <v>352</v>
      </c>
      <c r="B470">
        <v>-177.75441655717998</v>
      </c>
    </row>
    <row r="471" spans="1:2">
      <c r="A471">
        <v>198</v>
      </c>
      <c r="B471">
        <v>-178.10276169015322</v>
      </c>
    </row>
    <row r="472" spans="1:2">
      <c r="A472">
        <v>369</v>
      </c>
      <c r="B472">
        <v>-183.72330932570387</v>
      </c>
    </row>
    <row r="473" spans="1:2">
      <c r="A473">
        <v>179</v>
      </c>
      <c r="B473">
        <v>-184.28896005073688</v>
      </c>
    </row>
    <row r="474" spans="1:2">
      <c r="A474">
        <v>347</v>
      </c>
      <c r="B474">
        <v>-186.48214171254949</v>
      </c>
    </row>
    <row r="475" spans="1:2">
      <c r="A475">
        <v>259</v>
      </c>
      <c r="B475">
        <v>-189.80180700762301</v>
      </c>
    </row>
    <row r="476" spans="1:2">
      <c r="A476">
        <v>266</v>
      </c>
      <c r="B476">
        <v>-190.4389068993984</v>
      </c>
    </row>
    <row r="477" spans="1:2">
      <c r="A477">
        <v>172</v>
      </c>
      <c r="B477">
        <v>-190.62874273990704</v>
      </c>
    </row>
    <row r="478" spans="1:2">
      <c r="A478">
        <v>435</v>
      </c>
      <c r="B478">
        <v>-194.20624818719082</v>
      </c>
    </row>
    <row r="479" spans="1:2">
      <c r="A479">
        <v>207</v>
      </c>
      <c r="B479">
        <v>-198.80039789659489</v>
      </c>
    </row>
    <row r="480" spans="1:2">
      <c r="A480">
        <v>373</v>
      </c>
      <c r="B480">
        <v>-198.8358708194352</v>
      </c>
    </row>
    <row r="481" spans="1:2">
      <c r="A481">
        <v>248</v>
      </c>
      <c r="B481">
        <v>-201.29642170664704</v>
      </c>
    </row>
    <row r="482" spans="1:2">
      <c r="A482">
        <v>91</v>
      </c>
      <c r="B482">
        <v>-201.78932159566779</v>
      </c>
    </row>
    <row r="483" spans="1:2">
      <c r="A483">
        <v>387</v>
      </c>
      <c r="B483">
        <v>-204.76316647247003</v>
      </c>
    </row>
    <row r="484" spans="1:2">
      <c r="A484">
        <v>211</v>
      </c>
      <c r="B484">
        <v>-205.10148952086107</v>
      </c>
    </row>
    <row r="485" spans="1:2">
      <c r="A485">
        <v>421</v>
      </c>
      <c r="B485">
        <v>-207.03377867504608</v>
      </c>
    </row>
    <row r="486" spans="1:2">
      <c r="A486">
        <v>419</v>
      </c>
      <c r="B486">
        <v>-209.91635075904404</v>
      </c>
    </row>
    <row r="487" spans="1:2">
      <c r="A487">
        <v>408</v>
      </c>
      <c r="B487">
        <v>-216.04506284166357</v>
      </c>
    </row>
    <row r="488" spans="1:2">
      <c r="A488">
        <v>404</v>
      </c>
      <c r="B488">
        <v>-220.43542925424862</v>
      </c>
    </row>
    <row r="489" spans="1:2">
      <c r="A489">
        <v>328</v>
      </c>
      <c r="B489">
        <v>-224.01182579560307</v>
      </c>
    </row>
    <row r="490" spans="1:2">
      <c r="A490">
        <v>485</v>
      </c>
      <c r="B490">
        <v>-225.7783349636378</v>
      </c>
    </row>
    <row r="491" spans="1:2">
      <c r="A491">
        <v>334</v>
      </c>
      <c r="B491">
        <v>-225.89814384204286</v>
      </c>
    </row>
    <row r="492" spans="1:2">
      <c r="A492">
        <v>292</v>
      </c>
      <c r="B492">
        <v>-236.52833163473969</v>
      </c>
    </row>
    <row r="493" spans="1:2">
      <c r="A493">
        <v>434</v>
      </c>
      <c r="B493">
        <v>-240.89905660190928</v>
      </c>
    </row>
    <row r="494" spans="1:2">
      <c r="A494">
        <v>41</v>
      </c>
      <c r="B494">
        <v>-252.63622879132743</v>
      </c>
    </row>
    <row r="495" spans="1:2">
      <c r="A495">
        <v>333</v>
      </c>
      <c r="B495">
        <v>-255.56380532392328</v>
      </c>
    </row>
    <row r="496" spans="1:2">
      <c r="A496">
        <v>309</v>
      </c>
      <c r="B496">
        <v>-255.93599490232364</v>
      </c>
    </row>
    <row r="497" spans="1:2">
      <c r="A497">
        <v>75</v>
      </c>
      <c r="B497">
        <v>-258.14441517200038</v>
      </c>
    </row>
    <row r="498" spans="1:2">
      <c r="A498">
        <v>106</v>
      </c>
      <c r="B498">
        <v>-270.79341566830277</v>
      </c>
    </row>
    <row r="499" spans="1:2">
      <c r="A499">
        <v>247</v>
      </c>
      <c r="B499">
        <v>-273.270274085761</v>
      </c>
    </row>
    <row r="500" spans="1:2">
      <c r="A500">
        <v>374</v>
      </c>
      <c r="B500">
        <v>-289.09687069434136</v>
      </c>
    </row>
    <row r="501" spans="1:2">
      <c r="A501">
        <v>153</v>
      </c>
      <c r="B501">
        <v>-331.824792811424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9"/>
  <sheetViews>
    <sheetView workbookViewId="0">
      <selection activeCell="E13" sqref="E13"/>
    </sheetView>
  </sheetViews>
  <sheetFormatPr defaultRowHeight="14.5"/>
  <cols>
    <col min="2" max="2" width="12" style="4" customWidth="1"/>
    <col min="3" max="3" width="13.81640625" style="13" customWidth="1"/>
    <col min="4" max="4" width="10.81640625" customWidth="1"/>
    <col min="5" max="5" width="15" customWidth="1"/>
  </cols>
  <sheetData>
    <row r="1" spans="1:8">
      <c r="D1" t="s">
        <v>38</v>
      </c>
      <c r="E1">
        <v>160</v>
      </c>
      <c r="H1" t="s">
        <v>39</v>
      </c>
    </row>
    <row r="2" spans="1:8">
      <c r="D2" s="14" t="s">
        <v>40</v>
      </c>
      <c r="E2">
        <v>110.459319500917</v>
      </c>
      <c r="H2">
        <v>0.99</v>
      </c>
    </row>
    <row r="3" spans="1:8">
      <c r="D3" s="14" t="s">
        <v>19</v>
      </c>
      <c r="E3">
        <v>0.35413473065829043</v>
      </c>
    </row>
    <row r="4" spans="1:8">
      <c r="D4" t="s">
        <v>41</v>
      </c>
      <c r="E4">
        <v>500</v>
      </c>
    </row>
    <row r="5" spans="1:8">
      <c r="D5" t="s">
        <v>42</v>
      </c>
      <c r="E5">
        <f>COUNTIF(E10:E509, "&lt;&gt;0")</f>
        <v>25</v>
      </c>
    </row>
    <row r="6" spans="1:8">
      <c r="D6" t="s">
        <v>43</v>
      </c>
      <c r="E6">
        <f>E1+(E2/E3)*(((E4/E5)*(1-$H$2))^(-E3)-1)</f>
        <v>399.60944237079036</v>
      </c>
    </row>
    <row r="7" spans="1:8">
      <c r="D7" t="s">
        <v>50</v>
      </c>
      <c r="E7">
        <f>(E6+E2-E1*E3)/(1-E3)</f>
        <v>702.01515159424935</v>
      </c>
    </row>
    <row r="8" spans="1:8">
      <c r="D8" s="15" t="s">
        <v>44</v>
      </c>
      <c r="E8" s="3">
        <f>SUM(E10:E509)</f>
        <v>-151.46955730942528</v>
      </c>
    </row>
    <row r="9" spans="1:8">
      <c r="A9" s="1" t="s">
        <v>2</v>
      </c>
      <c r="B9" s="5" t="s">
        <v>45</v>
      </c>
      <c r="C9" s="16" t="s">
        <v>46</v>
      </c>
    </row>
    <row r="10" spans="1:8">
      <c r="A10" s="1">
        <v>427</v>
      </c>
      <c r="B10" s="4">
        <v>922.48387822290715</v>
      </c>
      <c r="C10" s="13">
        <v>1</v>
      </c>
      <c r="E10" s="3">
        <f>IF($B10&gt;E$1, LN((1/E$2)*((1+(E$3*($B10-E$1)/E$2)))^(-1/E$3-1)),0)</f>
        <v>-9.4338645444312892</v>
      </c>
    </row>
    <row r="11" spans="1:8">
      <c r="A11" s="1">
        <v>429</v>
      </c>
      <c r="B11" s="4">
        <v>858.4234913003329</v>
      </c>
      <c r="C11" s="13">
        <v>2</v>
      </c>
      <c r="E11" s="3">
        <f t="shared" ref="E11:E74" si="0">IF($B11&gt;E$1, LN((1/E$2)*((1+(E$3*($B11-E$1)/E$2)))^(-1/E$3-1)),0)</f>
        <v>-9.1987935585874769</v>
      </c>
      <c r="F11" t="s">
        <v>12</v>
      </c>
    </row>
    <row r="12" spans="1:8">
      <c r="A12" s="1">
        <v>424</v>
      </c>
      <c r="B12" s="4">
        <v>653.54144430691849</v>
      </c>
      <c r="C12" s="13">
        <v>3</v>
      </c>
      <c r="E12" s="3">
        <f t="shared" si="0"/>
        <v>-8.3322017246381996</v>
      </c>
    </row>
    <row r="13" spans="1:8">
      <c r="A13" s="1">
        <v>415</v>
      </c>
      <c r="B13" s="4">
        <v>490.21507931686574</v>
      </c>
      <c r="C13" s="13">
        <v>4</v>
      </c>
      <c r="E13" s="3">
        <f t="shared" si="0"/>
        <v>-7.4656604592898077</v>
      </c>
    </row>
    <row r="14" spans="1:8">
      <c r="A14" s="1">
        <v>482</v>
      </c>
      <c r="B14" s="4">
        <v>422.29106044605214</v>
      </c>
      <c r="C14" s="13">
        <v>5</v>
      </c>
      <c r="E14" s="3">
        <f t="shared" si="0"/>
        <v>-7.0381503276770436</v>
      </c>
    </row>
    <row r="15" spans="1:8">
      <c r="A15" s="1">
        <v>440</v>
      </c>
      <c r="B15" s="4">
        <v>362.73347807723985</v>
      </c>
      <c r="C15" s="13">
        <v>6</v>
      </c>
      <c r="E15" s="3">
        <f t="shared" si="0"/>
        <v>-6.6194284951606992</v>
      </c>
    </row>
    <row r="16" spans="1:8">
      <c r="A16" s="1">
        <v>426</v>
      </c>
      <c r="B16" s="4">
        <v>360.53233547378113</v>
      </c>
      <c r="C16" s="13">
        <v>7</v>
      </c>
      <c r="E16" s="3">
        <f t="shared" si="0"/>
        <v>-6.6030391083258451</v>
      </c>
    </row>
    <row r="17" spans="1:5">
      <c r="A17" s="1">
        <v>431</v>
      </c>
      <c r="B17" s="4">
        <v>353.78779650334945</v>
      </c>
      <c r="C17" s="13">
        <v>8</v>
      </c>
      <c r="E17" s="3">
        <f t="shared" si="0"/>
        <v>-6.5523783562890827</v>
      </c>
    </row>
    <row r="18" spans="1:5">
      <c r="A18" s="1">
        <v>417</v>
      </c>
      <c r="B18" s="4">
        <v>323.50515897378864</v>
      </c>
      <c r="C18" s="13">
        <v>9</v>
      </c>
      <c r="E18" s="3">
        <f t="shared" si="0"/>
        <v>-6.3162581680516485</v>
      </c>
    </row>
    <row r="19" spans="1:5">
      <c r="A19" s="1">
        <v>433</v>
      </c>
      <c r="B19" s="4">
        <v>305.21602437134425</v>
      </c>
      <c r="C19" s="13">
        <v>10</v>
      </c>
      <c r="E19" s="3">
        <f t="shared" si="0"/>
        <v>-6.1662547558620142</v>
      </c>
    </row>
    <row r="20" spans="1:5">
      <c r="A20" s="1">
        <v>452</v>
      </c>
      <c r="B20" s="4">
        <v>245.15090276838419</v>
      </c>
      <c r="C20" s="13">
        <v>11</v>
      </c>
      <c r="E20" s="3">
        <f t="shared" si="0"/>
        <v>-5.6276045652862203</v>
      </c>
    </row>
    <row r="21" spans="1:5">
      <c r="A21" s="1">
        <v>418</v>
      </c>
      <c r="B21" s="4">
        <v>241.56065954598853</v>
      </c>
      <c r="C21" s="13">
        <v>12</v>
      </c>
      <c r="E21" s="3">
        <f t="shared" si="0"/>
        <v>-5.5928727558887124</v>
      </c>
    </row>
    <row r="22" spans="1:5">
      <c r="A22" s="1">
        <v>140</v>
      </c>
      <c r="B22" s="4">
        <v>231.26868496474708</v>
      </c>
      <c r="C22" s="13">
        <v>13</v>
      </c>
      <c r="E22" s="3">
        <f t="shared" si="0"/>
        <v>-5.4915238999682314</v>
      </c>
    </row>
    <row r="23" spans="1:5">
      <c r="A23" s="1">
        <v>289</v>
      </c>
      <c r="B23" s="4">
        <v>230.62586024103075</v>
      </c>
      <c r="C23" s="13">
        <v>14</v>
      </c>
      <c r="E23" s="3">
        <f t="shared" si="0"/>
        <v>-5.4851037462439436</v>
      </c>
    </row>
    <row r="24" spans="1:5">
      <c r="A24" s="1">
        <v>152</v>
      </c>
      <c r="B24" s="4">
        <v>229.68294285308184</v>
      </c>
      <c r="C24" s="13">
        <v>15</v>
      </c>
      <c r="E24" s="3">
        <f t="shared" si="0"/>
        <v>-5.4756668987447128</v>
      </c>
    </row>
    <row r="25" spans="1:5">
      <c r="A25" s="1">
        <v>423</v>
      </c>
      <c r="B25" s="4">
        <v>217.42240580794896</v>
      </c>
      <c r="C25" s="13">
        <v>16</v>
      </c>
      <c r="E25" s="3">
        <f t="shared" si="0"/>
        <v>-5.3507932214473728</v>
      </c>
    </row>
    <row r="26" spans="1:5">
      <c r="A26" s="1">
        <v>103</v>
      </c>
      <c r="B26" s="4">
        <v>209.18408386879673</v>
      </c>
      <c r="C26" s="13">
        <v>17</v>
      </c>
      <c r="E26" s="3">
        <f t="shared" si="0"/>
        <v>-5.2645350729488634</v>
      </c>
    </row>
    <row r="27" spans="1:5">
      <c r="A27" s="1">
        <v>448</v>
      </c>
      <c r="B27" s="4">
        <v>200.91982130245196</v>
      </c>
      <c r="C27" s="13">
        <v>18</v>
      </c>
      <c r="E27" s="3">
        <f t="shared" si="0"/>
        <v>-5.1760049712185046</v>
      </c>
    </row>
    <row r="28" spans="1:5">
      <c r="A28" s="1">
        <v>326</v>
      </c>
      <c r="B28" s="4">
        <v>197.9104799298475</v>
      </c>
      <c r="C28" s="13">
        <v>19</v>
      </c>
      <c r="E28" s="3">
        <f t="shared" si="0"/>
        <v>-5.1432517369019699</v>
      </c>
    </row>
    <row r="29" spans="1:5">
      <c r="A29" s="1">
        <v>397</v>
      </c>
      <c r="B29" s="4">
        <v>178.35245621462673</v>
      </c>
      <c r="C29" s="13">
        <v>20</v>
      </c>
      <c r="E29" s="3">
        <f t="shared" si="0"/>
        <v>-4.923262192183385</v>
      </c>
    </row>
    <row r="30" spans="1:5">
      <c r="A30" s="1">
        <v>139</v>
      </c>
      <c r="B30" s="4">
        <v>176.82592003823993</v>
      </c>
      <c r="C30" s="13">
        <v>21</v>
      </c>
      <c r="E30" s="3">
        <f t="shared" si="0"/>
        <v>-4.9055471339787768</v>
      </c>
    </row>
    <row r="31" spans="1:5">
      <c r="A31" s="1">
        <v>491</v>
      </c>
      <c r="B31" s="4">
        <v>174.8526210894961</v>
      </c>
      <c r="C31" s="13">
        <v>22</v>
      </c>
      <c r="E31" s="3">
        <f t="shared" si="0"/>
        <v>-4.8825252164148214</v>
      </c>
    </row>
    <row r="32" spans="1:5">
      <c r="A32" s="1">
        <v>111</v>
      </c>
      <c r="B32" s="4">
        <v>171.31583582072381</v>
      </c>
      <c r="C32" s="13">
        <v>23</v>
      </c>
      <c r="E32" s="3">
        <f t="shared" si="0"/>
        <v>-4.8409124751739885</v>
      </c>
    </row>
    <row r="33" spans="1:5">
      <c r="A33" s="1">
        <v>295</v>
      </c>
      <c r="B33" s="4">
        <v>170.82909819914494</v>
      </c>
      <c r="C33" s="13">
        <v>24</v>
      </c>
      <c r="E33" s="3">
        <f t="shared" si="0"/>
        <v>-4.8351500537237238</v>
      </c>
    </row>
    <row r="34" spans="1:5">
      <c r="A34" s="1">
        <v>150</v>
      </c>
      <c r="B34" s="4">
        <v>163.6203363713048</v>
      </c>
      <c r="C34" s="13">
        <v>25</v>
      </c>
      <c r="E34" s="3">
        <f t="shared" si="0"/>
        <v>-4.7487738709889467</v>
      </c>
    </row>
    <row r="35" spans="1:5">
      <c r="A35" s="1">
        <v>432</v>
      </c>
      <c r="B35" s="4">
        <v>156.4578784279438</v>
      </c>
      <c r="C35" s="13">
        <v>26</v>
      </c>
      <c r="E35" s="3">
        <f t="shared" si="0"/>
        <v>0</v>
      </c>
    </row>
    <row r="36" spans="1:5">
      <c r="A36" s="1">
        <v>459</v>
      </c>
      <c r="B36" s="4">
        <v>155.78805690035733</v>
      </c>
      <c r="C36" s="13">
        <v>27</v>
      </c>
      <c r="E36" s="3">
        <f t="shared" si="0"/>
        <v>0</v>
      </c>
    </row>
    <row r="37" spans="1:5">
      <c r="A37" s="1">
        <v>146</v>
      </c>
      <c r="B37" s="4">
        <v>150.97213995894163</v>
      </c>
      <c r="C37" s="13">
        <v>28</v>
      </c>
      <c r="E37" s="3">
        <f t="shared" si="0"/>
        <v>0</v>
      </c>
    </row>
    <row r="38" spans="1:5">
      <c r="A38" s="1">
        <v>102</v>
      </c>
      <c r="B38" s="4">
        <v>147.52878759981104</v>
      </c>
      <c r="C38" s="13">
        <v>29</v>
      </c>
      <c r="E38" s="3">
        <f t="shared" si="0"/>
        <v>0</v>
      </c>
    </row>
    <row r="39" spans="1:5">
      <c r="A39" s="1">
        <v>422</v>
      </c>
      <c r="B39" s="4">
        <v>144.78200119214125</v>
      </c>
      <c r="C39" s="13">
        <v>30</v>
      </c>
      <c r="E39" s="3">
        <f t="shared" si="0"/>
        <v>0</v>
      </c>
    </row>
    <row r="40" spans="1:5">
      <c r="A40" s="1">
        <v>288</v>
      </c>
      <c r="B40" s="4">
        <v>142.7516160874311</v>
      </c>
      <c r="C40" s="13">
        <v>31</v>
      </c>
      <c r="E40" s="3">
        <f t="shared" si="0"/>
        <v>0</v>
      </c>
    </row>
    <row r="41" spans="1:5">
      <c r="A41" s="1">
        <v>240</v>
      </c>
      <c r="B41" s="4">
        <v>137.63995456165503</v>
      </c>
      <c r="C41" s="13">
        <v>32</v>
      </c>
      <c r="E41" s="3">
        <f t="shared" si="0"/>
        <v>0</v>
      </c>
    </row>
    <row r="42" spans="1:5">
      <c r="A42" s="1">
        <v>67</v>
      </c>
      <c r="B42" s="4">
        <v>135.56560947760408</v>
      </c>
      <c r="C42" s="13">
        <v>33</v>
      </c>
      <c r="E42" s="3">
        <f t="shared" si="0"/>
        <v>0</v>
      </c>
    </row>
    <row r="43" spans="1:5">
      <c r="A43" s="1">
        <v>232</v>
      </c>
      <c r="B43" s="4">
        <v>134.94824996826537</v>
      </c>
      <c r="C43" s="13">
        <v>34</v>
      </c>
      <c r="E43" s="3">
        <f t="shared" si="0"/>
        <v>0</v>
      </c>
    </row>
    <row r="44" spans="1:5">
      <c r="A44" s="1">
        <v>13</v>
      </c>
      <c r="B44" s="4">
        <v>131.88357026141239</v>
      </c>
      <c r="C44" s="13">
        <v>35</v>
      </c>
      <c r="E44" s="3">
        <f t="shared" si="0"/>
        <v>0</v>
      </c>
    </row>
    <row r="45" spans="1:5">
      <c r="A45" s="1">
        <v>131</v>
      </c>
      <c r="B45" s="4">
        <v>131.55483937477402</v>
      </c>
      <c r="C45" s="13">
        <v>36</v>
      </c>
      <c r="E45" s="3">
        <f t="shared" si="0"/>
        <v>0</v>
      </c>
    </row>
    <row r="46" spans="1:5">
      <c r="A46" s="1">
        <v>114</v>
      </c>
      <c r="B46" s="4">
        <v>127.6573509419577</v>
      </c>
      <c r="C46" s="13">
        <v>37</v>
      </c>
      <c r="E46" s="3">
        <f t="shared" si="0"/>
        <v>0</v>
      </c>
    </row>
    <row r="47" spans="1:5">
      <c r="A47" s="1">
        <v>125</v>
      </c>
      <c r="B47" s="4">
        <v>125.18251814011819</v>
      </c>
      <c r="C47" s="13">
        <v>38</v>
      </c>
      <c r="E47" s="3">
        <f t="shared" si="0"/>
        <v>0</v>
      </c>
    </row>
    <row r="48" spans="1:5">
      <c r="A48" s="1">
        <v>462</v>
      </c>
      <c r="B48" s="4">
        <v>124.74234525322936</v>
      </c>
      <c r="C48" s="13">
        <v>39</v>
      </c>
      <c r="E48" s="3">
        <f t="shared" si="0"/>
        <v>0</v>
      </c>
    </row>
    <row r="49" spans="1:5">
      <c r="A49" s="1">
        <v>463</v>
      </c>
      <c r="B49" s="4">
        <v>119.61486988408433</v>
      </c>
      <c r="C49" s="13">
        <v>40</v>
      </c>
      <c r="E49" s="3">
        <f t="shared" si="0"/>
        <v>0</v>
      </c>
    </row>
    <row r="50" spans="1:5">
      <c r="A50" s="1">
        <v>243</v>
      </c>
      <c r="B50" s="4">
        <v>116.13573150611592</v>
      </c>
      <c r="C50" s="13">
        <v>41</v>
      </c>
      <c r="E50" s="3">
        <f t="shared" si="0"/>
        <v>0</v>
      </c>
    </row>
    <row r="51" spans="1:5">
      <c r="A51" s="1">
        <v>461</v>
      </c>
      <c r="B51" s="4">
        <v>116.01864353971541</v>
      </c>
      <c r="C51" s="13">
        <v>42</v>
      </c>
      <c r="E51" s="3">
        <f t="shared" si="0"/>
        <v>0</v>
      </c>
    </row>
    <row r="52" spans="1:5">
      <c r="A52" s="1">
        <v>245</v>
      </c>
      <c r="B52" s="4">
        <v>115.12415202450393</v>
      </c>
      <c r="C52" s="13">
        <v>43</v>
      </c>
      <c r="E52" s="3">
        <f t="shared" si="0"/>
        <v>0</v>
      </c>
    </row>
    <row r="53" spans="1:5">
      <c r="A53" s="1">
        <v>64</v>
      </c>
      <c r="B53" s="4">
        <v>115.03104963381702</v>
      </c>
      <c r="C53" s="13">
        <v>44</v>
      </c>
      <c r="E53" s="3">
        <f t="shared" si="0"/>
        <v>0</v>
      </c>
    </row>
    <row r="54" spans="1:5">
      <c r="A54" s="1">
        <v>147</v>
      </c>
      <c r="B54" s="4">
        <v>112.01991050502147</v>
      </c>
      <c r="C54" s="13">
        <v>45</v>
      </c>
      <c r="E54" s="3">
        <f t="shared" si="0"/>
        <v>0</v>
      </c>
    </row>
    <row r="55" spans="1:5">
      <c r="A55" s="1">
        <v>99</v>
      </c>
      <c r="B55" s="4">
        <v>111.81802861020333</v>
      </c>
      <c r="C55" s="13">
        <v>46</v>
      </c>
      <c r="E55" s="3">
        <f t="shared" si="0"/>
        <v>0</v>
      </c>
    </row>
    <row r="56" spans="1:5">
      <c r="A56" s="1">
        <v>105</v>
      </c>
      <c r="B56" s="4">
        <v>110.09493587338511</v>
      </c>
      <c r="C56" s="13">
        <v>47</v>
      </c>
      <c r="E56" s="3">
        <f t="shared" si="0"/>
        <v>0</v>
      </c>
    </row>
    <row r="57" spans="1:5">
      <c r="A57" s="1">
        <v>205</v>
      </c>
      <c r="B57" s="4">
        <v>108.43093817369117</v>
      </c>
      <c r="C57" s="13">
        <v>48</v>
      </c>
      <c r="E57" s="3">
        <f t="shared" si="0"/>
        <v>0</v>
      </c>
    </row>
    <row r="58" spans="1:5">
      <c r="A58" s="1">
        <v>414</v>
      </c>
      <c r="B58" s="4">
        <v>107.42369317915109</v>
      </c>
      <c r="C58" s="13">
        <v>49</v>
      </c>
      <c r="E58" s="3">
        <f t="shared" si="0"/>
        <v>0</v>
      </c>
    </row>
    <row r="59" spans="1:5">
      <c r="A59" s="1">
        <v>124</v>
      </c>
      <c r="B59" s="4">
        <v>107.39615477238112</v>
      </c>
      <c r="C59" s="13">
        <v>50</v>
      </c>
      <c r="E59" s="3">
        <f t="shared" si="0"/>
        <v>0</v>
      </c>
    </row>
    <row r="60" spans="1:5">
      <c r="A60" s="1">
        <v>196</v>
      </c>
      <c r="B60" s="4">
        <v>106.3399616327988</v>
      </c>
      <c r="C60" s="13">
        <v>51</v>
      </c>
      <c r="E60" s="3">
        <f t="shared" si="0"/>
        <v>0</v>
      </c>
    </row>
    <row r="61" spans="1:5">
      <c r="A61" s="1">
        <v>43</v>
      </c>
      <c r="B61" s="4">
        <v>105.6066056100226</v>
      </c>
      <c r="C61" s="13">
        <v>52</v>
      </c>
      <c r="E61" s="3">
        <f t="shared" si="0"/>
        <v>0</v>
      </c>
    </row>
    <row r="62" spans="1:5">
      <c r="A62" s="1">
        <v>108</v>
      </c>
      <c r="B62" s="4">
        <v>105.15710428752936</v>
      </c>
      <c r="C62" s="13">
        <v>53</v>
      </c>
      <c r="E62" s="3">
        <f t="shared" si="0"/>
        <v>0</v>
      </c>
    </row>
    <row r="63" spans="1:5">
      <c r="A63" s="1">
        <v>228</v>
      </c>
      <c r="B63" s="4">
        <v>102.65391840742814</v>
      </c>
      <c r="C63" s="13">
        <v>54</v>
      </c>
      <c r="E63" s="3">
        <f t="shared" si="0"/>
        <v>0</v>
      </c>
    </row>
    <row r="64" spans="1:5">
      <c r="A64" s="1">
        <v>32</v>
      </c>
      <c r="B64" s="4">
        <v>100.64665660223363</v>
      </c>
      <c r="C64" s="13">
        <v>55</v>
      </c>
      <c r="E64" s="3">
        <f t="shared" si="0"/>
        <v>0</v>
      </c>
    </row>
    <row r="65" spans="1:5">
      <c r="A65" s="1">
        <v>177</v>
      </c>
      <c r="B65" s="4">
        <v>98.717541908805288</v>
      </c>
      <c r="C65" s="13">
        <v>56</v>
      </c>
      <c r="E65" s="3">
        <f t="shared" si="0"/>
        <v>0</v>
      </c>
    </row>
    <row r="66" spans="1:5">
      <c r="A66" s="1">
        <v>112</v>
      </c>
      <c r="B66" s="4">
        <v>97.982641698337829</v>
      </c>
      <c r="C66" s="13">
        <v>57</v>
      </c>
      <c r="E66" s="3">
        <f t="shared" si="0"/>
        <v>0</v>
      </c>
    </row>
    <row r="67" spans="1:5">
      <c r="A67" s="1">
        <v>442</v>
      </c>
      <c r="B67" s="4">
        <v>95.150592182462788</v>
      </c>
      <c r="C67" s="13">
        <v>58</v>
      </c>
      <c r="E67" s="3">
        <f t="shared" si="0"/>
        <v>0</v>
      </c>
    </row>
    <row r="68" spans="1:5">
      <c r="A68" s="1">
        <v>286</v>
      </c>
      <c r="B68" s="4">
        <v>92.522674496012769</v>
      </c>
      <c r="C68" s="13">
        <v>59</v>
      </c>
      <c r="E68" s="3">
        <f t="shared" si="0"/>
        <v>0</v>
      </c>
    </row>
    <row r="69" spans="1:5">
      <c r="A69" s="1">
        <v>65</v>
      </c>
      <c r="B69" s="4">
        <v>92.057921846144382</v>
      </c>
      <c r="C69" s="13">
        <v>60</v>
      </c>
      <c r="E69" s="3">
        <f t="shared" si="0"/>
        <v>0</v>
      </c>
    </row>
    <row r="70" spans="1:5">
      <c r="A70" s="1">
        <v>484</v>
      </c>
      <c r="B70" s="4">
        <v>89.81867099423107</v>
      </c>
      <c r="C70" s="13">
        <v>61</v>
      </c>
      <c r="E70" s="3">
        <f t="shared" si="0"/>
        <v>0</v>
      </c>
    </row>
    <row r="71" spans="1:5">
      <c r="A71" s="1">
        <v>366</v>
      </c>
      <c r="B71" s="4">
        <v>86.899708453089261</v>
      </c>
      <c r="C71" s="13">
        <v>62</v>
      </c>
      <c r="E71" s="3">
        <f t="shared" si="0"/>
        <v>0</v>
      </c>
    </row>
    <row r="72" spans="1:5">
      <c r="A72" s="1">
        <v>411</v>
      </c>
      <c r="B72" s="4">
        <v>86.026366271158622</v>
      </c>
      <c r="C72" s="13">
        <v>63</v>
      </c>
      <c r="E72" s="3">
        <f t="shared" si="0"/>
        <v>0</v>
      </c>
    </row>
    <row r="73" spans="1:5">
      <c r="A73" s="1">
        <v>80</v>
      </c>
      <c r="B73" s="4">
        <v>80.539062637399184</v>
      </c>
      <c r="C73" s="13">
        <v>64</v>
      </c>
      <c r="E73" s="3">
        <f t="shared" si="0"/>
        <v>0</v>
      </c>
    </row>
    <row r="74" spans="1:5">
      <c r="A74" s="1">
        <v>302</v>
      </c>
      <c r="B74" s="4">
        <v>79.397219414920983</v>
      </c>
      <c r="C74" s="13">
        <v>65</v>
      </c>
      <c r="E74" s="3">
        <f t="shared" si="0"/>
        <v>0</v>
      </c>
    </row>
    <row r="75" spans="1:5">
      <c r="A75" s="1">
        <v>165</v>
      </c>
      <c r="B75" s="4">
        <v>79.277515807767486</v>
      </c>
      <c r="C75" s="13">
        <v>66</v>
      </c>
      <c r="E75" s="3">
        <f t="shared" ref="E75:E138" si="1">IF($B75&gt;E$1, LN((1/E$2)*((1+(E$3*($B75-E$1)/E$2)))^(-1/E$3-1)),0)</f>
        <v>0</v>
      </c>
    </row>
    <row r="76" spans="1:5">
      <c r="A76" s="1">
        <v>126</v>
      </c>
      <c r="B76" s="4">
        <v>78.238378778087281</v>
      </c>
      <c r="C76" s="13">
        <v>67</v>
      </c>
      <c r="E76" s="3">
        <f t="shared" si="1"/>
        <v>0</v>
      </c>
    </row>
    <row r="77" spans="1:5">
      <c r="A77" s="1">
        <v>325</v>
      </c>
      <c r="B77" s="4">
        <v>78.062322326477442</v>
      </c>
      <c r="C77" s="13">
        <v>68</v>
      </c>
      <c r="E77" s="3">
        <f t="shared" si="1"/>
        <v>0</v>
      </c>
    </row>
    <row r="78" spans="1:5">
      <c r="A78" s="1">
        <v>393</v>
      </c>
      <c r="B78" s="4">
        <v>78.001922319946971</v>
      </c>
      <c r="C78" s="13">
        <v>69</v>
      </c>
      <c r="E78" s="3">
        <f t="shared" si="1"/>
        <v>0</v>
      </c>
    </row>
    <row r="79" spans="1:5">
      <c r="A79" s="1">
        <v>320</v>
      </c>
      <c r="B79" s="4">
        <v>77.869319496350727</v>
      </c>
      <c r="C79" s="13">
        <v>70</v>
      </c>
      <c r="E79" s="3">
        <f t="shared" si="1"/>
        <v>0</v>
      </c>
    </row>
    <row r="80" spans="1:5">
      <c r="A80" s="1">
        <v>276</v>
      </c>
      <c r="B80" s="4">
        <v>77.404136405075405</v>
      </c>
      <c r="C80" s="13">
        <v>71</v>
      </c>
      <c r="E80" s="3">
        <f t="shared" si="1"/>
        <v>0</v>
      </c>
    </row>
    <row r="81" spans="1:5">
      <c r="A81" s="1">
        <v>401</v>
      </c>
      <c r="B81" s="4">
        <v>77.111799547632472</v>
      </c>
      <c r="C81" s="13">
        <v>72</v>
      </c>
      <c r="E81" s="3">
        <f t="shared" si="1"/>
        <v>0</v>
      </c>
    </row>
    <row r="82" spans="1:5">
      <c r="A82" s="1">
        <v>480</v>
      </c>
      <c r="B82" s="4">
        <v>76.211053286939205</v>
      </c>
      <c r="C82" s="13">
        <v>73</v>
      </c>
      <c r="E82" s="3">
        <f t="shared" si="1"/>
        <v>0</v>
      </c>
    </row>
    <row r="83" spans="1:5">
      <c r="A83" s="1">
        <v>400</v>
      </c>
      <c r="B83" s="4">
        <v>75.380335918182027</v>
      </c>
      <c r="C83" s="13">
        <v>74</v>
      </c>
      <c r="E83" s="3">
        <f t="shared" si="1"/>
        <v>0</v>
      </c>
    </row>
    <row r="84" spans="1:5">
      <c r="A84" s="1">
        <v>28</v>
      </c>
      <c r="B84" s="4">
        <v>75.30117579414582</v>
      </c>
      <c r="C84" s="13">
        <v>75</v>
      </c>
      <c r="E84" s="3">
        <f t="shared" si="1"/>
        <v>0</v>
      </c>
    </row>
    <row r="85" spans="1:5">
      <c r="A85" s="1">
        <v>237</v>
      </c>
      <c r="B85" s="4">
        <v>73.046889000830561</v>
      </c>
      <c r="C85" s="13">
        <v>76</v>
      </c>
      <c r="E85" s="3">
        <f t="shared" si="1"/>
        <v>0</v>
      </c>
    </row>
    <row r="86" spans="1:5">
      <c r="A86" s="1">
        <v>270</v>
      </c>
      <c r="B86" s="4">
        <v>71.72352303430489</v>
      </c>
      <c r="C86" s="13">
        <v>77</v>
      </c>
      <c r="E86" s="3">
        <f t="shared" si="1"/>
        <v>0</v>
      </c>
    </row>
    <row r="87" spans="1:5">
      <c r="A87" s="1">
        <v>330</v>
      </c>
      <c r="B87" s="4">
        <v>71.519767365538428</v>
      </c>
      <c r="C87" s="13">
        <v>78</v>
      </c>
      <c r="E87" s="3">
        <f t="shared" si="1"/>
        <v>0</v>
      </c>
    </row>
    <row r="88" spans="1:5">
      <c r="A88" s="1">
        <v>469</v>
      </c>
      <c r="B88" s="4">
        <v>70.589099641136272</v>
      </c>
      <c r="C88" s="13">
        <v>79</v>
      </c>
      <c r="E88" s="3">
        <f t="shared" si="1"/>
        <v>0</v>
      </c>
    </row>
    <row r="89" spans="1:5">
      <c r="A89" s="1">
        <v>101</v>
      </c>
      <c r="B89" s="4">
        <v>67.736010010352402</v>
      </c>
      <c r="C89" s="13">
        <v>80</v>
      </c>
      <c r="E89" s="3">
        <f t="shared" si="1"/>
        <v>0</v>
      </c>
    </row>
    <row r="90" spans="1:5">
      <c r="A90" s="1">
        <v>79</v>
      </c>
      <c r="B90" s="4">
        <v>67.732758018217282</v>
      </c>
      <c r="C90" s="13">
        <v>81</v>
      </c>
      <c r="E90" s="3">
        <f t="shared" si="1"/>
        <v>0</v>
      </c>
    </row>
    <row r="91" spans="1:5">
      <c r="A91" s="1">
        <v>420</v>
      </c>
      <c r="B91" s="4">
        <v>67.672926742863638</v>
      </c>
      <c r="C91" s="13">
        <v>82</v>
      </c>
      <c r="E91" s="3">
        <f t="shared" si="1"/>
        <v>0</v>
      </c>
    </row>
    <row r="92" spans="1:5">
      <c r="A92" s="1">
        <v>358</v>
      </c>
      <c r="B92" s="4">
        <v>65.692339157543756</v>
      </c>
      <c r="C92" s="13">
        <v>83</v>
      </c>
      <c r="E92" s="3">
        <f t="shared" si="1"/>
        <v>0</v>
      </c>
    </row>
    <row r="93" spans="1:5">
      <c r="A93" s="1">
        <v>230</v>
      </c>
      <c r="B93" s="4">
        <v>63.050292613790589</v>
      </c>
      <c r="C93" s="13">
        <v>84</v>
      </c>
      <c r="E93" s="3">
        <f t="shared" si="1"/>
        <v>0</v>
      </c>
    </row>
    <row r="94" spans="1:5">
      <c r="A94" s="1">
        <v>151</v>
      </c>
      <c r="B94" s="4">
        <v>62.968509472026199</v>
      </c>
      <c r="C94" s="13">
        <v>85</v>
      </c>
      <c r="E94" s="3">
        <f t="shared" si="1"/>
        <v>0</v>
      </c>
    </row>
    <row r="95" spans="1:5">
      <c r="A95" s="1">
        <v>406</v>
      </c>
      <c r="B95" s="4">
        <v>62.517828793714216</v>
      </c>
      <c r="C95" s="13">
        <v>86</v>
      </c>
      <c r="E95" s="3">
        <f t="shared" si="1"/>
        <v>0</v>
      </c>
    </row>
    <row r="96" spans="1:5">
      <c r="A96" s="1">
        <v>365</v>
      </c>
      <c r="B96" s="4">
        <v>61.945786910486277</v>
      </c>
      <c r="C96" s="13">
        <v>87</v>
      </c>
      <c r="E96" s="3">
        <f t="shared" si="1"/>
        <v>0</v>
      </c>
    </row>
    <row r="97" spans="1:5">
      <c r="A97" s="1">
        <v>206</v>
      </c>
      <c r="B97" s="4">
        <v>61.423475312738447</v>
      </c>
      <c r="C97" s="13">
        <v>88</v>
      </c>
      <c r="E97" s="3">
        <f t="shared" si="1"/>
        <v>0</v>
      </c>
    </row>
    <row r="98" spans="1:5">
      <c r="A98" s="1">
        <v>26</v>
      </c>
      <c r="B98" s="4">
        <v>60.701951184119025</v>
      </c>
      <c r="C98" s="13">
        <v>89</v>
      </c>
      <c r="E98" s="3">
        <f t="shared" si="1"/>
        <v>0</v>
      </c>
    </row>
    <row r="99" spans="1:5">
      <c r="A99" s="1">
        <v>262</v>
      </c>
      <c r="B99" s="4">
        <v>59.758754508922721</v>
      </c>
      <c r="C99" s="13">
        <v>90</v>
      </c>
      <c r="E99" s="3">
        <f t="shared" si="1"/>
        <v>0</v>
      </c>
    </row>
    <row r="100" spans="1:5">
      <c r="A100" s="1">
        <v>492</v>
      </c>
      <c r="B100" s="4">
        <v>59.291828206849459</v>
      </c>
      <c r="C100" s="13">
        <v>91</v>
      </c>
      <c r="E100" s="3">
        <f t="shared" si="1"/>
        <v>0</v>
      </c>
    </row>
    <row r="101" spans="1:5">
      <c r="A101" s="1">
        <v>129</v>
      </c>
      <c r="B101" s="4">
        <v>57.705896890916847</v>
      </c>
      <c r="C101" s="13">
        <v>92</v>
      </c>
      <c r="E101" s="3">
        <f t="shared" si="1"/>
        <v>0</v>
      </c>
    </row>
    <row r="102" spans="1:5">
      <c r="A102" s="1">
        <v>11</v>
      </c>
      <c r="B102" s="4">
        <v>57.691784433534849</v>
      </c>
      <c r="C102" s="13">
        <v>93</v>
      </c>
      <c r="E102" s="3">
        <f t="shared" si="1"/>
        <v>0</v>
      </c>
    </row>
    <row r="103" spans="1:5">
      <c r="A103" s="1">
        <v>287</v>
      </c>
      <c r="B103" s="4">
        <v>56.793022040688811</v>
      </c>
      <c r="C103" s="13">
        <v>94</v>
      </c>
      <c r="E103" s="3">
        <f t="shared" si="1"/>
        <v>0</v>
      </c>
    </row>
    <row r="104" spans="1:5">
      <c r="A104" s="1">
        <v>416</v>
      </c>
      <c r="B104" s="4">
        <v>56.287265627875968</v>
      </c>
      <c r="C104" s="13">
        <v>95</v>
      </c>
      <c r="E104" s="3">
        <f t="shared" si="1"/>
        <v>0</v>
      </c>
    </row>
    <row r="105" spans="1:5">
      <c r="A105" s="1">
        <v>34</v>
      </c>
      <c r="B105" s="4">
        <v>54.169328337531624</v>
      </c>
      <c r="C105" s="13">
        <v>96</v>
      </c>
      <c r="E105" s="3">
        <f t="shared" si="1"/>
        <v>0</v>
      </c>
    </row>
    <row r="106" spans="1:5">
      <c r="A106" s="1">
        <v>149</v>
      </c>
      <c r="B106" s="4">
        <v>52.92711939108267</v>
      </c>
      <c r="C106" s="13">
        <v>97</v>
      </c>
      <c r="E106" s="3">
        <f t="shared" si="1"/>
        <v>0</v>
      </c>
    </row>
    <row r="107" spans="1:5">
      <c r="A107" s="1">
        <v>100</v>
      </c>
      <c r="B107" s="4">
        <v>52.080983305442714</v>
      </c>
      <c r="C107" s="13">
        <v>98</v>
      </c>
      <c r="E107" s="3">
        <f t="shared" si="1"/>
        <v>0</v>
      </c>
    </row>
    <row r="108" spans="1:5">
      <c r="A108" s="1">
        <v>10</v>
      </c>
      <c r="B108" s="4">
        <v>51.518716144721111</v>
      </c>
      <c r="C108" s="13">
        <v>99</v>
      </c>
      <c r="E108" s="3">
        <f t="shared" si="1"/>
        <v>0</v>
      </c>
    </row>
    <row r="109" spans="1:5">
      <c r="A109" s="1">
        <v>142</v>
      </c>
      <c r="B109" s="4">
        <v>51.225566615679782</v>
      </c>
      <c r="C109" s="13">
        <v>100</v>
      </c>
      <c r="E109" s="3">
        <f t="shared" si="1"/>
        <v>0</v>
      </c>
    </row>
    <row r="110" spans="1:5">
      <c r="A110" s="1">
        <v>169</v>
      </c>
      <c r="B110" s="4">
        <v>51.071001159396474</v>
      </c>
      <c r="C110" s="13">
        <v>101</v>
      </c>
      <c r="E110" s="3">
        <f t="shared" si="1"/>
        <v>0</v>
      </c>
    </row>
    <row r="111" spans="1:5">
      <c r="A111" s="1">
        <v>195</v>
      </c>
      <c r="B111" s="4">
        <v>50.599980775947188</v>
      </c>
      <c r="C111" s="13">
        <v>102</v>
      </c>
      <c r="E111" s="3">
        <f t="shared" si="1"/>
        <v>0</v>
      </c>
    </row>
    <row r="112" spans="1:5">
      <c r="A112" s="1">
        <v>148</v>
      </c>
      <c r="B112" s="4">
        <v>49.597974248228638</v>
      </c>
      <c r="C112" s="13">
        <v>103</v>
      </c>
      <c r="E112" s="3">
        <f t="shared" si="1"/>
        <v>0</v>
      </c>
    </row>
    <row r="113" spans="1:5">
      <c r="A113" s="1">
        <v>30</v>
      </c>
      <c r="B113" s="4">
        <v>48.930008611849189</v>
      </c>
      <c r="C113" s="13">
        <v>104</v>
      </c>
      <c r="E113" s="3">
        <f t="shared" si="1"/>
        <v>0</v>
      </c>
    </row>
    <row r="114" spans="1:5">
      <c r="A114" s="1">
        <v>178</v>
      </c>
      <c r="B114" s="4">
        <v>48.280751788275666</v>
      </c>
      <c r="C114" s="13">
        <v>105</v>
      </c>
      <c r="E114" s="3">
        <f t="shared" si="1"/>
        <v>0</v>
      </c>
    </row>
    <row r="115" spans="1:5">
      <c r="A115" s="1">
        <v>143</v>
      </c>
      <c r="B115" s="4">
        <v>47.048877251969316</v>
      </c>
      <c r="C115" s="13">
        <v>106</v>
      </c>
      <c r="E115" s="3">
        <f t="shared" si="1"/>
        <v>0</v>
      </c>
    </row>
    <row r="116" spans="1:5">
      <c r="A116" s="1">
        <v>307</v>
      </c>
      <c r="B116" s="4">
        <v>46.348058354484237</v>
      </c>
      <c r="C116" s="13">
        <v>107</v>
      </c>
      <c r="E116" s="3">
        <f t="shared" si="1"/>
        <v>0</v>
      </c>
    </row>
    <row r="117" spans="1:5">
      <c r="A117" s="1">
        <v>364</v>
      </c>
      <c r="B117" s="4">
        <v>46.1314320678066</v>
      </c>
      <c r="C117" s="13">
        <v>108</v>
      </c>
      <c r="E117" s="3">
        <f t="shared" si="1"/>
        <v>0</v>
      </c>
    </row>
    <row r="118" spans="1:5">
      <c r="A118" s="1">
        <v>351</v>
      </c>
      <c r="B118" s="4">
        <v>44.377442909992169</v>
      </c>
      <c r="C118" s="13">
        <v>109</v>
      </c>
      <c r="E118" s="3">
        <f t="shared" si="1"/>
        <v>0</v>
      </c>
    </row>
    <row r="119" spans="1:5">
      <c r="A119" s="1">
        <v>409</v>
      </c>
      <c r="B119" s="4">
        <v>43.830104060210942</v>
      </c>
      <c r="C119" s="13">
        <v>110</v>
      </c>
      <c r="E119" s="3">
        <f t="shared" si="1"/>
        <v>0</v>
      </c>
    </row>
    <row r="120" spans="1:5">
      <c r="A120" s="1">
        <v>449</v>
      </c>
      <c r="B120" s="4">
        <v>42.725719556025069</v>
      </c>
      <c r="C120" s="13">
        <v>111</v>
      </c>
      <c r="E120" s="3">
        <f t="shared" si="1"/>
        <v>0</v>
      </c>
    </row>
    <row r="121" spans="1:5">
      <c r="A121" s="1">
        <v>229</v>
      </c>
      <c r="B121" s="4">
        <v>41.328329620071599</v>
      </c>
      <c r="C121" s="13">
        <v>112</v>
      </c>
      <c r="E121" s="3">
        <f t="shared" si="1"/>
        <v>0</v>
      </c>
    </row>
    <row r="122" spans="1:5">
      <c r="A122" s="1">
        <v>82</v>
      </c>
      <c r="B122" s="4">
        <v>40.071812929547377</v>
      </c>
      <c r="C122" s="13">
        <v>113</v>
      </c>
      <c r="E122" s="3">
        <f t="shared" si="1"/>
        <v>0</v>
      </c>
    </row>
    <row r="123" spans="1:5">
      <c r="A123" s="1">
        <v>451</v>
      </c>
      <c r="B123" s="4">
        <v>39.9213496877328</v>
      </c>
      <c r="C123" s="13">
        <v>114</v>
      </c>
      <c r="E123" s="3">
        <f t="shared" si="1"/>
        <v>0</v>
      </c>
    </row>
    <row r="124" spans="1:5">
      <c r="A124" s="1">
        <v>109</v>
      </c>
      <c r="B124" s="4">
        <v>38.803931030506646</v>
      </c>
      <c r="C124" s="13">
        <v>115</v>
      </c>
      <c r="E124" s="3">
        <f t="shared" si="1"/>
        <v>0</v>
      </c>
    </row>
    <row r="125" spans="1:5">
      <c r="A125" s="1">
        <v>27</v>
      </c>
      <c r="B125" s="4">
        <v>38.271860643471882</v>
      </c>
      <c r="C125" s="13">
        <v>116</v>
      </c>
      <c r="E125" s="3">
        <f t="shared" si="1"/>
        <v>0</v>
      </c>
    </row>
    <row r="126" spans="1:5">
      <c r="A126" s="1">
        <v>377</v>
      </c>
      <c r="B126" s="4">
        <v>38.2448295042268</v>
      </c>
      <c r="C126" s="13">
        <v>117</v>
      </c>
      <c r="E126" s="3">
        <f t="shared" si="1"/>
        <v>0</v>
      </c>
    </row>
    <row r="127" spans="1:5">
      <c r="A127" s="1">
        <v>58</v>
      </c>
      <c r="B127" s="4">
        <v>37.394848483381793</v>
      </c>
      <c r="C127" s="13">
        <v>118</v>
      </c>
      <c r="E127" s="3">
        <f t="shared" si="1"/>
        <v>0</v>
      </c>
    </row>
    <row r="128" spans="1:5">
      <c r="A128" s="1">
        <v>487</v>
      </c>
      <c r="B128" s="4">
        <v>36.898095102267689</v>
      </c>
      <c r="C128" s="13">
        <v>119</v>
      </c>
      <c r="E128" s="3">
        <f t="shared" si="1"/>
        <v>0</v>
      </c>
    </row>
    <row r="129" spans="1:5">
      <c r="A129" s="1">
        <v>294</v>
      </c>
      <c r="B129" s="4">
        <v>36.751586182206665</v>
      </c>
      <c r="C129" s="13">
        <v>120</v>
      </c>
      <c r="E129" s="3">
        <f t="shared" si="1"/>
        <v>0</v>
      </c>
    </row>
    <row r="130" spans="1:5">
      <c r="A130" s="1">
        <v>78</v>
      </c>
      <c r="B130" s="4">
        <v>36.630239477022769</v>
      </c>
      <c r="C130" s="13">
        <v>121</v>
      </c>
      <c r="E130" s="3">
        <f t="shared" si="1"/>
        <v>0</v>
      </c>
    </row>
    <row r="131" spans="1:5">
      <c r="A131" s="1">
        <v>4</v>
      </c>
      <c r="B131" s="4">
        <v>36.534921528040286</v>
      </c>
      <c r="C131" s="13">
        <v>122</v>
      </c>
      <c r="E131" s="3">
        <f t="shared" si="1"/>
        <v>0</v>
      </c>
    </row>
    <row r="132" spans="1:5">
      <c r="A132" s="1">
        <v>55</v>
      </c>
      <c r="B132" s="4">
        <v>36.468493193593531</v>
      </c>
      <c r="C132" s="13">
        <v>123</v>
      </c>
      <c r="E132" s="3">
        <f t="shared" si="1"/>
        <v>0</v>
      </c>
    </row>
    <row r="133" spans="1:5">
      <c r="A133" s="1">
        <v>296</v>
      </c>
      <c r="B133" s="4">
        <v>35.2842632943848</v>
      </c>
      <c r="C133" s="13">
        <v>124</v>
      </c>
      <c r="E133" s="3">
        <f t="shared" si="1"/>
        <v>0</v>
      </c>
    </row>
    <row r="134" spans="1:5">
      <c r="A134" s="1">
        <v>141</v>
      </c>
      <c r="B134" s="4">
        <v>34.828028737374552</v>
      </c>
      <c r="C134" s="13">
        <v>125</v>
      </c>
      <c r="E134" s="3">
        <f t="shared" si="1"/>
        <v>0</v>
      </c>
    </row>
    <row r="135" spans="1:5">
      <c r="A135" s="1">
        <v>54</v>
      </c>
      <c r="B135" s="4">
        <v>34.802766491809962</v>
      </c>
      <c r="C135" s="13">
        <v>126</v>
      </c>
      <c r="E135" s="3">
        <f t="shared" si="1"/>
        <v>0</v>
      </c>
    </row>
    <row r="136" spans="1:5">
      <c r="A136" s="1">
        <v>371</v>
      </c>
      <c r="B136" s="4">
        <v>34.603782218107881</v>
      </c>
      <c r="C136" s="13">
        <v>127</v>
      </c>
      <c r="E136" s="3">
        <f t="shared" si="1"/>
        <v>0</v>
      </c>
    </row>
    <row r="137" spans="1:5">
      <c r="A137" s="1">
        <v>299</v>
      </c>
      <c r="B137" s="4">
        <v>34.508736101106479</v>
      </c>
      <c r="C137" s="13">
        <v>128</v>
      </c>
      <c r="E137" s="3">
        <f t="shared" si="1"/>
        <v>0</v>
      </c>
    </row>
    <row r="138" spans="1:5">
      <c r="A138" s="1">
        <v>37</v>
      </c>
      <c r="B138" s="4">
        <v>33.931128569933207</v>
      </c>
      <c r="C138" s="13">
        <v>129</v>
      </c>
      <c r="E138" s="3">
        <f t="shared" si="1"/>
        <v>0</v>
      </c>
    </row>
    <row r="139" spans="1:5">
      <c r="A139" s="1">
        <v>113</v>
      </c>
      <c r="B139" s="4">
        <v>33.690093163479105</v>
      </c>
      <c r="C139" s="13">
        <v>130</v>
      </c>
      <c r="E139" s="3">
        <f t="shared" ref="E139:E202" si="2">IF($B139&gt;E$1, LN((1/E$2)*((1+(E$3*($B139-E$1)/E$2)))^(-1/E$3-1)),0)</f>
        <v>0</v>
      </c>
    </row>
    <row r="140" spans="1:5">
      <c r="A140" s="1">
        <v>327</v>
      </c>
      <c r="B140" s="4">
        <v>33.558125734512942</v>
      </c>
      <c r="C140" s="13">
        <v>131</v>
      </c>
      <c r="E140" s="3">
        <f t="shared" si="2"/>
        <v>0</v>
      </c>
    </row>
    <row r="141" spans="1:5">
      <c r="A141" s="1">
        <v>38</v>
      </c>
      <c r="B141" s="4">
        <v>33.453740204324276</v>
      </c>
      <c r="C141" s="13">
        <v>132</v>
      </c>
      <c r="E141" s="3">
        <f t="shared" si="2"/>
        <v>0</v>
      </c>
    </row>
    <row r="142" spans="1:5">
      <c r="A142" s="1">
        <v>253</v>
      </c>
      <c r="B142" s="4">
        <v>33.440727427057936</v>
      </c>
      <c r="C142" s="13">
        <v>133</v>
      </c>
      <c r="E142" s="3">
        <f t="shared" si="2"/>
        <v>0</v>
      </c>
    </row>
    <row r="143" spans="1:5">
      <c r="A143" s="1">
        <v>481</v>
      </c>
      <c r="B143" s="4">
        <v>33.203643077647939</v>
      </c>
      <c r="C143" s="13">
        <v>134</v>
      </c>
      <c r="E143" s="3">
        <f t="shared" si="2"/>
        <v>0</v>
      </c>
    </row>
    <row r="144" spans="1:5">
      <c r="A144" s="1">
        <v>386</v>
      </c>
      <c r="B144" s="4">
        <v>32.911472113635682</v>
      </c>
      <c r="C144" s="13">
        <v>135</v>
      </c>
      <c r="E144" s="3">
        <f t="shared" si="2"/>
        <v>0</v>
      </c>
    </row>
    <row r="145" spans="1:5">
      <c r="A145" s="1">
        <v>57</v>
      </c>
      <c r="B145" s="4">
        <v>32.537888065304287</v>
      </c>
      <c r="C145" s="13">
        <v>136</v>
      </c>
      <c r="E145" s="3">
        <f t="shared" si="2"/>
        <v>0</v>
      </c>
    </row>
    <row r="146" spans="1:5">
      <c r="A146" s="1">
        <v>483</v>
      </c>
      <c r="B146" s="4">
        <v>32.39898121031365</v>
      </c>
      <c r="C146" s="13">
        <v>137</v>
      </c>
      <c r="E146" s="3">
        <f t="shared" si="2"/>
        <v>0</v>
      </c>
    </row>
    <row r="147" spans="1:5">
      <c r="A147" s="1">
        <v>350</v>
      </c>
      <c r="B147" s="4">
        <v>31.982695723985671</v>
      </c>
      <c r="C147" s="13">
        <v>138</v>
      </c>
      <c r="E147" s="3">
        <f t="shared" si="2"/>
        <v>0</v>
      </c>
    </row>
    <row r="148" spans="1:5">
      <c r="A148" s="1">
        <v>499</v>
      </c>
      <c r="B148" s="4">
        <v>31.873820818866079</v>
      </c>
      <c r="C148" s="13">
        <v>139</v>
      </c>
      <c r="E148" s="3">
        <f t="shared" si="2"/>
        <v>0</v>
      </c>
    </row>
    <row r="149" spans="1:5">
      <c r="A149" s="1">
        <v>277</v>
      </c>
      <c r="B149" s="4">
        <v>31.276238391048537</v>
      </c>
      <c r="C149" s="13">
        <v>140</v>
      </c>
      <c r="E149" s="3">
        <f t="shared" si="2"/>
        <v>0</v>
      </c>
    </row>
    <row r="150" spans="1:5">
      <c r="A150" s="1">
        <v>383</v>
      </c>
      <c r="B150" s="4">
        <v>30.946623721105425</v>
      </c>
      <c r="C150" s="13">
        <v>141</v>
      </c>
      <c r="E150" s="3">
        <f t="shared" si="2"/>
        <v>0</v>
      </c>
    </row>
    <row r="151" spans="1:5">
      <c r="A151" s="1">
        <v>194</v>
      </c>
      <c r="B151" s="4">
        <v>30.586018291047367</v>
      </c>
      <c r="C151" s="13">
        <v>142</v>
      </c>
      <c r="E151" s="3">
        <f t="shared" si="2"/>
        <v>0</v>
      </c>
    </row>
    <row r="152" spans="1:5">
      <c r="A152" s="1">
        <v>226</v>
      </c>
      <c r="B152" s="4">
        <v>30.332415836113796</v>
      </c>
      <c r="C152" s="13">
        <v>143</v>
      </c>
      <c r="E152" s="3">
        <f t="shared" si="2"/>
        <v>0</v>
      </c>
    </row>
    <row r="153" spans="1:5">
      <c r="A153" s="1">
        <v>95</v>
      </c>
      <c r="B153" s="4">
        <v>30.110230227701322</v>
      </c>
      <c r="C153" s="13">
        <v>144</v>
      </c>
      <c r="E153" s="3">
        <f t="shared" si="2"/>
        <v>0</v>
      </c>
    </row>
    <row r="154" spans="1:5">
      <c r="A154" s="1">
        <v>227</v>
      </c>
      <c r="B154" s="4">
        <v>30.039690937621344</v>
      </c>
      <c r="C154" s="13">
        <v>145</v>
      </c>
      <c r="E154" s="3">
        <f t="shared" si="2"/>
        <v>0</v>
      </c>
    </row>
    <row r="155" spans="1:5">
      <c r="A155" s="1">
        <v>413</v>
      </c>
      <c r="B155" s="4">
        <v>29.69476393691366</v>
      </c>
      <c r="C155" s="13">
        <v>146</v>
      </c>
      <c r="E155" s="3">
        <f t="shared" si="2"/>
        <v>0</v>
      </c>
    </row>
    <row r="156" spans="1:5">
      <c r="A156" s="1">
        <v>353</v>
      </c>
      <c r="B156" s="4">
        <v>29.691959719113584</v>
      </c>
      <c r="C156" s="13">
        <v>147</v>
      </c>
      <c r="E156" s="3">
        <f t="shared" si="2"/>
        <v>0</v>
      </c>
    </row>
    <row r="157" spans="1:5">
      <c r="A157" s="1">
        <v>301</v>
      </c>
      <c r="B157" s="4">
        <v>29.201824293273603</v>
      </c>
      <c r="C157" s="13">
        <v>148</v>
      </c>
      <c r="E157" s="3">
        <f t="shared" si="2"/>
        <v>0</v>
      </c>
    </row>
    <row r="158" spans="1:5">
      <c r="A158" s="1">
        <v>396</v>
      </c>
      <c r="B158" s="4">
        <v>29.040533040009905</v>
      </c>
      <c r="C158" s="13">
        <v>149</v>
      </c>
      <c r="E158" s="3">
        <f t="shared" si="2"/>
        <v>0</v>
      </c>
    </row>
    <row r="159" spans="1:5">
      <c r="A159" s="1">
        <v>49</v>
      </c>
      <c r="B159" s="4">
        <v>28.26466045133202</v>
      </c>
      <c r="C159" s="13">
        <v>150</v>
      </c>
      <c r="E159" s="3">
        <f t="shared" si="2"/>
        <v>0</v>
      </c>
    </row>
    <row r="160" spans="1:5">
      <c r="A160" s="1">
        <v>190</v>
      </c>
      <c r="B160" s="4">
        <v>27.922241899706933</v>
      </c>
      <c r="C160" s="13">
        <v>151</v>
      </c>
      <c r="E160" s="3">
        <f t="shared" si="2"/>
        <v>0</v>
      </c>
    </row>
    <row r="161" spans="1:5">
      <c r="A161" s="1">
        <v>359</v>
      </c>
      <c r="B161" s="4">
        <v>26.743803197892703</v>
      </c>
      <c r="C161" s="13">
        <v>152</v>
      </c>
      <c r="E161" s="3">
        <f t="shared" si="2"/>
        <v>0</v>
      </c>
    </row>
    <row r="162" spans="1:5">
      <c r="A162" s="1">
        <v>208</v>
      </c>
      <c r="B162" s="4">
        <v>24.822002197955953</v>
      </c>
      <c r="C162" s="13">
        <v>153</v>
      </c>
      <c r="E162" s="3">
        <f t="shared" si="2"/>
        <v>0</v>
      </c>
    </row>
    <row r="163" spans="1:5">
      <c r="A163" s="1">
        <v>185</v>
      </c>
      <c r="B163" s="4">
        <v>24.402018564596801</v>
      </c>
      <c r="C163" s="13">
        <v>154</v>
      </c>
      <c r="E163" s="3">
        <f t="shared" si="2"/>
        <v>0</v>
      </c>
    </row>
    <row r="164" spans="1:5">
      <c r="A164" s="1">
        <v>188</v>
      </c>
      <c r="B164" s="4">
        <v>24.308517323455817</v>
      </c>
      <c r="C164" s="13">
        <v>155</v>
      </c>
      <c r="E164" s="3">
        <f t="shared" si="2"/>
        <v>0</v>
      </c>
    </row>
    <row r="165" spans="1:5">
      <c r="A165" s="1">
        <v>120</v>
      </c>
      <c r="B165" s="4">
        <v>23.134659401683166</v>
      </c>
      <c r="C165" s="13">
        <v>156</v>
      </c>
      <c r="E165" s="3">
        <f t="shared" si="2"/>
        <v>0</v>
      </c>
    </row>
    <row r="166" spans="1:5">
      <c r="A166" s="1">
        <v>488</v>
      </c>
      <c r="B166" s="4">
        <v>22.924776774478232</v>
      </c>
      <c r="C166" s="13">
        <v>157</v>
      </c>
      <c r="E166" s="3">
        <f t="shared" si="2"/>
        <v>0</v>
      </c>
    </row>
    <row r="167" spans="1:5">
      <c r="A167" s="1">
        <v>285</v>
      </c>
      <c r="B167" s="4">
        <v>22.032923657328865</v>
      </c>
      <c r="C167" s="13">
        <v>158</v>
      </c>
      <c r="E167" s="3">
        <f t="shared" si="2"/>
        <v>0</v>
      </c>
    </row>
    <row r="168" spans="1:5">
      <c r="A168" s="1">
        <v>81</v>
      </c>
      <c r="B168" s="4">
        <v>21.878556556559488</v>
      </c>
      <c r="C168" s="13">
        <v>159</v>
      </c>
      <c r="E168" s="3">
        <f t="shared" si="2"/>
        <v>0</v>
      </c>
    </row>
    <row r="169" spans="1:5">
      <c r="A169" s="1">
        <v>24</v>
      </c>
      <c r="B169" s="4">
        <v>21.585990333589507</v>
      </c>
      <c r="C169" s="13">
        <v>160</v>
      </c>
      <c r="E169" s="3">
        <f t="shared" si="2"/>
        <v>0</v>
      </c>
    </row>
    <row r="170" spans="1:5">
      <c r="A170" s="1">
        <v>92</v>
      </c>
      <c r="B170" s="4">
        <v>20.936631638447579</v>
      </c>
      <c r="C170" s="13">
        <v>161</v>
      </c>
      <c r="E170" s="3">
        <f t="shared" si="2"/>
        <v>0</v>
      </c>
    </row>
    <row r="171" spans="1:5">
      <c r="A171" s="1">
        <v>322</v>
      </c>
      <c r="B171" s="4">
        <v>19.596290314962971</v>
      </c>
      <c r="C171" s="13">
        <v>162</v>
      </c>
      <c r="E171" s="3">
        <f t="shared" si="2"/>
        <v>0</v>
      </c>
    </row>
    <row r="172" spans="1:5">
      <c r="A172" s="1">
        <v>97</v>
      </c>
      <c r="B172" s="4">
        <v>19.205850314658164</v>
      </c>
      <c r="C172" s="13">
        <v>163</v>
      </c>
      <c r="E172" s="3">
        <f t="shared" si="2"/>
        <v>0</v>
      </c>
    </row>
    <row r="173" spans="1:5">
      <c r="A173" s="1">
        <v>493</v>
      </c>
      <c r="B173" s="4">
        <v>19.040860165849153</v>
      </c>
      <c r="C173" s="13">
        <v>164</v>
      </c>
      <c r="E173" s="3">
        <f t="shared" si="2"/>
        <v>0</v>
      </c>
    </row>
    <row r="174" spans="1:5">
      <c r="A174" s="1">
        <v>395</v>
      </c>
      <c r="B174" s="4">
        <v>18.952649234637647</v>
      </c>
      <c r="C174" s="13">
        <v>165</v>
      </c>
      <c r="E174" s="3">
        <f t="shared" si="2"/>
        <v>0</v>
      </c>
    </row>
    <row r="175" spans="1:5">
      <c r="A175" s="1">
        <v>468</v>
      </c>
      <c r="B175" s="4">
        <v>18.87627321945547</v>
      </c>
      <c r="C175" s="13">
        <v>166</v>
      </c>
      <c r="E175" s="3">
        <f t="shared" si="2"/>
        <v>0</v>
      </c>
    </row>
    <row r="176" spans="1:5">
      <c r="A176" s="1">
        <v>473</v>
      </c>
      <c r="B176" s="4">
        <v>18.492134008392895</v>
      </c>
      <c r="C176" s="13">
        <v>167</v>
      </c>
      <c r="E176" s="3">
        <f t="shared" si="2"/>
        <v>0</v>
      </c>
    </row>
    <row r="177" spans="1:5">
      <c r="A177" s="1">
        <v>256</v>
      </c>
      <c r="B177" s="4">
        <v>18.115160809735244</v>
      </c>
      <c r="C177" s="13">
        <v>168</v>
      </c>
      <c r="E177" s="3">
        <f t="shared" si="2"/>
        <v>0</v>
      </c>
    </row>
    <row r="178" spans="1:5">
      <c r="A178" s="1">
        <v>209</v>
      </c>
      <c r="B178" s="4">
        <v>17.698015638548895</v>
      </c>
      <c r="C178" s="13">
        <v>169</v>
      </c>
      <c r="E178" s="3">
        <f t="shared" si="2"/>
        <v>0</v>
      </c>
    </row>
    <row r="179" spans="1:5">
      <c r="A179" s="1">
        <v>437</v>
      </c>
      <c r="B179" s="4">
        <v>17.488857622067371</v>
      </c>
      <c r="C179" s="13">
        <v>170</v>
      </c>
      <c r="E179" s="3">
        <f t="shared" si="2"/>
        <v>0</v>
      </c>
    </row>
    <row r="180" spans="1:5">
      <c r="A180" s="1">
        <v>291</v>
      </c>
      <c r="B180" s="4">
        <v>17.29268698458327</v>
      </c>
      <c r="C180" s="13">
        <v>171</v>
      </c>
      <c r="E180" s="3">
        <f t="shared" si="2"/>
        <v>0</v>
      </c>
    </row>
    <row r="181" spans="1:5">
      <c r="A181" s="1">
        <v>193</v>
      </c>
      <c r="B181" s="4">
        <v>16.918360705611121</v>
      </c>
      <c r="C181" s="13">
        <v>172</v>
      </c>
      <c r="E181" s="3">
        <f t="shared" si="2"/>
        <v>0</v>
      </c>
    </row>
    <row r="182" spans="1:5">
      <c r="A182" s="1">
        <v>311</v>
      </c>
      <c r="B182" s="4">
        <v>16.2467673242827</v>
      </c>
      <c r="C182" s="13">
        <v>173</v>
      </c>
      <c r="E182" s="3">
        <f t="shared" si="2"/>
        <v>0</v>
      </c>
    </row>
    <row r="183" spans="1:5">
      <c r="A183" s="1">
        <v>496</v>
      </c>
      <c r="B183" s="4">
        <v>16.143704264470216</v>
      </c>
      <c r="C183" s="13">
        <v>174</v>
      </c>
      <c r="E183" s="3">
        <f t="shared" si="2"/>
        <v>0</v>
      </c>
    </row>
    <row r="184" spans="1:5">
      <c r="A184" s="1">
        <v>388</v>
      </c>
      <c r="B184" s="4">
        <v>15.905090449505224</v>
      </c>
      <c r="C184" s="13">
        <v>175</v>
      </c>
      <c r="E184" s="3">
        <f t="shared" si="2"/>
        <v>0</v>
      </c>
    </row>
    <row r="185" spans="1:5">
      <c r="A185" s="1">
        <v>282</v>
      </c>
      <c r="B185" s="4">
        <v>15.800238168516444</v>
      </c>
      <c r="C185" s="13">
        <v>176</v>
      </c>
      <c r="E185" s="3">
        <f t="shared" si="2"/>
        <v>0</v>
      </c>
    </row>
    <row r="186" spans="1:5">
      <c r="A186" s="1">
        <v>217</v>
      </c>
      <c r="B186" s="4">
        <v>15.003716619139595</v>
      </c>
      <c r="C186" s="13">
        <v>177</v>
      </c>
      <c r="E186" s="3">
        <f t="shared" si="2"/>
        <v>0</v>
      </c>
    </row>
    <row r="187" spans="1:5">
      <c r="A187" s="1">
        <v>255</v>
      </c>
      <c r="B187" s="4">
        <v>14.8117577877656</v>
      </c>
      <c r="C187" s="13">
        <v>178</v>
      </c>
      <c r="E187" s="3">
        <f t="shared" si="2"/>
        <v>0</v>
      </c>
    </row>
    <row r="188" spans="1:5">
      <c r="A188" s="1">
        <v>204</v>
      </c>
      <c r="B188" s="4">
        <v>14.384469301618083</v>
      </c>
      <c r="C188" s="13">
        <v>179</v>
      </c>
      <c r="E188" s="3">
        <f t="shared" si="2"/>
        <v>0</v>
      </c>
    </row>
    <row r="189" spans="1:5">
      <c r="A189" s="1">
        <v>21</v>
      </c>
      <c r="B189" s="4">
        <v>13.792413193616085</v>
      </c>
      <c r="C189" s="13">
        <v>180</v>
      </c>
      <c r="E189" s="3">
        <f t="shared" si="2"/>
        <v>0</v>
      </c>
    </row>
    <row r="190" spans="1:5">
      <c r="A190" s="1">
        <v>48</v>
      </c>
      <c r="B190" s="4">
        <v>13.236751411988735</v>
      </c>
      <c r="C190" s="13">
        <v>181</v>
      </c>
      <c r="E190" s="3">
        <f t="shared" si="2"/>
        <v>0</v>
      </c>
    </row>
    <row r="191" spans="1:5">
      <c r="A191" s="1">
        <v>263</v>
      </c>
      <c r="B191" s="4">
        <v>12.445237420724879</v>
      </c>
      <c r="C191" s="13">
        <v>182</v>
      </c>
      <c r="E191" s="3">
        <f t="shared" si="2"/>
        <v>0</v>
      </c>
    </row>
    <row r="192" spans="1:5">
      <c r="A192" s="1">
        <v>246</v>
      </c>
      <c r="B192" s="4">
        <v>12.326792167728854</v>
      </c>
      <c r="C192" s="13">
        <v>183</v>
      </c>
      <c r="E192" s="3">
        <f t="shared" si="2"/>
        <v>0</v>
      </c>
    </row>
    <row r="193" spans="1:5">
      <c r="A193" s="1">
        <v>236</v>
      </c>
      <c r="B193" s="4">
        <v>11.79620195046482</v>
      </c>
      <c r="C193" s="13">
        <v>184</v>
      </c>
      <c r="E193" s="3">
        <f t="shared" si="2"/>
        <v>0</v>
      </c>
    </row>
    <row r="194" spans="1:5">
      <c r="A194" s="1">
        <v>18</v>
      </c>
      <c r="B194" s="4">
        <v>11.57631524365388</v>
      </c>
      <c r="C194" s="13">
        <v>185</v>
      </c>
      <c r="E194" s="3">
        <f t="shared" si="2"/>
        <v>0</v>
      </c>
    </row>
    <row r="195" spans="1:5">
      <c r="A195" s="1">
        <v>130</v>
      </c>
      <c r="B195" s="4">
        <v>10.64106747648475</v>
      </c>
      <c r="C195" s="13">
        <v>186</v>
      </c>
      <c r="E195" s="3">
        <f t="shared" si="2"/>
        <v>0</v>
      </c>
    </row>
    <row r="196" spans="1:5">
      <c r="A196" s="1">
        <v>345</v>
      </c>
      <c r="B196" s="4">
        <v>10.480735670131253</v>
      </c>
      <c r="C196" s="13">
        <v>187</v>
      </c>
      <c r="E196" s="3">
        <f t="shared" si="2"/>
        <v>0</v>
      </c>
    </row>
    <row r="197" spans="1:5">
      <c r="A197" s="1">
        <v>5</v>
      </c>
      <c r="B197" s="4">
        <v>10.383547885699954</v>
      </c>
      <c r="C197" s="13">
        <v>188</v>
      </c>
      <c r="E197" s="3">
        <f t="shared" si="2"/>
        <v>0</v>
      </c>
    </row>
    <row r="198" spans="1:5">
      <c r="A198" s="1">
        <v>239</v>
      </c>
      <c r="B198" s="4">
        <v>10.30075513470365</v>
      </c>
      <c r="C198" s="13">
        <v>189</v>
      </c>
      <c r="E198" s="3">
        <f t="shared" si="2"/>
        <v>0</v>
      </c>
    </row>
    <row r="199" spans="1:5">
      <c r="A199" s="1">
        <v>162</v>
      </c>
      <c r="B199" s="4">
        <v>10.074500315065961</v>
      </c>
      <c r="C199" s="13">
        <v>190</v>
      </c>
      <c r="E199" s="3">
        <f t="shared" si="2"/>
        <v>0</v>
      </c>
    </row>
    <row r="200" spans="1:5">
      <c r="A200" s="1">
        <v>271</v>
      </c>
      <c r="B200" s="4">
        <v>10.059901583428655</v>
      </c>
      <c r="C200" s="13">
        <v>191</v>
      </c>
      <c r="E200" s="3">
        <f t="shared" si="2"/>
        <v>0</v>
      </c>
    </row>
    <row r="201" spans="1:5">
      <c r="A201" s="1">
        <v>439</v>
      </c>
      <c r="B201" s="4">
        <v>10.053087979531483</v>
      </c>
      <c r="C201" s="13">
        <v>192</v>
      </c>
      <c r="E201" s="3">
        <f t="shared" si="2"/>
        <v>0</v>
      </c>
    </row>
    <row r="202" spans="1:5">
      <c r="A202" s="1">
        <v>224</v>
      </c>
      <c r="B202" s="4">
        <v>9.8792302094916522</v>
      </c>
      <c r="C202" s="13">
        <v>193</v>
      </c>
      <c r="E202" s="3">
        <f t="shared" si="2"/>
        <v>0</v>
      </c>
    </row>
    <row r="203" spans="1:5">
      <c r="A203" s="1">
        <v>223</v>
      </c>
      <c r="B203" s="4">
        <v>9.6656988491577067</v>
      </c>
      <c r="C203" s="13">
        <v>194</v>
      </c>
      <c r="E203" s="3">
        <f t="shared" ref="E203:E266" si="3">IF($B203&gt;E$1, LN((1/E$2)*((1+(E$3*($B203-E$1)/E$2)))^(-1/E$3-1)),0)</f>
        <v>0</v>
      </c>
    </row>
    <row r="204" spans="1:5">
      <c r="A204" s="1">
        <v>500</v>
      </c>
      <c r="B204" s="4">
        <v>9.6389240806711314</v>
      </c>
      <c r="C204" s="13">
        <v>195</v>
      </c>
      <c r="E204" s="3">
        <f t="shared" si="3"/>
        <v>0</v>
      </c>
    </row>
    <row r="205" spans="1:5">
      <c r="A205" s="1">
        <v>23</v>
      </c>
      <c r="B205" s="4">
        <v>8.9947103717677237</v>
      </c>
      <c r="C205" s="13">
        <v>196</v>
      </c>
      <c r="E205" s="3">
        <f t="shared" si="3"/>
        <v>0</v>
      </c>
    </row>
    <row r="206" spans="1:5">
      <c r="A206" s="1">
        <v>281</v>
      </c>
      <c r="B206" s="4">
        <v>8.9301797331590933</v>
      </c>
      <c r="C206" s="13">
        <v>197</v>
      </c>
      <c r="E206" s="3">
        <f t="shared" si="3"/>
        <v>0</v>
      </c>
    </row>
    <row r="207" spans="1:5">
      <c r="A207" s="1">
        <v>337</v>
      </c>
      <c r="B207" s="4">
        <v>8.1805191141284013</v>
      </c>
      <c r="C207" s="13">
        <v>198</v>
      </c>
      <c r="E207" s="3">
        <f t="shared" si="3"/>
        <v>0</v>
      </c>
    </row>
    <row r="208" spans="1:5">
      <c r="A208" s="1">
        <v>494</v>
      </c>
      <c r="B208" s="4">
        <v>7.6459815648868243</v>
      </c>
      <c r="C208" s="13">
        <v>199</v>
      </c>
      <c r="E208" s="3">
        <f t="shared" si="3"/>
        <v>0</v>
      </c>
    </row>
    <row r="209" spans="1:5">
      <c r="A209" s="1">
        <v>77</v>
      </c>
      <c r="B209" s="4">
        <v>7.4063609314198402</v>
      </c>
      <c r="C209" s="13">
        <v>200</v>
      </c>
      <c r="E209" s="3">
        <f t="shared" si="3"/>
        <v>0</v>
      </c>
    </row>
    <row r="210" spans="1:5">
      <c r="A210" s="1">
        <v>348</v>
      </c>
      <c r="B210" s="4">
        <v>7.262246764583324</v>
      </c>
      <c r="C210" s="13">
        <v>201</v>
      </c>
      <c r="E210" s="3">
        <f t="shared" si="3"/>
        <v>0</v>
      </c>
    </row>
    <row r="211" spans="1:5">
      <c r="A211" s="1">
        <v>318</v>
      </c>
      <c r="B211" s="4">
        <v>7.0886243587392528</v>
      </c>
      <c r="C211" s="13">
        <v>202</v>
      </c>
      <c r="E211" s="3">
        <f t="shared" si="3"/>
        <v>0</v>
      </c>
    </row>
    <row r="212" spans="1:5">
      <c r="A212" s="1">
        <v>127</v>
      </c>
      <c r="B212" s="4">
        <v>6.7307172085420461</v>
      </c>
      <c r="C212" s="13">
        <v>203</v>
      </c>
      <c r="E212" s="3">
        <f t="shared" si="3"/>
        <v>0</v>
      </c>
    </row>
    <row r="213" spans="1:5">
      <c r="A213" s="1">
        <v>47</v>
      </c>
      <c r="B213" s="4">
        <v>6.7225960528121504</v>
      </c>
      <c r="C213" s="13">
        <v>204</v>
      </c>
      <c r="E213" s="3">
        <f t="shared" si="3"/>
        <v>0</v>
      </c>
    </row>
    <row r="214" spans="1:5">
      <c r="A214" s="1">
        <v>284</v>
      </c>
      <c r="B214" s="4">
        <v>6.2625558749659831</v>
      </c>
      <c r="C214" s="13">
        <v>205</v>
      </c>
      <c r="E214" s="3">
        <f t="shared" si="3"/>
        <v>0</v>
      </c>
    </row>
    <row r="215" spans="1:5">
      <c r="A215" s="1">
        <v>380</v>
      </c>
      <c r="B215" s="4">
        <v>5.8669840186648798</v>
      </c>
      <c r="C215" s="13">
        <v>206</v>
      </c>
      <c r="E215" s="3">
        <f t="shared" si="3"/>
        <v>0</v>
      </c>
    </row>
    <row r="216" spans="1:5">
      <c r="A216" s="1">
        <v>7</v>
      </c>
      <c r="B216" s="4">
        <v>5.8068818129140709</v>
      </c>
      <c r="C216" s="13">
        <v>207</v>
      </c>
      <c r="E216" s="3">
        <f t="shared" si="3"/>
        <v>0</v>
      </c>
    </row>
    <row r="217" spans="1:5">
      <c r="A217" s="1">
        <v>293</v>
      </c>
      <c r="B217" s="4">
        <v>5.6816722456806019</v>
      </c>
      <c r="C217" s="13">
        <v>208</v>
      </c>
      <c r="E217" s="3">
        <f t="shared" si="3"/>
        <v>0</v>
      </c>
    </row>
    <row r="218" spans="1:5">
      <c r="A218" s="1">
        <v>354</v>
      </c>
      <c r="B218" s="4">
        <v>5.5023441847442882</v>
      </c>
      <c r="C218" s="13">
        <v>209</v>
      </c>
      <c r="E218" s="3">
        <f t="shared" si="3"/>
        <v>0</v>
      </c>
    </row>
    <row r="219" spans="1:5">
      <c r="A219" s="1">
        <v>181</v>
      </c>
      <c r="B219" s="4">
        <v>4.8985966760665178</v>
      </c>
      <c r="C219" s="13">
        <v>210</v>
      </c>
      <c r="E219" s="3">
        <f t="shared" si="3"/>
        <v>0</v>
      </c>
    </row>
    <row r="220" spans="1:5">
      <c r="A220" s="1">
        <v>272</v>
      </c>
      <c r="B220" s="4">
        <v>4.8656506215174886</v>
      </c>
      <c r="C220" s="13">
        <v>211</v>
      </c>
      <c r="E220" s="3">
        <f t="shared" si="3"/>
        <v>0</v>
      </c>
    </row>
    <row r="221" spans="1:5">
      <c r="A221" s="1">
        <v>98</v>
      </c>
      <c r="B221" s="4">
        <v>4.0401089302267792</v>
      </c>
      <c r="C221" s="13">
        <v>212</v>
      </c>
      <c r="E221" s="3">
        <f t="shared" si="3"/>
        <v>0</v>
      </c>
    </row>
    <row r="222" spans="1:5">
      <c r="A222" s="1">
        <v>216</v>
      </c>
      <c r="B222" s="4">
        <v>3.2452203092598211</v>
      </c>
      <c r="C222" s="13">
        <v>213</v>
      </c>
      <c r="E222" s="3">
        <f t="shared" si="3"/>
        <v>0</v>
      </c>
    </row>
    <row r="223" spans="1:5">
      <c r="A223" s="1">
        <v>163</v>
      </c>
      <c r="B223" s="4">
        <v>2.7242658779923659</v>
      </c>
      <c r="C223" s="13">
        <v>214</v>
      </c>
      <c r="E223" s="3">
        <f t="shared" si="3"/>
        <v>0</v>
      </c>
    </row>
    <row r="224" spans="1:5">
      <c r="A224" s="1">
        <v>279</v>
      </c>
      <c r="B224" s="4">
        <v>2.4519954504885391</v>
      </c>
      <c r="C224" s="13">
        <v>215</v>
      </c>
      <c r="E224" s="3">
        <f t="shared" si="3"/>
        <v>0</v>
      </c>
    </row>
    <row r="225" spans="1:5">
      <c r="A225" s="1">
        <v>489</v>
      </c>
      <c r="B225" s="4">
        <v>1.8676585759494628</v>
      </c>
      <c r="C225" s="13">
        <v>216</v>
      </c>
      <c r="E225" s="3">
        <f t="shared" si="3"/>
        <v>0</v>
      </c>
    </row>
    <row r="226" spans="1:5">
      <c r="A226" s="1">
        <v>357</v>
      </c>
      <c r="B226" s="4">
        <v>1.2248182559196721</v>
      </c>
      <c r="C226" s="13">
        <v>217</v>
      </c>
      <c r="E226" s="3">
        <f t="shared" si="3"/>
        <v>0</v>
      </c>
    </row>
    <row r="227" spans="1:5">
      <c r="A227" s="1">
        <v>260</v>
      </c>
      <c r="B227" s="4">
        <v>0.77695936278360023</v>
      </c>
      <c r="C227" s="13">
        <v>218</v>
      </c>
      <c r="E227" s="3">
        <f t="shared" si="3"/>
        <v>0</v>
      </c>
    </row>
    <row r="228" spans="1:5">
      <c r="A228" s="1">
        <v>94</v>
      </c>
      <c r="B228" s="4">
        <v>0.58851999414946476</v>
      </c>
      <c r="C228" s="13">
        <v>219</v>
      </c>
      <c r="E228" s="3">
        <f t="shared" si="3"/>
        <v>0</v>
      </c>
    </row>
    <row r="229" spans="1:5">
      <c r="A229" s="1">
        <v>384</v>
      </c>
      <c r="B229" s="4">
        <v>0.40404477727497579</v>
      </c>
      <c r="C229" s="13">
        <v>220</v>
      </c>
      <c r="E229" s="3">
        <f t="shared" si="3"/>
        <v>0</v>
      </c>
    </row>
    <row r="230" spans="1:5">
      <c r="A230" s="1">
        <v>343</v>
      </c>
      <c r="B230" s="4">
        <v>0.22104731715080561</v>
      </c>
      <c r="C230" s="13">
        <v>221</v>
      </c>
      <c r="E230" s="3">
        <f t="shared" si="3"/>
        <v>0</v>
      </c>
    </row>
    <row r="231" spans="1:5">
      <c r="A231" s="1">
        <v>12</v>
      </c>
      <c r="B231" s="4">
        <v>4.6891716156096663E-2</v>
      </c>
      <c r="C231" s="13">
        <v>222</v>
      </c>
      <c r="E231" s="3">
        <f t="shared" si="3"/>
        <v>0</v>
      </c>
    </row>
    <row r="232" spans="1:5">
      <c r="A232" s="1">
        <v>242</v>
      </c>
      <c r="B232" s="4">
        <v>-0.38506720342411427</v>
      </c>
      <c r="C232" s="13">
        <v>223</v>
      </c>
      <c r="E232" s="3">
        <f t="shared" si="3"/>
        <v>0</v>
      </c>
    </row>
    <row r="233" spans="1:5">
      <c r="A233" s="1">
        <v>303</v>
      </c>
      <c r="B233" s="4">
        <v>-0.58776320411197958</v>
      </c>
      <c r="C233" s="13">
        <v>224</v>
      </c>
      <c r="E233" s="3">
        <f t="shared" si="3"/>
        <v>0</v>
      </c>
    </row>
    <row r="234" spans="1:5">
      <c r="A234" s="1">
        <v>316</v>
      </c>
      <c r="B234" s="4">
        <v>-1.0101726408774994</v>
      </c>
      <c r="C234" s="13">
        <v>225</v>
      </c>
      <c r="E234" s="3">
        <f t="shared" si="3"/>
        <v>0</v>
      </c>
    </row>
    <row r="235" spans="1:5">
      <c r="A235" s="1">
        <v>59</v>
      </c>
      <c r="B235" s="4">
        <v>-1.2073131252218445</v>
      </c>
      <c r="C235" s="13">
        <v>226</v>
      </c>
      <c r="E235" s="3">
        <f t="shared" si="3"/>
        <v>0</v>
      </c>
    </row>
    <row r="236" spans="1:5">
      <c r="A236" s="1">
        <v>63</v>
      </c>
      <c r="B236" s="4">
        <v>-2.5802701675766002</v>
      </c>
      <c r="C236" s="13">
        <v>227</v>
      </c>
      <c r="E236" s="3">
        <f t="shared" si="3"/>
        <v>0</v>
      </c>
    </row>
    <row r="237" spans="1:5">
      <c r="A237" s="1">
        <v>170</v>
      </c>
      <c r="B237" s="4">
        <v>-3.0379719999236841</v>
      </c>
      <c r="C237" s="13">
        <v>228</v>
      </c>
      <c r="E237" s="3">
        <f t="shared" si="3"/>
        <v>0</v>
      </c>
    </row>
    <row r="238" spans="1:5">
      <c r="A238" s="1">
        <v>323</v>
      </c>
      <c r="B238" s="4">
        <v>-3.0808138380434684</v>
      </c>
      <c r="C238" s="13">
        <v>229</v>
      </c>
      <c r="E238" s="3">
        <f t="shared" si="3"/>
        <v>0</v>
      </c>
    </row>
    <row r="239" spans="1:5">
      <c r="A239" s="1">
        <v>73</v>
      </c>
      <c r="B239" s="4">
        <v>-3.3294261468818149</v>
      </c>
      <c r="C239" s="13">
        <v>230</v>
      </c>
      <c r="E239" s="3">
        <f t="shared" si="3"/>
        <v>0</v>
      </c>
    </row>
    <row r="240" spans="1:5">
      <c r="A240" s="1">
        <v>74</v>
      </c>
      <c r="B240" s="4">
        <v>-3.4873745667173353</v>
      </c>
      <c r="C240" s="13">
        <v>231</v>
      </c>
      <c r="E240" s="3">
        <f t="shared" si="3"/>
        <v>0</v>
      </c>
    </row>
    <row r="241" spans="1:5">
      <c r="A241" s="1">
        <v>321</v>
      </c>
      <c r="B241" s="4">
        <v>-3.9580733882939967</v>
      </c>
      <c r="C241" s="13">
        <v>232</v>
      </c>
      <c r="E241" s="3">
        <f t="shared" si="3"/>
        <v>0</v>
      </c>
    </row>
    <row r="242" spans="1:5">
      <c r="A242" s="1">
        <v>407</v>
      </c>
      <c r="B242" s="4">
        <v>-4.1464650554553373</v>
      </c>
      <c r="C242" s="13">
        <v>233</v>
      </c>
      <c r="E242" s="3">
        <f t="shared" si="3"/>
        <v>0</v>
      </c>
    </row>
    <row r="243" spans="1:5">
      <c r="A243" s="1">
        <v>96</v>
      </c>
      <c r="B243" s="4">
        <v>-4.6151312627116567</v>
      </c>
      <c r="C243" s="13">
        <v>234</v>
      </c>
      <c r="E243" s="3">
        <f t="shared" si="3"/>
        <v>0</v>
      </c>
    </row>
    <row r="244" spans="1:5">
      <c r="A244" s="1">
        <v>166</v>
      </c>
      <c r="B244" s="4">
        <v>-4.8151190022617811</v>
      </c>
      <c r="C244" s="13">
        <v>235</v>
      </c>
      <c r="E244" s="3">
        <f t="shared" si="3"/>
        <v>0</v>
      </c>
    </row>
    <row r="245" spans="1:5">
      <c r="A245" s="1">
        <v>110</v>
      </c>
      <c r="B245" s="4">
        <v>-5.2470350990352017</v>
      </c>
      <c r="C245" s="13">
        <v>236</v>
      </c>
      <c r="E245" s="3">
        <f t="shared" si="3"/>
        <v>0</v>
      </c>
    </row>
    <row r="246" spans="1:5">
      <c r="A246" s="1">
        <v>275</v>
      </c>
      <c r="B246" s="4">
        <v>-5.4511608949705987</v>
      </c>
      <c r="C246" s="13">
        <v>237</v>
      </c>
      <c r="E246" s="3">
        <f t="shared" si="3"/>
        <v>0</v>
      </c>
    </row>
    <row r="247" spans="1:5">
      <c r="A247" s="1">
        <v>9</v>
      </c>
      <c r="B247" s="4">
        <v>-5.6799939667671424</v>
      </c>
      <c r="C247" s="13">
        <v>238</v>
      </c>
      <c r="E247" s="3">
        <f t="shared" si="3"/>
        <v>0</v>
      </c>
    </row>
    <row r="248" spans="1:5">
      <c r="A248" s="1">
        <v>132</v>
      </c>
      <c r="B248" s="4">
        <v>-6.3241712717608607</v>
      </c>
      <c r="C248" s="13">
        <v>239</v>
      </c>
      <c r="E248" s="3">
        <f t="shared" si="3"/>
        <v>0</v>
      </c>
    </row>
    <row r="249" spans="1:5">
      <c r="A249" s="1">
        <v>192</v>
      </c>
      <c r="B249" s="4">
        <v>-6.5326229740530835</v>
      </c>
      <c r="C249" s="13">
        <v>240</v>
      </c>
      <c r="E249" s="3">
        <f t="shared" si="3"/>
        <v>0</v>
      </c>
    </row>
    <row r="250" spans="1:5">
      <c r="A250" s="1">
        <v>378</v>
      </c>
      <c r="B250" s="4">
        <v>-7.1901970441340382</v>
      </c>
      <c r="C250" s="13">
        <v>241</v>
      </c>
      <c r="E250" s="3">
        <f t="shared" si="3"/>
        <v>0</v>
      </c>
    </row>
    <row r="251" spans="1:5">
      <c r="A251" s="1">
        <v>85</v>
      </c>
      <c r="B251" s="4">
        <v>-7.2179018533242925</v>
      </c>
      <c r="C251" s="13">
        <v>242</v>
      </c>
      <c r="E251" s="3">
        <f t="shared" si="3"/>
        <v>0</v>
      </c>
    </row>
    <row r="252" spans="1:5">
      <c r="A252" s="1">
        <v>25</v>
      </c>
      <c r="B252" s="4">
        <v>-7.5343605924172152</v>
      </c>
      <c r="C252" s="13">
        <v>243</v>
      </c>
      <c r="E252" s="3">
        <f t="shared" si="3"/>
        <v>0</v>
      </c>
    </row>
    <row r="253" spans="1:5">
      <c r="A253" s="1">
        <v>199</v>
      </c>
      <c r="B253" s="4">
        <v>-8.166243698919061</v>
      </c>
      <c r="C253" s="13">
        <v>244</v>
      </c>
      <c r="E253" s="3">
        <f t="shared" si="3"/>
        <v>0</v>
      </c>
    </row>
    <row r="254" spans="1:5">
      <c r="A254" s="1">
        <v>254</v>
      </c>
      <c r="B254" s="4">
        <v>-8.6271518894409382</v>
      </c>
      <c r="C254" s="13">
        <v>245</v>
      </c>
      <c r="E254" s="3">
        <f t="shared" si="3"/>
        <v>0</v>
      </c>
    </row>
    <row r="255" spans="1:5">
      <c r="A255" s="1">
        <v>329</v>
      </c>
      <c r="B255" s="4">
        <v>-8.7078220149942354</v>
      </c>
      <c r="C255" s="13">
        <v>246</v>
      </c>
      <c r="E255" s="3">
        <f t="shared" si="3"/>
        <v>0</v>
      </c>
    </row>
    <row r="256" spans="1:5">
      <c r="A256" s="1">
        <v>244</v>
      </c>
      <c r="B256" s="4">
        <v>-9.3211862658972677</v>
      </c>
      <c r="C256" s="13">
        <v>247</v>
      </c>
      <c r="E256" s="3">
        <f t="shared" si="3"/>
        <v>0</v>
      </c>
    </row>
    <row r="257" spans="1:5">
      <c r="A257" s="1">
        <v>218</v>
      </c>
      <c r="B257" s="4">
        <v>-10.41882806751164</v>
      </c>
      <c r="C257" s="13">
        <v>248</v>
      </c>
      <c r="E257" s="3">
        <f t="shared" si="3"/>
        <v>0</v>
      </c>
    </row>
    <row r="258" spans="1:5">
      <c r="A258" s="1">
        <v>410</v>
      </c>
      <c r="B258" s="4">
        <v>-10.548111538868397</v>
      </c>
      <c r="C258" s="13">
        <v>249</v>
      </c>
      <c r="E258" s="3">
        <f t="shared" si="3"/>
        <v>0</v>
      </c>
    </row>
    <row r="259" spans="1:5">
      <c r="A259" s="1">
        <v>76</v>
      </c>
      <c r="B259" s="4">
        <v>-11.025726461186423</v>
      </c>
      <c r="C259" s="13">
        <v>250</v>
      </c>
      <c r="E259" s="3">
        <f t="shared" si="3"/>
        <v>0</v>
      </c>
    </row>
    <row r="260" spans="1:5">
      <c r="A260" s="1">
        <v>35</v>
      </c>
      <c r="B260" s="4">
        <v>-11.042399141198985</v>
      </c>
      <c r="C260" s="13">
        <v>251</v>
      </c>
      <c r="E260" s="3">
        <f t="shared" si="3"/>
        <v>0</v>
      </c>
    </row>
    <row r="261" spans="1:5">
      <c r="A261" s="1">
        <v>381</v>
      </c>
      <c r="B261" s="4">
        <v>-11.475374196548728</v>
      </c>
      <c r="C261" s="13">
        <v>252</v>
      </c>
      <c r="E261" s="3">
        <f t="shared" si="3"/>
        <v>0</v>
      </c>
    </row>
    <row r="262" spans="1:5">
      <c r="A262" s="1">
        <v>15</v>
      </c>
      <c r="B262" s="4">
        <v>-12.076396215492423</v>
      </c>
      <c r="C262" s="13">
        <v>253</v>
      </c>
      <c r="E262" s="3">
        <f t="shared" si="3"/>
        <v>0</v>
      </c>
    </row>
    <row r="263" spans="1:5">
      <c r="A263" s="1">
        <v>269</v>
      </c>
      <c r="B263" s="4">
        <v>-12.39879340589323</v>
      </c>
      <c r="C263" s="13">
        <v>254</v>
      </c>
      <c r="E263" s="3">
        <f t="shared" si="3"/>
        <v>0</v>
      </c>
    </row>
    <row r="264" spans="1:5">
      <c r="A264" s="1">
        <v>215</v>
      </c>
      <c r="B264" s="4">
        <v>-12.563686425555716</v>
      </c>
      <c r="C264" s="13">
        <v>255</v>
      </c>
      <c r="E264" s="3">
        <f t="shared" si="3"/>
        <v>0</v>
      </c>
    </row>
    <row r="265" spans="1:5">
      <c r="A265" s="1">
        <v>389</v>
      </c>
      <c r="B265" s="4">
        <v>-13.653746121783115</v>
      </c>
      <c r="C265" s="13">
        <v>256</v>
      </c>
      <c r="E265" s="3">
        <f t="shared" si="3"/>
        <v>0</v>
      </c>
    </row>
    <row r="266" spans="1:5">
      <c r="A266" s="1">
        <v>46</v>
      </c>
      <c r="B266" s="4">
        <v>-13.952746201815899</v>
      </c>
      <c r="C266" s="13">
        <v>257</v>
      </c>
      <c r="E266" s="3">
        <f t="shared" si="3"/>
        <v>0</v>
      </c>
    </row>
    <row r="267" spans="1:5">
      <c r="A267" s="1">
        <v>219</v>
      </c>
      <c r="B267" s="4">
        <v>-14.348714786279743</v>
      </c>
      <c r="C267" s="13">
        <v>258</v>
      </c>
      <c r="E267" s="3">
        <f t="shared" ref="E267:E330" si="4">IF($B267&gt;E$1, LN((1/E$2)*((1+(E$3*($B267-E$1)/E$2)))^(-1/E$3-1)),0)</f>
        <v>0</v>
      </c>
    </row>
    <row r="268" spans="1:5">
      <c r="A268" s="1">
        <v>390</v>
      </c>
      <c r="B268" s="4">
        <v>-15.319392163735756</v>
      </c>
      <c r="C268" s="13">
        <v>259</v>
      </c>
      <c r="E268" s="3">
        <f t="shared" si="4"/>
        <v>0</v>
      </c>
    </row>
    <row r="269" spans="1:5">
      <c r="A269" s="1">
        <v>62</v>
      </c>
      <c r="B269" s="4">
        <v>-15.36512860626317</v>
      </c>
      <c r="C269" s="13">
        <v>260</v>
      </c>
      <c r="E269" s="3">
        <f t="shared" si="4"/>
        <v>0</v>
      </c>
    </row>
    <row r="270" spans="1:5">
      <c r="A270" s="1">
        <v>160</v>
      </c>
      <c r="B270" s="4">
        <v>-15.420328905936913</v>
      </c>
      <c r="C270" s="13">
        <v>261</v>
      </c>
      <c r="E270" s="3">
        <f t="shared" si="4"/>
        <v>0</v>
      </c>
    </row>
    <row r="271" spans="1:5">
      <c r="A271" s="1">
        <v>370</v>
      </c>
      <c r="B271" s="4">
        <v>-15.452738875874275</v>
      </c>
      <c r="C271" s="13">
        <v>262</v>
      </c>
      <c r="E271" s="3">
        <f t="shared" si="4"/>
        <v>0</v>
      </c>
    </row>
    <row r="272" spans="1:5">
      <c r="A272" s="1">
        <v>36</v>
      </c>
      <c r="B272" s="4">
        <v>-16.132999485935215</v>
      </c>
      <c r="C272" s="13">
        <v>263</v>
      </c>
      <c r="E272" s="3">
        <f t="shared" si="4"/>
        <v>0</v>
      </c>
    </row>
    <row r="273" spans="1:5">
      <c r="A273" s="1">
        <v>341</v>
      </c>
      <c r="B273" s="4">
        <v>-16.165114524928867</v>
      </c>
      <c r="C273" s="13">
        <v>264</v>
      </c>
      <c r="E273" s="3">
        <f t="shared" si="4"/>
        <v>0</v>
      </c>
    </row>
    <row r="274" spans="1:5">
      <c r="A274" s="1">
        <v>312</v>
      </c>
      <c r="B274" s="4">
        <v>-16.749777641491164</v>
      </c>
      <c r="C274" s="13">
        <v>265</v>
      </c>
      <c r="E274" s="3">
        <f t="shared" si="4"/>
        <v>0</v>
      </c>
    </row>
    <row r="275" spans="1:5">
      <c r="A275" s="1">
        <v>344</v>
      </c>
      <c r="B275" s="4">
        <v>-17.221869585209788</v>
      </c>
      <c r="C275" s="13">
        <v>266</v>
      </c>
      <c r="E275" s="3">
        <f t="shared" si="4"/>
        <v>0</v>
      </c>
    </row>
    <row r="276" spans="1:5">
      <c r="A276" s="1">
        <v>83</v>
      </c>
      <c r="B276" s="4">
        <v>-17.389946384733776</v>
      </c>
      <c r="C276" s="13">
        <v>267</v>
      </c>
      <c r="E276" s="3">
        <f t="shared" si="4"/>
        <v>0</v>
      </c>
    </row>
    <row r="277" spans="1:5">
      <c r="A277" s="1">
        <v>310</v>
      </c>
      <c r="B277" s="4">
        <v>-18.228492738877321</v>
      </c>
      <c r="C277" s="13">
        <v>268</v>
      </c>
      <c r="E277" s="3">
        <f t="shared" si="4"/>
        <v>0</v>
      </c>
    </row>
    <row r="278" spans="1:5">
      <c r="A278" s="1">
        <v>231</v>
      </c>
      <c r="B278" s="4">
        <v>-18.415872745719753</v>
      </c>
      <c r="C278" s="13">
        <v>269</v>
      </c>
      <c r="E278" s="3">
        <f t="shared" si="4"/>
        <v>0</v>
      </c>
    </row>
    <row r="279" spans="1:5">
      <c r="A279" s="1">
        <v>261</v>
      </c>
      <c r="B279" s="4">
        <v>-18.621035565505736</v>
      </c>
      <c r="C279" s="13">
        <v>270</v>
      </c>
      <c r="E279" s="3">
        <f t="shared" si="4"/>
        <v>0</v>
      </c>
    </row>
    <row r="280" spans="1:5">
      <c r="A280" s="1">
        <v>363</v>
      </c>
      <c r="B280" s="4">
        <v>-18.822830799224903</v>
      </c>
      <c r="C280" s="13">
        <v>271</v>
      </c>
      <c r="E280" s="3">
        <f t="shared" si="4"/>
        <v>0</v>
      </c>
    </row>
    <row r="281" spans="1:5">
      <c r="A281" s="1">
        <v>53</v>
      </c>
      <c r="B281" s="4">
        <v>-19.254176077420198</v>
      </c>
      <c r="C281" s="13">
        <v>272</v>
      </c>
      <c r="E281" s="3">
        <f t="shared" si="4"/>
        <v>0</v>
      </c>
    </row>
    <row r="282" spans="1:5">
      <c r="A282" s="1">
        <v>331</v>
      </c>
      <c r="B282" s="4">
        <v>-19.510656144941095</v>
      </c>
      <c r="C282" s="13">
        <v>273</v>
      </c>
      <c r="E282" s="3">
        <f t="shared" si="4"/>
        <v>0</v>
      </c>
    </row>
    <row r="283" spans="1:5">
      <c r="A283" s="1">
        <v>212</v>
      </c>
      <c r="B283" s="4">
        <v>-19.576529655230843</v>
      </c>
      <c r="C283" s="13">
        <v>274</v>
      </c>
      <c r="E283" s="3">
        <f t="shared" si="4"/>
        <v>0</v>
      </c>
    </row>
    <row r="284" spans="1:5">
      <c r="A284" s="1">
        <v>283</v>
      </c>
      <c r="B284" s="4">
        <v>-19.704071168715018</v>
      </c>
      <c r="C284" s="13">
        <v>275</v>
      </c>
      <c r="E284" s="3">
        <f t="shared" si="4"/>
        <v>0</v>
      </c>
    </row>
    <row r="285" spans="1:5">
      <c r="A285" s="1">
        <v>137</v>
      </c>
      <c r="B285" s="4">
        <v>-19.830798923017937</v>
      </c>
      <c r="C285" s="13">
        <v>276</v>
      </c>
      <c r="E285" s="3">
        <f t="shared" si="4"/>
        <v>0</v>
      </c>
    </row>
    <row r="286" spans="1:5">
      <c r="A286" s="1">
        <v>173</v>
      </c>
      <c r="B286" s="4">
        <v>-20.277136677425005</v>
      </c>
      <c r="C286" s="13">
        <v>277</v>
      </c>
      <c r="E286" s="3">
        <f t="shared" si="4"/>
        <v>0</v>
      </c>
    </row>
    <row r="287" spans="1:5">
      <c r="A287" s="1">
        <v>264</v>
      </c>
      <c r="B287" s="4">
        <v>-20.416585180932088</v>
      </c>
      <c r="C287" s="13">
        <v>278</v>
      </c>
      <c r="E287" s="3">
        <f t="shared" si="4"/>
        <v>0</v>
      </c>
    </row>
    <row r="288" spans="1:5">
      <c r="A288" s="1">
        <v>339</v>
      </c>
      <c r="B288" s="4">
        <v>-20.654020775542449</v>
      </c>
      <c r="C288" s="13">
        <v>279</v>
      </c>
      <c r="E288" s="3">
        <f t="shared" si="4"/>
        <v>0</v>
      </c>
    </row>
    <row r="289" spans="1:5">
      <c r="A289" s="1">
        <v>187</v>
      </c>
      <c r="B289" s="4">
        <v>-20.730589603344924</v>
      </c>
      <c r="C289" s="13">
        <v>280</v>
      </c>
      <c r="E289" s="3">
        <f t="shared" si="4"/>
        <v>0</v>
      </c>
    </row>
    <row r="290" spans="1:5">
      <c r="A290" s="1">
        <v>214</v>
      </c>
      <c r="B290" s="4">
        <v>-21.658241863131479</v>
      </c>
      <c r="C290" s="13">
        <v>281</v>
      </c>
      <c r="E290" s="3">
        <f t="shared" si="4"/>
        <v>0</v>
      </c>
    </row>
    <row r="291" spans="1:5">
      <c r="A291" s="1">
        <v>274</v>
      </c>
      <c r="B291" s="4">
        <v>-21.820575436844592</v>
      </c>
      <c r="C291" s="13">
        <v>282</v>
      </c>
      <c r="E291" s="3">
        <f t="shared" si="4"/>
        <v>0</v>
      </c>
    </row>
    <row r="292" spans="1:5">
      <c r="A292" s="1">
        <v>33</v>
      </c>
      <c r="B292" s="4">
        <v>-21.961762310513222</v>
      </c>
      <c r="C292" s="13">
        <v>283</v>
      </c>
      <c r="E292" s="3">
        <f t="shared" si="4"/>
        <v>0</v>
      </c>
    </row>
    <row r="293" spans="1:5">
      <c r="A293" s="1">
        <v>176</v>
      </c>
      <c r="B293" s="4">
        <v>-22.518244641583806</v>
      </c>
      <c r="C293" s="13">
        <v>284</v>
      </c>
      <c r="E293" s="3">
        <f t="shared" si="4"/>
        <v>0</v>
      </c>
    </row>
    <row r="294" spans="1:5">
      <c r="A294" s="1">
        <v>14</v>
      </c>
      <c r="B294" s="4">
        <v>-22.889554537134245</v>
      </c>
      <c r="C294" s="13">
        <v>285</v>
      </c>
      <c r="E294" s="3">
        <f t="shared" si="4"/>
        <v>0</v>
      </c>
    </row>
    <row r="295" spans="1:5">
      <c r="A295" s="1">
        <v>175</v>
      </c>
      <c r="B295" s="4">
        <v>-23.217359154576116</v>
      </c>
      <c r="C295" s="13">
        <v>286</v>
      </c>
      <c r="E295" s="3">
        <f t="shared" si="4"/>
        <v>0</v>
      </c>
    </row>
    <row r="296" spans="1:5">
      <c r="A296" s="1">
        <v>222</v>
      </c>
      <c r="B296" s="4">
        <v>-23.320057671237009</v>
      </c>
      <c r="C296" s="13">
        <v>287</v>
      </c>
      <c r="E296" s="3">
        <f t="shared" si="4"/>
        <v>0</v>
      </c>
    </row>
    <row r="297" spans="1:5">
      <c r="A297" s="1">
        <v>252</v>
      </c>
      <c r="B297" s="4">
        <v>-23.367390101415367</v>
      </c>
      <c r="C297" s="13">
        <v>288</v>
      </c>
      <c r="E297" s="3">
        <f t="shared" si="4"/>
        <v>0</v>
      </c>
    </row>
    <row r="298" spans="1:5">
      <c r="A298" s="1">
        <v>3</v>
      </c>
      <c r="B298" s="4">
        <v>-23.761955745434534</v>
      </c>
      <c r="C298" s="13">
        <v>289</v>
      </c>
      <c r="E298" s="3">
        <f t="shared" si="4"/>
        <v>0</v>
      </c>
    </row>
    <row r="299" spans="1:5">
      <c r="A299" s="1">
        <v>319</v>
      </c>
      <c r="B299" s="4">
        <v>-24.093855724164314</v>
      </c>
      <c r="C299" s="13">
        <v>290</v>
      </c>
      <c r="E299" s="3">
        <f t="shared" si="4"/>
        <v>0</v>
      </c>
    </row>
    <row r="300" spans="1:5">
      <c r="A300" s="1">
        <v>159</v>
      </c>
      <c r="B300" s="4">
        <v>-24.185734246442735</v>
      </c>
      <c r="C300" s="13">
        <v>291</v>
      </c>
      <c r="E300" s="3">
        <f t="shared" si="4"/>
        <v>0</v>
      </c>
    </row>
    <row r="301" spans="1:5">
      <c r="A301" s="1">
        <v>167</v>
      </c>
      <c r="B301" s="4">
        <v>-24.455223877501339</v>
      </c>
      <c r="C301" s="13">
        <v>292</v>
      </c>
      <c r="E301" s="3">
        <f t="shared" si="4"/>
        <v>0</v>
      </c>
    </row>
    <row r="302" spans="1:5">
      <c r="A302" s="1">
        <v>399</v>
      </c>
      <c r="B302" s="4">
        <v>-24.735040750672852</v>
      </c>
      <c r="C302" s="13">
        <v>293</v>
      </c>
      <c r="E302" s="3">
        <f t="shared" si="4"/>
        <v>0</v>
      </c>
    </row>
    <row r="303" spans="1:5">
      <c r="A303" s="1">
        <v>115</v>
      </c>
      <c r="B303" s="4">
        <v>-24.752996508424985</v>
      </c>
      <c r="C303" s="13">
        <v>294</v>
      </c>
      <c r="E303" s="3">
        <f t="shared" si="4"/>
        <v>0</v>
      </c>
    </row>
    <row r="304" spans="1:5">
      <c r="A304" s="1">
        <v>324</v>
      </c>
      <c r="B304" s="4">
        <v>-25.507461736116966</v>
      </c>
      <c r="C304" s="13">
        <v>295</v>
      </c>
      <c r="E304" s="3">
        <f t="shared" si="4"/>
        <v>0</v>
      </c>
    </row>
    <row r="305" spans="1:5">
      <c r="A305" s="1">
        <v>69</v>
      </c>
      <c r="B305" s="4">
        <v>-26.021464373361596</v>
      </c>
      <c r="C305" s="13">
        <v>296</v>
      </c>
      <c r="E305" s="3">
        <f t="shared" si="4"/>
        <v>0</v>
      </c>
    </row>
    <row r="306" spans="1:5">
      <c r="A306" s="1">
        <v>107</v>
      </c>
      <c r="B306" s="4">
        <v>-26.070891625855438</v>
      </c>
      <c r="C306" s="13">
        <v>297</v>
      </c>
      <c r="E306" s="3">
        <f t="shared" si="4"/>
        <v>0</v>
      </c>
    </row>
    <row r="307" spans="1:5">
      <c r="A307" s="1">
        <v>249</v>
      </c>
      <c r="B307" s="4">
        <v>-26.126568852372657</v>
      </c>
      <c r="C307" s="13">
        <v>298</v>
      </c>
      <c r="E307" s="3">
        <f t="shared" si="4"/>
        <v>0</v>
      </c>
    </row>
    <row r="308" spans="1:5">
      <c r="A308" s="1">
        <v>134</v>
      </c>
      <c r="B308" s="4">
        <v>-26.290948963462142</v>
      </c>
      <c r="C308" s="13">
        <v>299</v>
      </c>
      <c r="E308" s="3">
        <f t="shared" si="4"/>
        <v>0</v>
      </c>
    </row>
    <row r="309" spans="1:5">
      <c r="A309" s="1">
        <v>267</v>
      </c>
      <c r="B309" s="4">
        <v>-26.292372515837997</v>
      </c>
      <c r="C309" s="13">
        <v>300</v>
      </c>
      <c r="E309" s="3">
        <f t="shared" si="4"/>
        <v>0</v>
      </c>
    </row>
    <row r="310" spans="1:5">
      <c r="A310" s="1">
        <v>203</v>
      </c>
      <c r="B310" s="4">
        <v>-26.590416506049223</v>
      </c>
      <c r="C310" s="13">
        <v>301</v>
      </c>
      <c r="E310" s="3">
        <f t="shared" si="4"/>
        <v>0</v>
      </c>
    </row>
    <row r="311" spans="1:5">
      <c r="A311" s="1">
        <v>89</v>
      </c>
      <c r="B311" s="4">
        <v>-26.690576674223848</v>
      </c>
      <c r="C311" s="13">
        <v>302</v>
      </c>
      <c r="E311" s="3">
        <f t="shared" si="4"/>
        <v>0</v>
      </c>
    </row>
    <row r="312" spans="1:5">
      <c r="A312" s="1">
        <v>379</v>
      </c>
      <c r="B312" s="4">
        <v>-27.423503787409572</v>
      </c>
      <c r="C312" s="13">
        <v>303</v>
      </c>
      <c r="E312" s="3">
        <f t="shared" si="4"/>
        <v>0</v>
      </c>
    </row>
    <row r="313" spans="1:5">
      <c r="A313" s="1">
        <v>317</v>
      </c>
      <c r="B313" s="4">
        <v>-27.493491869121499</v>
      </c>
      <c r="C313" s="13">
        <v>304</v>
      </c>
      <c r="E313" s="3">
        <f t="shared" si="4"/>
        <v>0</v>
      </c>
    </row>
    <row r="314" spans="1:5">
      <c r="A314" s="1">
        <v>315</v>
      </c>
      <c r="B314" s="4">
        <v>-27.525728516500749</v>
      </c>
      <c r="C314" s="13">
        <v>305</v>
      </c>
      <c r="E314" s="3">
        <f t="shared" si="4"/>
        <v>0</v>
      </c>
    </row>
    <row r="315" spans="1:5">
      <c r="A315" s="1">
        <v>61</v>
      </c>
      <c r="B315" s="4">
        <v>-27.806987492698681</v>
      </c>
      <c r="C315" s="13">
        <v>306</v>
      </c>
      <c r="E315" s="3">
        <f t="shared" si="4"/>
        <v>0</v>
      </c>
    </row>
    <row r="316" spans="1:5">
      <c r="A316" s="1">
        <v>394</v>
      </c>
      <c r="B316" s="4">
        <v>-28.320798432541778</v>
      </c>
      <c r="C316" s="13">
        <v>307</v>
      </c>
      <c r="E316" s="3">
        <f t="shared" si="4"/>
        <v>0</v>
      </c>
    </row>
    <row r="317" spans="1:5">
      <c r="A317" s="1">
        <v>29</v>
      </c>
      <c r="B317" s="4">
        <v>-28.443135839053866</v>
      </c>
      <c r="C317" s="13">
        <v>308</v>
      </c>
      <c r="E317" s="3">
        <f t="shared" si="4"/>
        <v>0</v>
      </c>
    </row>
    <row r="318" spans="1:5">
      <c r="A318" s="1">
        <v>342</v>
      </c>
      <c r="B318" s="4">
        <v>-28.517301994297668</v>
      </c>
      <c r="C318" s="13">
        <v>309</v>
      </c>
      <c r="E318" s="3">
        <f t="shared" si="4"/>
        <v>0</v>
      </c>
    </row>
    <row r="319" spans="1:5">
      <c r="A319" s="1">
        <v>6</v>
      </c>
      <c r="B319" s="4">
        <v>-28.557997891050036</v>
      </c>
      <c r="C319" s="13">
        <v>310</v>
      </c>
      <c r="E319" s="3">
        <f t="shared" si="4"/>
        <v>0</v>
      </c>
    </row>
    <row r="320" spans="1:5">
      <c r="A320" s="1">
        <v>51</v>
      </c>
      <c r="B320" s="4">
        <v>-28.789001030774671</v>
      </c>
      <c r="C320" s="13">
        <v>311</v>
      </c>
      <c r="E320" s="3">
        <f t="shared" si="4"/>
        <v>0</v>
      </c>
    </row>
    <row r="321" spans="1:5">
      <c r="A321" s="1">
        <v>174</v>
      </c>
      <c r="B321" s="4">
        <v>-29.230792779891999</v>
      </c>
      <c r="C321" s="13">
        <v>312</v>
      </c>
      <c r="E321" s="3">
        <f t="shared" si="4"/>
        <v>0</v>
      </c>
    </row>
    <row r="322" spans="1:5">
      <c r="A322" s="1">
        <v>268</v>
      </c>
      <c r="B322" s="4">
        <v>-29.394325030752952</v>
      </c>
      <c r="C322" s="13">
        <v>313</v>
      </c>
      <c r="E322" s="3">
        <f t="shared" si="4"/>
        <v>0</v>
      </c>
    </row>
    <row r="323" spans="1:5">
      <c r="A323" s="1">
        <v>360</v>
      </c>
      <c r="B323" s="4">
        <v>-29.547947024719178</v>
      </c>
      <c r="C323" s="13">
        <v>314</v>
      </c>
      <c r="E323" s="3">
        <f t="shared" si="4"/>
        <v>0</v>
      </c>
    </row>
    <row r="324" spans="1:5">
      <c r="A324" s="1">
        <v>455</v>
      </c>
      <c r="B324" s="4">
        <v>-29.677479004381894</v>
      </c>
      <c r="C324" s="13">
        <v>315</v>
      </c>
      <c r="E324" s="3">
        <f t="shared" si="4"/>
        <v>0</v>
      </c>
    </row>
    <row r="325" spans="1:5">
      <c r="A325" s="1">
        <v>314</v>
      </c>
      <c r="B325" s="4">
        <v>-30.091808189048606</v>
      </c>
      <c r="C325" s="13">
        <v>316</v>
      </c>
      <c r="E325" s="3">
        <f t="shared" si="4"/>
        <v>0</v>
      </c>
    </row>
    <row r="326" spans="1:5">
      <c r="A326" s="1">
        <v>265</v>
      </c>
      <c r="B326" s="4">
        <v>-30.855300937502761</v>
      </c>
      <c r="C326" s="13">
        <v>317</v>
      </c>
      <c r="E326" s="3">
        <f t="shared" si="4"/>
        <v>0</v>
      </c>
    </row>
    <row r="327" spans="1:5">
      <c r="A327" s="1">
        <v>72</v>
      </c>
      <c r="B327" s="4">
        <v>-30.939981821353285</v>
      </c>
      <c r="C327" s="13">
        <v>318</v>
      </c>
      <c r="E327" s="3">
        <f t="shared" si="4"/>
        <v>0</v>
      </c>
    </row>
    <row r="328" spans="1:5">
      <c r="A328" s="1">
        <v>20</v>
      </c>
      <c r="B328" s="4">
        <v>-31.8047901027021</v>
      </c>
      <c r="C328" s="13">
        <v>319</v>
      </c>
      <c r="E328" s="3">
        <f t="shared" si="4"/>
        <v>0</v>
      </c>
    </row>
    <row r="329" spans="1:5">
      <c r="A329" s="1">
        <v>221</v>
      </c>
      <c r="B329" s="4">
        <v>-31.858181817904551</v>
      </c>
      <c r="C329" s="13">
        <v>320</v>
      </c>
      <c r="E329" s="3">
        <f t="shared" si="4"/>
        <v>0</v>
      </c>
    </row>
    <row r="330" spans="1:5">
      <c r="A330" s="1">
        <v>335</v>
      </c>
      <c r="B330" s="4">
        <v>-31.896336909145248</v>
      </c>
      <c r="C330" s="13">
        <v>321</v>
      </c>
      <c r="E330" s="3">
        <f t="shared" si="4"/>
        <v>0</v>
      </c>
    </row>
    <row r="331" spans="1:5">
      <c r="A331" s="1">
        <v>336</v>
      </c>
      <c r="B331" s="4">
        <v>-32.210175669126329</v>
      </c>
      <c r="C331" s="13">
        <v>322</v>
      </c>
      <c r="E331" s="3">
        <f t="shared" ref="E331:E394" si="5">IF($B331&gt;E$1, LN((1/E$2)*((1+(E$3*($B331-E$1)/E$2)))^(-1/E$3-1)),0)</f>
        <v>0</v>
      </c>
    </row>
    <row r="332" spans="1:5">
      <c r="A332" s="1">
        <v>372</v>
      </c>
      <c r="B332" s="4">
        <v>-32.368332244712292</v>
      </c>
      <c r="C332" s="13">
        <v>323</v>
      </c>
      <c r="E332" s="3">
        <f t="shared" si="5"/>
        <v>0</v>
      </c>
    </row>
    <row r="333" spans="1:5">
      <c r="A333" s="1">
        <v>50</v>
      </c>
      <c r="B333" s="4">
        <v>-32.490954556687939</v>
      </c>
      <c r="C333" s="13">
        <v>324</v>
      </c>
      <c r="E333" s="3">
        <f t="shared" si="5"/>
        <v>0</v>
      </c>
    </row>
    <row r="334" spans="1:5">
      <c r="A334" s="1">
        <v>241</v>
      </c>
      <c r="B334" s="4">
        <v>-33.137636619321711</v>
      </c>
      <c r="C334" s="13">
        <v>325</v>
      </c>
      <c r="E334" s="3">
        <f t="shared" si="5"/>
        <v>0</v>
      </c>
    </row>
    <row r="335" spans="1:5">
      <c r="A335" s="1">
        <v>349</v>
      </c>
      <c r="B335" s="4">
        <v>-33.436473809530071</v>
      </c>
      <c r="C335" s="13">
        <v>326</v>
      </c>
      <c r="E335" s="3">
        <f t="shared" si="5"/>
        <v>0</v>
      </c>
    </row>
    <row r="336" spans="1:5">
      <c r="A336" s="1">
        <v>121</v>
      </c>
      <c r="B336" s="4">
        <v>-33.533422390990381</v>
      </c>
      <c r="C336" s="13">
        <v>327</v>
      </c>
      <c r="E336" s="3">
        <f t="shared" si="5"/>
        <v>0</v>
      </c>
    </row>
    <row r="337" spans="1:5">
      <c r="A337" s="1">
        <v>186</v>
      </c>
      <c r="B337" s="4">
        <v>-34.448422401817879</v>
      </c>
      <c r="C337" s="13">
        <v>328</v>
      </c>
      <c r="E337" s="3">
        <f t="shared" si="5"/>
        <v>0</v>
      </c>
    </row>
    <row r="338" spans="1:5">
      <c r="A338" s="1">
        <v>220</v>
      </c>
      <c r="B338" s="4">
        <v>-34.579154504288454</v>
      </c>
      <c r="C338" s="13">
        <v>329</v>
      </c>
      <c r="E338" s="3">
        <f t="shared" si="5"/>
        <v>0</v>
      </c>
    </row>
    <row r="339" spans="1:5">
      <c r="A339" s="1">
        <v>31</v>
      </c>
      <c r="B339" s="4">
        <v>-34.81874609487204</v>
      </c>
      <c r="C339" s="13">
        <v>330</v>
      </c>
      <c r="E339" s="3">
        <f t="shared" si="5"/>
        <v>0</v>
      </c>
    </row>
    <row r="340" spans="1:5">
      <c r="A340" s="1">
        <v>182</v>
      </c>
      <c r="B340" s="4">
        <v>-36.020699010039607</v>
      </c>
      <c r="C340" s="13">
        <v>331</v>
      </c>
      <c r="E340" s="3">
        <f t="shared" si="5"/>
        <v>0</v>
      </c>
    </row>
    <row r="341" spans="1:5">
      <c r="A341" s="1">
        <v>128</v>
      </c>
      <c r="B341" s="4">
        <v>-36.813124324096862</v>
      </c>
      <c r="C341" s="13">
        <v>332</v>
      </c>
      <c r="E341" s="3">
        <f t="shared" si="5"/>
        <v>0</v>
      </c>
    </row>
    <row r="342" spans="1:5">
      <c r="A342" s="1">
        <v>477</v>
      </c>
      <c r="B342" s="4">
        <v>-37.296524251956725</v>
      </c>
      <c r="C342" s="13">
        <v>333</v>
      </c>
      <c r="E342" s="3">
        <f t="shared" si="5"/>
        <v>0</v>
      </c>
    </row>
    <row r="343" spans="1:5">
      <c r="A343" s="1">
        <v>391</v>
      </c>
      <c r="B343" s="4">
        <v>-37.437959145761852</v>
      </c>
      <c r="C343" s="13">
        <v>334</v>
      </c>
      <c r="E343" s="3">
        <f t="shared" si="5"/>
        <v>0</v>
      </c>
    </row>
    <row r="344" spans="1:5">
      <c r="A344" s="1">
        <v>8</v>
      </c>
      <c r="B344" s="4">
        <v>-37.944651803827583</v>
      </c>
      <c r="C344" s="13">
        <v>335</v>
      </c>
      <c r="E344" s="3">
        <f t="shared" si="5"/>
        <v>0</v>
      </c>
    </row>
    <row r="345" spans="1:5">
      <c r="A345" s="1">
        <v>42</v>
      </c>
      <c r="B345" s="4">
        <v>-38.345749261534365</v>
      </c>
      <c r="C345" s="13">
        <v>336</v>
      </c>
      <c r="E345" s="3">
        <f t="shared" si="5"/>
        <v>0</v>
      </c>
    </row>
    <row r="346" spans="1:5">
      <c r="A346" s="1">
        <v>273</v>
      </c>
      <c r="B346" s="4">
        <v>-38.417371723817269</v>
      </c>
      <c r="C346" s="13">
        <v>337</v>
      </c>
      <c r="E346" s="3">
        <f t="shared" si="5"/>
        <v>0</v>
      </c>
    </row>
    <row r="347" spans="1:5">
      <c r="A347" s="1">
        <v>44</v>
      </c>
      <c r="B347" s="4">
        <v>-38.51561587278411</v>
      </c>
      <c r="C347" s="13">
        <v>338</v>
      </c>
      <c r="E347" s="3">
        <f t="shared" si="5"/>
        <v>0</v>
      </c>
    </row>
    <row r="348" spans="1:5">
      <c r="A348" s="1">
        <v>87</v>
      </c>
      <c r="B348" s="4">
        <v>-39.145940855474691</v>
      </c>
      <c r="C348" s="13">
        <v>339</v>
      </c>
      <c r="E348" s="3">
        <f t="shared" si="5"/>
        <v>0</v>
      </c>
    </row>
    <row r="349" spans="1:5">
      <c r="A349" s="1">
        <v>233</v>
      </c>
      <c r="B349" s="4">
        <v>-39.361164158197425</v>
      </c>
      <c r="C349" s="13">
        <v>340</v>
      </c>
      <c r="E349" s="3">
        <f t="shared" si="5"/>
        <v>0</v>
      </c>
    </row>
    <row r="350" spans="1:5">
      <c r="A350" s="1">
        <v>60</v>
      </c>
      <c r="B350" s="4">
        <v>-39.405995047040051</v>
      </c>
      <c r="C350" s="13">
        <v>341</v>
      </c>
      <c r="E350" s="3">
        <f t="shared" si="5"/>
        <v>0</v>
      </c>
    </row>
    <row r="351" spans="1:5">
      <c r="A351" s="1">
        <v>356</v>
      </c>
      <c r="B351" s="4">
        <v>-39.629837816140935</v>
      </c>
      <c r="C351" s="13">
        <v>342</v>
      </c>
      <c r="E351" s="3">
        <f t="shared" si="5"/>
        <v>0</v>
      </c>
    </row>
    <row r="352" spans="1:5">
      <c r="A352" s="1">
        <v>22</v>
      </c>
      <c r="B352" s="4">
        <v>-39.663221310453082</v>
      </c>
      <c r="C352" s="13">
        <v>343</v>
      </c>
      <c r="E352" s="3">
        <f t="shared" si="5"/>
        <v>0</v>
      </c>
    </row>
    <row r="353" spans="1:5">
      <c r="A353" s="1">
        <v>93</v>
      </c>
      <c r="B353" s="4">
        <v>-39.785957529587904</v>
      </c>
      <c r="C353" s="13">
        <v>344</v>
      </c>
      <c r="E353" s="3">
        <f t="shared" si="5"/>
        <v>0</v>
      </c>
    </row>
    <row r="354" spans="1:5">
      <c r="A354" s="1">
        <v>441</v>
      </c>
      <c r="B354" s="4">
        <v>-40.044386493696948</v>
      </c>
      <c r="C354" s="13">
        <v>345</v>
      </c>
      <c r="E354" s="3">
        <f t="shared" si="5"/>
        <v>0</v>
      </c>
    </row>
    <row r="355" spans="1:5">
      <c r="A355" s="1">
        <v>367</v>
      </c>
      <c r="B355" s="4">
        <v>-40.092149885198523</v>
      </c>
      <c r="C355" s="13">
        <v>346</v>
      </c>
      <c r="E355" s="3">
        <f t="shared" si="5"/>
        <v>0</v>
      </c>
    </row>
    <row r="356" spans="1:5">
      <c r="A356" s="1">
        <v>210</v>
      </c>
      <c r="B356" s="4">
        <v>-40.629253350127328</v>
      </c>
      <c r="C356" s="13">
        <v>347</v>
      </c>
      <c r="E356" s="3">
        <f t="shared" si="5"/>
        <v>0</v>
      </c>
    </row>
    <row r="357" spans="1:5">
      <c r="A357" s="1">
        <v>368</v>
      </c>
      <c r="B357" s="4">
        <v>-40.770378919591167</v>
      </c>
      <c r="C357" s="13">
        <v>348</v>
      </c>
      <c r="E357" s="3">
        <f t="shared" si="5"/>
        <v>0</v>
      </c>
    </row>
    <row r="358" spans="1:5">
      <c r="A358" s="1">
        <v>154</v>
      </c>
      <c r="B358" s="4">
        <v>-40.89658914287611</v>
      </c>
      <c r="C358" s="13">
        <v>349</v>
      </c>
      <c r="E358" s="3">
        <f t="shared" si="5"/>
        <v>0</v>
      </c>
    </row>
    <row r="359" spans="1:5">
      <c r="A359" s="1">
        <v>234</v>
      </c>
      <c r="B359" s="4">
        <v>-41.527617036968877</v>
      </c>
      <c r="C359" s="13">
        <v>350</v>
      </c>
      <c r="E359" s="3">
        <f t="shared" si="5"/>
        <v>0</v>
      </c>
    </row>
    <row r="360" spans="1:5">
      <c r="A360" s="1">
        <v>136</v>
      </c>
      <c r="B360" s="4">
        <v>-41.564176477811998</v>
      </c>
      <c r="C360" s="13">
        <v>351</v>
      </c>
      <c r="E360" s="3">
        <f t="shared" si="5"/>
        <v>0</v>
      </c>
    </row>
    <row r="361" spans="1:5">
      <c r="A361" s="1">
        <v>88</v>
      </c>
      <c r="B361" s="4">
        <v>-41.7205124261327</v>
      </c>
      <c r="C361" s="13">
        <v>352</v>
      </c>
      <c r="E361" s="3">
        <f t="shared" si="5"/>
        <v>0</v>
      </c>
    </row>
    <row r="362" spans="1:5">
      <c r="A362" s="1">
        <v>392</v>
      </c>
      <c r="B362" s="4">
        <v>-42.530939337630116</v>
      </c>
      <c r="C362" s="13">
        <v>353</v>
      </c>
      <c r="E362" s="3">
        <f t="shared" si="5"/>
        <v>0</v>
      </c>
    </row>
    <row r="363" spans="1:5">
      <c r="A363" s="1">
        <v>71</v>
      </c>
      <c r="B363" s="4">
        <v>-42.916866610457873</v>
      </c>
      <c r="C363" s="13">
        <v>354</v>
      </c>
      <c r="E363" s="3">
        <f t="shared" si="5"/>
        <v>0</v>
      </c>
    </row>
    <row r="364" spans="1:5">
      <c r="A364" s="1">
        <v>382</v>
      </c>
      <c r="B364" s="4">
        <v>-42.973759453803723</v>
      </c>
      <c r="C364" s="13">
        <v>355</v>
      </c>
      <c r="E364" s="3">
        <f t="shared" si="5"/>
        <v>0</v>
      </c>
    </row>
    <row r="365" spans="1:5">
      <c r="A365" s="1">
        <v>189</v>
      </c>
      <c r="B365" s="4">
        <v>-43.112214523476723</v>
      </c>
      <c r="C365" s="13">
        <v>356</v>
      </c>
      <c r="E365" s="3">
        <f t="shared" si="5"/>
        <v>0</v>
      </c>
    </row>
    <row r="366" spans="1:5">
      <c r="A366" s="1">
        <v>201</v>
      </c>
      <c r="B366" s="4">
        <v>-43.319092585863473</v>
      </c>
      <c r="C366" s="13">
        <v>357</v>
      </c>
      <c r="E366" s="3">
        <f t="shared" si="5"/>
        <v>0</v>
      </c>
    </row>
    <row r="367" spans="1:5">
      <c r="A367" s="1">
        <v>332</v>
      </c>
      <c r="B367" s="4">
        <v>-44.012976687159608</v>
      </c>
      <c r="C367" s="13">
        <v>358</v>
      </c>
      <c r="E367" s="3">
        <f t="shared" si="5"/>
        <v>0</v>
      </c>
    </row>
    <row r="368" spans="1:5">
      <c r="A368" s="1">
        <v>398</v>
      </c>
      <c r="B368" s="4">
        <v>-44.11844587919586</v>
      </c>
      <c r="C368" s="13">
        <v>359</v>
      </c>
      <c r="E368" s="3">
        <f t="shared" si="5"/>
        <v>0</v>
      </c>
    </row>
    <row r="369" spans="1:5">
      <c r="A369" s="1">
        <v>257</v>
      </c>
      <c r="B369" s="4">
        <v>-44.220993325610834</v>
      </c>
      <c r="C369" s="13">
        <v>360</v>
      </c>
      <c r="E369" s="3">
        <f t="shared" si="5"/>
        <v>0</v>
      </c>
    </row>
    <row r="370" spans="1:5">
      <c r="A370" s="1">
        <v>355</v>
      </c>
      <c r="B370" s="4">
        <v>-44.367334053857121</v>
      </c>
      <c r="C370" s="13">
        <v>361</v>
      </c>
      <c r="E370" s="3">
        <f t="shared" si="5"/>
        <v>0</v>
      </c>
    </row>
    <row r="371" spans="1:5">
      <c r="A371" s="1">
        <v>338</v>
      </c>
      <c r="B371" s="4">
        <v>-45.066010111602736</v>
      </c>
      <c r="C371" s="13">
        <v>362</v>
      </c>
      <c r="E371" s="3">
        <f t="shared" si="5"/>
        <v>0</v>
      </c>
    </row>
    <row r="372" spans="1:5">
      <c r="A372" s="1">
        <v>376</v>
      </c>
      <c r="B372" s="4">
        <v>-45.081033266658778</v>
      </c>
      <c r="C372" s="13">
        <v>363</v>
      </c>
      <c r="E372" s="3">
        <f t="shared" si="5"/>
        <v>0</v>
      </c>
    </row>
    <row r="373" spans="1:5">
      <c r="A373" s="1">
        <v>362</v>
      </c>
      <c r="B373" s="4">
        <v>-45.154168678720453</v>
      </c>
      <c r="C373" s="13">
        <v>364</v>
      </c>
      <c r="E373" s="3">
        <f t="shared" si="5"/>
        <v>0</v>
      </c>
    </row>
    <row r="374" spans="1:5">
      <c r="A374" s="1">
        <v>161</v>
      </c>
      <c r="B374" s="4">
        <v>-45.508563005309043</v>
      </c>
      <c r="C374" s="13">
        <v>365</v>
      </c>
      <c r="E374" s="3">
        <f t="shared" si="5"/>
        <v>0</v>
      </c>
    </row>
    <row r="375" spans="1:5">
      <c r="A375" s="1">
        <v>191</v>
      </c>
      <c r="B375" s="4">
        <v>-45.562461685460221</v>
      </c>
      <c r="C375" s="13">
        <v>366</v>
      </c>
      <c r="E375" s="3">
        <f t="shared" si="5"/>
        <v>0</v>
      </c>
    </row>
    <row r="376" spans="1:5">
      <c r="A376" s="1">
        <v>304</v>
      </c>
      <c r="B376" s="4">
        <v>-45.828758846160781</v>
      </c>
      <c r="C376" s="13">
        <v>367</v>
      </c>
      <c r="E376" s="3">
        <f t="shared" si="5"/>
        <v>0</v>
      </c>
    </row>
    <row r="377" spans="1:5">
      <c r="A377" s="1">
        <v>56</v>
      </c>
      <c r="B377" s="4">
        <v>-46.531297592002375</v>
      </c>
      <c r="C377" s="13">
        <v>368</v>
      </c>
      <c r="E377" s="3">
        <f t="shared" si="5"/>
        <v>0</v>
      </c>
    </row>
    <row r="378" spans="1:5">
      <c r="A378" s="1">
        <v>306</v>
      </c>
      <c r="B378" s="4">
        <v>-47.729915951947987</v>
      </c>
      <c r="C378" s="13">
        <v>369</v>
      </c>
      <c r="E378" s="3">
        <f t="shared" si="5"/>
        <v>0</v>
      </c>
    </row>
    <row r="379" spans="1:5">
      <c r="A379" s="1">
        <v>486</v>
      </c>
      <c r="B379" s="4">
        <v>-48.30246848513525</v>
      </c>
      <c r="C379" s="13">
        <v>370</v>
      </c>
      <c r="E379" s="3">
        <f t="shared" si="5"/>
        <v>0</v>
      </c>
    </row>
    <row r="380" spans="1:5">
      <c r="A380" s="1">
        <v>45</v>
      </c>
      <c r="B380" s="4">
        <v>-48.516225958523137</v>
      </c>
      <c r="C380" s="13">
        <v>371</v>
      </c>
      <c r="E380" s="3">
        <f t="shared" si="5"/>
        <v>0</v>
      </c>
    </row>
    <row r="381" spans="1:5">
      <c r="A381" s="1">
        <v>84</v>
      </c>
      <c r="B381" s="4">
        <v>-50.170439192392223</v>
      </c>
      <c r="C381" s="13">
        <v>372</v>
      </c>
      <c r="E381" s="3">
        <f t="shared" si="5"/>
        <v>0</v>
      </c>
    </row>
    <row r="382" spans="1:5">
      <c r="A382" s="1">
        <v>385</v>
      </c>
      <c r="B382" s="4">
        <v>-50.180996085240622</v>
      </c>
      <c r="C382" s="13">
        <v>373</v>
      </c>
      <c r="E382" s="3">
        <f t="shared" si="5"/>
        <v>0</v>
      </c>
    </row>
    <row r="383" spans="1:5">
      <c r="A383" s="1">
        <v>412</v>
      </c>
      <c r="B383" s="4">
        <v>-50.64532666244304</v>
      </c>
      <c r="C383" s="13">
        <v>374</v>
      </c>
      <c r="E383" s="3">
        <f t="shared" si="5"/>
        <v>0</v>
      </c>
    </row>
    <row r="384" spans="1:5">
      <c r="A384" s="1">
        <v>70</v>
      </c>
      <c r="B384" s="4">
        <v>-50.839094618529998</v>
      </c>
      <c r="C384" s="13">
        <v>375</v>
      </c>
      <c r="E384" s="3">
        <f t="shared" si="5"/>
        <v>0</v>
      </c>
    </row>
    <row r="385" spans="1:5">
      <c r="A385" s="1">
        <v>278</v>
      </c>
      <c r="B385" s="4">
        <v>-51.755116893365994</v>
      </c>
      <c r="C385" s="13">
        <v>376</v>
      </c>
      <c r="E385" s="3">
        <f t="shared" si="5"/>
        <v>0</v>
      </c>
    </row>
    <row r="386" spans="1:5">
      <c r="A386" s="1">
        <v>225</v>
      </c>
      <c r="B386" s="4">
        <v>-51.927512849288178</v>
      </c>
      <c r="C386" s="13">
        <v>377</v>
      </c>
      <c r="E386" s="3">
        <f t="shared" si="5"/>
        <v>0</v>
      </c>
    </row>
    <row r="387" spans="1:5">
      <c r="A387" s="1">
        <v>280</v>
      </c>
      <c r="B387" s="4">
        <v>-52.990100407560021</v>
      </c>
      <c r="C387" s="13">
        <v>378</v>
      </c>
      <c r="E387" s="3">
        <f t="shared" si="5"/>
        <v>0</v>
      </c>
    </row>
    <row r="388" spans="1:5">
      <c r="A388" s="1">
        <v>453</v>
      </c>
      <c r="B388" s="4">
        <v>-52.994911485002376</v>
      </c>
      <c r="C388" s="13">
        <v>379</v>
      </c>
      <c r="E388" s="3">
        <f t="shared" si="5"/>
        <v>0</v>
      </c>
    </row>
    <row r="389" spans="1:5">
      <c r="A389" s="1">
        <v>90</v>
      </c>
      <c r="B389" s="4">
        <v>-53.334857218887919</v>
      </c>
      <c r="C389" s="13">
        <v>380</v>
      </c>
      <c r="E389" s="3">
        <f t="shared" si="5"/>
        <v>0</v>
      </c>
    </row>
    <row r="390" spans="1:5">
      <c r="A390" s="1">
        <v>402</v>
      </c>
      <c r="B390" s="4">
        <v>-53.682350345550731</v>
      </c>
      <c r="C390" s="13">
        <v>381</v>
      </c>
      <c r="E390" s="3">
        <f t="shared" si="5"/>
        <v>0</v>
      </c>
    </row>
    <row r="391" spans="1:5">
      <c r="A391" s="1">
        <v>457</v>
      </c>
      <c r="B391" s="4">
        <v>-53.765855345605814</v>
      </c>
      <c r="C391" s="13">
        <v>382</v>
      </c>
      <c r="E391" s="3">
        <f t="shared" si="5"/>
        <v>0</v>
      </c>
    </row>
    <row r="392" spans="1:5">
      <c r="A392" s="1">
        <v>17</v>
      </c>
      <c r="B392" s="4">
        <v>-53.881515055840282</v>
      </c>
      <c r="C392" s="13">
        <v>383</v>
      </c>
      <c r="E392" s="3">
        <f t="shared" si="5"/>
        <v>0</v>
      </c>
    </row>
    <row r="393" spans="1:5">
      <c r="A393" s="1">
        <v>403</v>
      </c>
      <c r="B393" s="4">
        <v>-55.199422474372113</v>
      </c>
      <c r="C393" s="13">
        <v>384</v>
      </c>
      <c r="E393" s="3">
        <f t="shared" si="5"/>
        <v>0</v>
      </c>
    </row>
    <row r="394" spans="1:5">
      <c r="A394" s="1">
        <v>52</v>
      </c>
      <c r="B394" s="4">
        <v>-55.617746931617148</v>
      </c>
      <c r="C394" s="13">
        <v>385</v>
      </c>
      <c r="E394" s="3">
        <f t="shared" si="5"/>
        <v>0</v>
      </c>
    </row>
    <row r="395" spans="1:5">
      <c r="A395" s="1">
        <v>235</v>
      </c>
      <c r="B395" s="4">
        <v>-55.890887325811491</v>
      </c>
      <c r="C395" s="13">
        <v>386</v>
      </c>
      <c r="E395" s="3">
        <f t="shared" ref="E395:E458" si="6">IF($B395&gt;E$1, LN((1/E$2)*((1+(E$3*($B395-E$1)/E$2)))^(-1/E$3-1)),0)</f>
        <v>0</v>
      </c>
    </row>
    <row r="396" spans="1:5">
      <c r="A396" s="1">
        <v>375</v>
      </c>
      <c r="B396" s="4">
        <v>-56.01695818080043</v>
      </c>
      <c r="C396" s="13">
        <v>387</v>
      </c>
      <c r="E396" s="3">
        <f t="shared" si="6"/>
        <v>0</v>
      </c>
    </row>
    <row r="397" spans="1:5">
      <c r="A397" s="1">
        <v>290</v>
      </c>
      <c r="B397" s="4">
        <v>-56.256474758723925</v>
      </c>
      <c r="C397" s="13">
        <v>388</v>
      </c>
      <c r="E397" s="3">
        <f t="shared" si="6"/>
        <v>0</v>
      </c>
    </row>
    <row r="398" spans="1:5">
      <c r="A398" s="1">
        <v>158</v>
      </c>
      <c r="B398" s="4">
        <v>-56.732883945831418</v>
      </c>
      <c r="C398" s="13">
        <v>389</v>
      </c>
      <c r="E398" s="3">
        <f t="shared" si="6"/>
        <v>0</v>
      </c>
    </row>
    <row r="399" spans="1:5">
      <c r="A399" s="1">
        <v>340</v>
      </c>
      <c r="B399" s="4">
        <v>-56.759740174962644</v>
      </c>
      <c r="C399" s="13">
        <v>390</v>
      </c>
      <c r="E399" s="3">
        <f t="shared" si="6"/>
        <v>0</v>
      </c>
    </row>
    <row r="400" spans="1:5">
      <c r="A400" s="1">
        <v>238</v>
      </c>
      <c r="B400" s="4">
        <v>-56.768526773055783</v>
      </c>
      <c r="C400" s="13">
        <v>391</v>
      </c>
      <c r="E400" s="3">
        <f t="shared" si="6"/>
        <v>0</v>
      </c>
    </row>
    <row r="401" spans="1:5">
      <c r="A401" s="1">
        <v>118</v>
      </c>
      <c r="B401" s="4">
        <v>-56.906369638525575</v>
      </c>
      <c r="C401" s="13">
        <v>392</v>
      </c>
      <c r="E401" s="3">
        <f t="shared" si="6"/>
        <v>0</v>
      </c>
    </row>
    <row r="402" spans="1:5">
      <c r="A402" s="1">
        <v>180</v>
      </c>
      <c r="B402" s="4">
        <v>-57.492108319669569</v>
      </c>
      <c r="C402" s="13">
        <v>393</v>
      </c>
      <c r="E402" s="3">
        <f t="shared" si="6"/>
        <v>0</v>
      </c>
    </row>
    <row r="403" spans="1:5">
      <c r="A403" s="1">
        <v>40</v>
      </c>
      <c r="B403" s="4">
        <v>-57.841348092570115</v>
      </c>
      <c r="C403" s="13">
        <v>394</v>
      </c>
      <c r="E403" s="3">
        <f t="shared" si="6"/>
        <v>0</v>
      </c>
    </row>
    <row r="404" spans="1:5">
      <c r="A404" s="1">
        <v>300</v>
      </c>
      <c r="B404" s="4">
        <v>-59.449335450251965</v>
      </c>
      <c r="C404" s="13">
        <v>395</v>
      </c>
      <c r="E404" s="3">
        <f t="shared" si="6"/>
        <v>0</v>
      </c>
    </row>
    <row r="405" spans="1:5">
      <c r="A405" s="1">
        <v>202</v>
      </c>
      <c r="B405" s="4">
        <v>-59.909684808511884</v>
      </c>
      <c r="C405" s="13">
        <v>396</v>
      </c>
      <c r="E405" s="3">
        <f t="shared" si="6"/>
        <v>0</v>
      </c>
    </row>
    <row r="406" spans="1:5">
      <c r="A406" s="1">
        <v>19</v>
      </c>
      <c r="B406" s="4">
        <v>-60.160155010011295</v>
      </c>
      <c r="C406" s="13">
        <v>397</v>
      </c>
      <c r="E406" s="3">
        <f t="shared" si="6"/>
        <v>0</v>
      </c>
    </row>
    <row r="407" spans="1:5">
      <c r="A407" s="1">
        <v>464</v>
      </c>
      <c r="B407" s="4">
        <v>-60.575384602707345</v>
      </c>
      <c r="C407" s="13">
        <v>398</v>
      </c>
      <c r="E407" s="3">
        <f t="shared" si="6"/>
        <v>0</v>
      </c>
    </row>
    <row r="408" spans="1:5">
      <c r="A408" s="1">
        <v>123</v>
      </c>
      <c r="B408" s="4">
        <v>-61.428647728378564</v>
      </c>
      <c r="C408" s="13">
        <v>399</v>
      </c>
      <c r="E408" s="3">
        <f t="shared" si="6"/>
        <v>0</v>
      </c>
    </row>
    <row r="409" spans="1:5">
      <c r="A409" s="1">
        <v>68</v>
      </c>
      <c r="B409" s="4">
        <v>-61.626593899858563</v>
      </c>
      <c r="C409" s="13">
        <v>400</v>
      </c>
      <c r="E409" s="3">
        <f t="shared" si="6"/>
        <v>0</v>
      </c>
    </row>
    <row r="410" spans="1:5">
      <c r="A410" s="1">
        <v>138</v>
      </c>
      <c r="B410" s="4">
        <v>-62.081580985701294</v>
      </c>
      <c r="C410" s="13">
        <v>401</v>
      </c>
      <c r="E410" s="3">
        <f t="shared" si="6"/>
        <v>0</v>
      </c>
    </row>
    <row r="411" spans="1:5">
      <c r="A411" s="1">
        <v>39</v>
      </c>
      <c r="B411" s="4">
        <v>-62.189024928466097</v>
      </c>
      <c r="C411" s="13">
        <v>402</v>
      </c>
      <c r="E411" s="3">
        <f t="shared" si="6"/>
        <v>0</v>
      </c>
    </row>
    <row r="412" spans="1:5">
      <c r="A412" s="1">
        <v>346</v>
      </c>
      <c r="B412" s="4">
        <v>-63.089283529103341</v>
      </c>
      <c r="C412" s="13">
        <v>403</v>
      </c>
      <c r="E412" s="3">
        <f t="shared" si="6"/>
        <v>0</v>
      </c>
    </row>
    <row r="413" spans="1:5">
      <c r="A413" s="1">
        <v>474</v>
      </c>
      <c r="B413" s="4">
        <v>-63.756804097649365</v>
      </c>
      <c r="C413" s="13">
        <v>404</v>
      </c>
      <c r="E413" s="3">
        <f t="shared" si="6"/>
        <v>0</v>
      </c>
    </row>
    <row r="414" spans="1:5">
      <c r="A414" s="1">
        <v>1</v>
      </c>
      <c r="B414" s="4">
        <v>-64.25735187180544</v>
      </c>
      <c r="C414" s="13">
        <v>405</v>
      </c>
      <c r="E414" s="3">
        <f t="shared" si="6"/>
        <v>0</v>
      </c>
    </row>
    <row r="415" spans="1:5">
      <c r="A415" s="1">
        <v>66</v>
      </c>
      <c r="B415" s="4">
        <v>-65.058154502243269</v>
      </c>
      <c r="C415" s="13">
        <v>406</v>
      </c>
      <c r="E415" s="3">
        <f t="shared" si="6"/>
        <v>0</v>
      </c>
    </row>
    <row r="416" spans="1:5">
      <c r="A416" s="1">
        <v>361</v>
      </c>
      <c r="B416" s="4">
        <v>-66.127701836125198</v>
      </c>
      <c r="C416" s="13">
        <v>407</v>
      </c>
      <c r="E416" s="3">
        <f t="shared" si="6"/>
        <v>0</v>
      </c>
    </row>
    <row r="417" spans="1:5">
      <c r="A417" s="1">
        <v>305</v>
      </c>
      <c r="B417" s="4">
        <v>-66.635464804607182</v>
      </c>
      <c r="C417" s="13">
        <v>408</v>
      </c>
      <c r="E417" s="3">
        <f t="shared" si="6"/>
        <v>0</v>
      </c>
    </row>
    <row r="418" spans="1:5">
      <c r="A418" s="1">
        <v>183</v>
      </c>
      <c r="B418" s="4">
        <v>-66.693015367576663</v>
      </c>
      <c r="C418" s="13">
        <v>409</v>
      </c>
      <c r="E418" s="3">
        <f t="shared" si="6"/>
        <v>0</v>
      </c>
    </row>
    <row r="419" spans="1:5">
      <c r="A419" s="1">
        <v>2</v>
      </c>
      <c r="B419" s="4">
        <v>-66.821547738398294</v>
      </c>
      <c r="C419" s="13">
        <v>410</v>
      </c>
      <c r="E419" s="3">
        <f t="shared" si="6"/>
        <v>0</v>
      </c>
    </row>
    <row r="420" spans="1:5">
      <c r="A420" s="1">
        <v>168</v>
      </c>
      <c r="B420" s="4">
        <v>-67.069679249980254</v>
      </c>
      <c r="C420" s="13">
        <v>411</v>
      </c>
      <c r="E420" s="3">
        <f t="shared" si="6"/>
        <v>0</v>
      </c>
    </row>
    <row r="421" spans="1:5">
      <c r="A421" s="1">
        <v>16</v>
      </c>
      <c r="B421" s="4">
        <v>-67.249974067450239</v>
      </c>
      <c r="C421" s="13">
        <v>412</v>
      </c>
      <c r="E421" s="3">
        <f t="shared" si="6"/>
        <v>0</v>
      </c>
    </row>
    <row r="422" spans="1:5">
      <c r="A422" s="1">
        <v>86</v>
      </c>
      <c r="B422" s="4">
        <v>-67.565849285201693</v>
      </c>
      <c r="C422" s="13">
        <v>413</v>
      </c>
      <c r="E422" s="3">
        <f t="shared" si="6"/>
        <v>0</v>
      </c>
    </row>
    <row r="423" spans="1:5">
      <c r="A423" s="1">
        <v>184</v>
      </c>
      <c r="B423" s="4">
        <v>-68.259334706835944</v>
      </c>
      <c r="C423" s="13">
        <v>414</v>
      </c>
      <c r="E423" s="3">
        <f t="shared" si="6"/>
        <v>0</v>
      </c>
    </row>
    <row r="424" spans="1:5">
      <c r="A424" s="1">
        <v>387</v>
      </c>
      <c r="B424" s="4">
        <v>-70.898823716974221</v>
      </c>
      <c r="C424" s="13">
        <v>415</v>
      </c>
      <c r="E424" s="3">
        <f t="shared" si="6"/>
        <v>0</v>
      </c>
    </row>
    <row r="425" spans="1:5">
      <c r="A425" s="1">
        <v>369</v>
      </c>
      <c r="B425" s="4">
        <v>-71.378255204868765</v>
      </c>
      <c r="C425" s="13">
        <v>416</v>
      </c>
      <c r="E425" s="3">
        <f t="shared" si="6"/>
        <v>0</v>
      </c>
    </row>
    <row r="426" spans="1:5">
      <c r="A426" s="1">
        <v>200</v>
      </c>
      <c r="B426" s="4">
        <v>-71.741474186232153</v>
      </c>
      <c r="C426" s="13">
        <v>417</v>
      </c>
      <c r="E426" s="3">
        <f t="shared" si="6"/>
        <v>0</v>
      </c>
    </row>
    <row r="427" spans="1:5">
      <c r="A427" s="1">
        <v>258</v>
      </c>
      <c r="B427" s="4">
        <v>-73.085117039785473</v>
      </c>
      <c r="C427" s="13">
        <v>418</v>
      </c>
      <c r="E427" s="3">
        <f t="shared" si="6"/>
        <v>0</v>
      </c>
    </row>
    <row r="428" spans="1:5">
      <c r="A428" s="1">
        <v>133</v>
      </c>
      <c r="B428" s="4">
        <v>-73.17297807707655</v>
      </c>
      <c r="C428" s="13">
        <v>419</v>
      </c>
      <c r="E428" s="3">
        <f t="shared" si="6"/>
        <v>0</v>
      </c>
    </row>
    <row r="429" spans="1:5">
      <c r="A429" s="1">
        <v>373</v>
      </c>
      <c r="B429" s="4">
        <v>-74.378365472311998</v>
      </c>
      <c r="C429" s="13">
        <v>420</v>
      </c>
      <c r="E429" s="3">
        <f t="shared" si="6"/>
        <v>0</v>
      </c>
    </row>
    <row r="430" spans="1:5">
      <c r="A430" s="1">
        <v>104</v>
      </c>
      <c r="B430" s="4">
        <v>-74.401762206527565</v>
      </c>
      <c r="C430" s="13">
        <v>421</v>
      </c>
      <c r="E430" s="3">
        <f t="shared" si="6"/>
        <v>0</v>
      </c>
    </row>
    <row r="431" spans="1:5">
      <c r="A431" s="1">
        <v>472</v>
      </c>
      <c r="B431" s="4">
        <v>-74.82845280084257</v>
      </c>
      <c r="C431" s="13">
        <v>422</v>
      </c>
      <c r="E431" s="3">
        <f t="shared" si="6"/>
        <v>0</v>
      </c>
    </row>
    <row r="432" spans="1:5">
      <c r="A432" s="1">
        <v>352</v>
      </c>
      <c r="B432" s="4">
        <v>-75.090550749080649</v>
      </c>
      <c r="C432" s="13">
        <v>423</v>
      </c>
      <c r="E432" s="3">
        <f t="shared" si="6"/>
        <v>0</v>
      </c>
    </row>
    <row r="433" spans="1:5">
      <c r="A433" s="1">
        <v>145</v>
      </c>
      <c r="B433" s="4">
        <v>-75.119536864531256</v>
      </c>
      <c r="C433" s="13">
        <v>424</v>
      </c>
      <c r="E433" s="3">
        <f t="shared" si="6"/>
        <v>0</v>
      </c>
    </row>
    <row r="434" spans="1:5">
      <c r="A434" s="1">
        <v>197</v>
      </c>
      <c r="B434" s="4">
        <v>-75.148520948176156</v>
      </c>
      <c r="C434" s="13">
        <v>425</v>
      </c>
      <c r="E434" s="3">
        <f t="shared" si="6"/>
        <v>0</v>
      </c>
    </row>
    <row r="435" spans="1:5">
      <c r="A435" s="1">
        <v>91</v>
      </c>
      <c r="B435" s="4">
        <v>-75.997990228632261</v>
      </c>
      <c r="C435" s="13">
        <v>426</v>
      </c>
      <c r="E435" s="3">
        <f t="shared" si="6"/>
        <v>0</v>
      </c>
    </row>
    <row r="436" spans="1:5">
      <c r="A436" s="1">
        <v>213</v>
      </c>
      <c r="B436" s="4">
        <v>-78.66985017240404</v>
      </c>
      <c r="C436" s="13">
        <v>427</v>
      </c>
      <c r="E436" s="3">
        <f t="shared" si="6"/>
        <v>0</v>
      </c>
    </row>
    <row r="437" spans="1:5">
      <c r="A437" s="1">
        <v>313</v>
      </c>
      <c r="B437" s="4">
        <v>-78.927952534768338</v>
      </c>
      <c r="C437" s="13">
        <v>428</v>
      </c>
      <c r="E437" s="3">
        <f t="shared" si="6"/>
        <v>0</v>
      </c>
    </row>
    <row r="438" spans="1:5">
      <c r="A438" s="1">
        <v>171</v>
      </c>
      <c r="B438" s="4">
        <v>-79.574531393400321</v>
      </c>
      <c r="C438" s="13">
        <v>429</v>
      </c>
      <c r="E438" s="3">
        <f t="shared" si="6"/>
        <v>0</v>
      </c>
    </row>
    <row r="439" spans="1:5">
      <c r="A439" s="1">
        <v>266</v>
      </c>
      <c r="B439" s="4">
        <v>-80.837600123839366</v>
      </c>
      <c r="C439" s="13">
        <v>430</v>
      </c>
      <c r="E439" s="3">
        <f t="shared" si="6"/>
        <v>0</v>
      </c>
    </row>
    <row r="440" spans="1:5">
      <c r="A440" s="1">
        <v>405</v>
      </c>
      <c r="B440" s="4">
        <v>-81.262051719597366</v>
      </c>
      <c r="C440" s="13">
        <v>431</v>
      </c>
      <c r="E440" s="3">
        <f t="shared" si="6"/>
        <v>0</v>
      </c>
    </row>
    <row r="441" spans="1:5">
      <c r="A441" s="1">
        <v>308</v>
      </c>
      <c r="B441" s="4">
        <v>-82.934754308900665</v>
      </c>
      <c r="C441" s="13">
        <v>432</v>
      </c>
      <c r="E441" s="3">
        <f t="shared" si="6"/>
        <v>0</v>
      </c>
    </row>
    <row r="442" spans="1:5">
      <c r="A442" s="1">
        <v>347</v>
      </c>
      <c r="B442" s="4">
        <v>-83.479501336309113</v>
      </c>
      <c r="C442" s="13">
        <v>433</v>
      </c>
      <c r="E442" s="3">
        <f t="shared" si="6"/>
        <v>0</v>
      </c>
    </row>
    <row r="443" spans="1:5">
      <c r="A443" s="1">
        <v>198</v>
      </c>
      <c r="B443" s="4">
        <v>-85.271765891369796</v>
      </c>
      <c r="C443" s="13">
        <v>434</v>
      </c>
      <c r="E443" s="3">
        <f t="shared" si="6"/>
        <v>0</v>
      </c>
    </row>
    <row r="444" spans="1:5">
      <c r="A444" s="1">
        <v>495</v>
      </c>
      <c r="B444" s="4">
        <v>-85.609242712755076</v>
      </c>
      <c r="C444" s="13">
        <v>435</v>
      </c>
      <c r="E444" s="3">
        <f t="shared" si="6"/>
        <v>0</v>
      </c>
    </row>
    <row r="445" spans="1:5">
      <c r="A445" s="1">
        <v>251</v>
      </c>
      <c r="B445" s="4">
        <v>-86.930098228544011</v>
      </c>
      <c r="C445" s="13">
        <v>436</v>
      </c>
      <c r="E445" s="3">
        <f t="shared" si="6"/>
        <v>0</v>
      </c>
    </row>
    <row r="446" spans="1:5">
      <c r="A446" s="1">
        <v>259</v>
      </c>
      <c r="B446" s="4">
        <v>-89.99421475203053</v>
      </c>
      <c r="C446" s="13">
        <v>437</v>
      </c>
      <c r="E446" s="3">
        <f t="shared" si="6"/>
        <v>0</v>
      </c>
    </row>
    <row r="447" spans="1:5">
      <c r="A447" s="1">
        <v>250</v>
      </c>
      <c r="B447" s="4">
        <v>-90.029751830821624</v>
      </c>
      <c r="C447" s="13">
        <v>438</v>
      </c>
      <c r="E447" s="3">
        <f t="shared" si="6"/>
        <v>0</v>
      </c>
    </row>
    <row r="448" spans="1:5">
      <c r="A448" s="1">
        <v>454</v>
      </c>
      <c r="B448" s="4">
        <v>-90.049236007584113</v>
      </c>
      <c r="C448" s="13">
        <v>439</v>
      </c>
      <c r="E448" s="3">
        <f t="shared" si="6"/>
        <v>0</v>
      </c>
    </row>
    <row r="449" spans="1:5">
      <c r="A449" s="1">
        <v>135</v>
      </c>
      <c r="B449" s="4">
        <v>-90.498764524638318</v>
      </c>
      <c r="C449" s="13">
        <v>440</v>
      </c>
      <c r="E449" s="3">
        <f t="shared" si="6"/>
        <v>0</v>
      </c>
    </row>
    <row r="450" spans="1:5">
      <c r="A450" s="1">
        <v>211</v>
      </c>
      <c r="B450" s="4">
        <v>-93.508912177265302</v>
      </c>
      <c r="C450" s="13">
        <v>441</v>
      </c>
      <c r="E450" s="3">
        <f t="shared" si="6"/>
        <v>0</v>
      </c>
    </row>
    <row r="451" spans="1:5">
      <c r="A451" s="1">
        <v>297</v>
      </c>
      <c r="B451" s="4">
        <v>-93.816005486525682</v>
      </c>
      <c r="C451" s="13">
        <v>442</v>
      </c>
      <c r="E451" s="3">
        <f t="shared" si="6"/>
        <v>0</v>
      </c>
    </row>
    <row r="452" spans="1:5">
      <c r="A452" s="1">
        <v>207</v>
      </c>
      <c r="B452" s="4">
        <v>-94.117818102975434</v>
      </c>
      <c r="C452" s="13">
        <v>443</v>
      </c>
      <c r="E452" s="3">
        <f t="shared" si="6"/>
        <v>0</v>
      </c>
    </row>
    <row r="453" spans="1:5">
      <c r="A453" s="1">
        <v>116</v>
      </c>
      <c r="B453" s="4">
        <v>-94.163117992970001</v>
      </c>
      <c r="C453" s="13">
        <v>444</v>
      </c>
      <c r="E453" s="3">
        <f t="shared" si="6"/>
        <v>0</v>
      </c>
    </row>
    <row r="454" spans="1:5">
      <c r="A454" s="1">
        <v>117</v>
      </c>
      <c r="B454" s="4">
        <v>-94.583641452389202</v>
      </c>
      <c r="C454" s="13">
        <v>445</v>
      </c>
      <c r="E454" s="3">
        <f t="shared" si="6"/>
        <v>0</v>
      </c>
    </row>
    <row r="455" spans="1:5">
      <c r="A455" s="1">
        <v>157</v>
      </c>
      <c r="B455" s="4">
        <v>-95.197663909732</v>
      </c>
      <c r="C455" s="13">
        <v>446</v>
      </c>
      <c r="E455" s="3">
        <f t="shared" si="6"/>
        <v>0</v>
      </c>
    </row>
    <row r="456" spans="1:5">
      <c r="A456" s="1">
        <v>490</v>
      </c>
      <c r="B456" s="4">
        <v>-96.542182389945083</v>
      </c>
      <c r="C456" s="13">
        <v>447</v>
      </c>
      <c r="E456" s="3">
        <f t="shared" si="6"/>
        <v>0</v>
      </c>
    </row>
    <row r="457" spans="1:5">
      <c r="A457" s="1">
        <v>467</v>
      </c>
      <c r="B457" s="4">
        <v>-96.996813715826647</v>
      </c>
      <c r="C457" s="13">
        <v>448</v>
      </c>
      <c r="E457" s="3">
        <f t="shared" si="6"/>
        <v>0</v>
      </c>
    </row>
    <row r="458" spans="1:5">
      <c r="A458" s="1">
        <v>119</v>
      </c>
      <c r="B458" s="4">
        <v>-98.388052732847427</v>
      </c>
      <c r="C458" s="13">
        <v>449</v>
      </c>
      <c r="E458" s="3">
        <f t="shared" si="6"/>
        <v>0</v>
      </c>
    </row>
    <row r="459" spans="1:5">
      <c r="A459" s="1">
        <v>404</v>
      </c>
      <c r="B459" s="4">
        <v>-98.943156057606757</v>
      </c>
      <c r="C459" s="13">
        <v>450</v>
      </c>
      <c r="E459" s="3">
        <f t="shared" ref="E459:E509" si="7">IF($B459&gt;E$1, LN((1/E$2)*((1+(E$3*($B459-E$1)/E$2)))^(-1/E$3-1)),0)</f>
        <v>0</v>
      </c>
    </row>
    <row r="460" spans="1:5">
      <c r="A460" s="1">
        <v>466</v>
      </c>
      <c r="B460" s="4">
        <v>-99.22667563720097</v>
      </c>
      <c r="C460" s="13">
        <v>451</v>
      </c>
      <c r="E460" s="3">
        <f t="shared" si="7"/>
        <v>0</v>
      </c>
    </row>
    <row r="461" spans="1:5">
      <c r="A461" s="1">
        <v>408</v>
      </c>
      <c r="B461" s="4">
        <v>-100.46220267558601</v>
      </c>
      <c r="C461" s="13">
        <v>452</v>
      </c>
      <c r="E461" s="3">
        <f t="shared" si="7"/>
        <v>0</v>
      </c>
    </row>
    <row r="462" spans="1:5">
      <c r="A462" s="1">
        <v>144</v>
      </c>
      <c r="B462" s="4">
        <v>-101.13929813169671</v>
      </c>
      <c r="C462" s="13">
        <v>453</v>
      </c>
      <c r="E462" s="3">
        <f t="shared" si="7"/>
        <v>0</v>
      </c>
    </row>
    <row r="463" spans="1:5">
      <c r="A463" s="1">
        <v>75</v>
      </c>
      <c r="B463" s="4">
        <v>-105.17801721250908</v>
      </c>
      <c r="C463" s="13">
        <v>454</v>
      </c>
      <c r="E463" s="3">
        <f t="shared" si="7"/>
        <v>0</v>
      </c>
    </row>
    <row r="464" spans="1:5">
      <c r="A464" s="1">
        <v>248</v>
      </c>
      <c r="B464" s="4">
        <v>-106.11324501780655</v>
      </c>
      <c r="C464" s="13">
        <v>455</v>
      </c>
      <c r="E464" s="3">
        <f t="shared" si="7"/>
        <v>0</v>
      </c>
    </row>
    <row r="465" spans="1:5">
      <c r="A465" s="1">
        <v>298</v>
      </c>
      <c r="B465" s="4">
        <v>-106.43554526008302</v>
      </c>
      <c r="C465" s="13">
        <v>456</v>
      </c>
      <c r="E465" s="3">
        <f t="shared" si="7"/>
        <v>0</v>
      </c>
    </row>
    <row r="466" spans="1:5">
      <c r="A466" s="1">
        <v>41</v>
      </c>
      <c r="B466" s="4">
        <v>-108.05066850923322</v>
      </c>
      <c r="C466" s="13">
        <v>457</v>
      </c>
      <c r="E466" s="3">
        <f t="shared" si="7"/>
        <v>0</v>
      </c>
    </row>
    <row r="467" spans="1:5">
      <c r="A467" s="1">
        <v>122</v>
      </c>
      <c r="B467" s="4">
        <v>-110.04725205364593</v>
      </c>
      <c r="C467" s="13">
        <v>458</v>
      </c>
      <c r="E467" s="3">
        <f t="shared" si="7"/>
        <v>0</v>
      </c>
    </row>
    <row r="468" spans="1:5">
      <c r="A468" s="1">
        <v>374</v>
      </c>
      <c r="B468" s="4">
        <v>-111.96537460806394</v>
      </c>
      <c r="C468" s="13">
        <v>459</v>
      </c>
      <c r="E468" s="3">
        <f t="shared" si="7"/>
        <v>0</v>
      </c>
    </row>
    <row r="469" spans="1:5">
      <c r="A469" s="1">
        <v>179</v>
      </c>
      <c r="B469" s="4">
        <v>-112.99248910963797</v>
      </c>
      <c r="C469" s="13">
        <v>460</v>
      </c>
      <c r="E469" s="3">
        <f t="shared" si="7"/>
        <v>0</v>
      </c>
    </row>
    <row r="470" spans="1:5">
      <c r="A470" s="1">
        <v>497</v>
      </c>
      <c r="B470" s="4">
        <v>-116.48109933190608</v>
      </c>
      <c r="C470" s="13">
        <v>461</v>
      </c>
      <c r="E470" s="3">
        <f t="shared" si="7"/>
        <v>0</v>
      </c>
    </row>
    <row r="471" spans="1:5">
      <c r="A471" s="1">
        <v>498</v>
      </c>
      <c r="B471" s="4">
        <v>-119.93226986302034</v>
      </c>
      <c r="C471" s="13">
        <v>462</v>
      </c>
      <c r="E471" s="3">
        <f t="shared" si="7"/>
        <v>0</v>
      </c>
    </row>
    <row r="472" spans="1:5">
      <c r="A472" s="1">
        <v>328</v>
      </c>
      <c r="B472" s="4">
        <v>-120.42159035100121</v>
      </c>
      <c r="C472" s="13">
        <v>463</v>
      </c>
      <c r="E472" s="3">
        <f t="shared" si="7"/>
        <v>0</v>
      </c>
    </row>
    <row r="473" spans="1:5">
      <c r="A473" s="1">
        <v>446</v>
      </c>
      <c r="B473" s="4">
        <v>-124.51670021061182</v>
      </c>
      <c r="C473" s="13">
        <v>464</v>
      </c>
      <c r="E473" s="3">
        <f t="shared" si="7"/>
        <v>0</v>
      </c>
    </row>
    <row r="474" spans="1:5">
      <c r="A474" s="1">
        <v>156</v>
      </c>
      <c r="B474" s="4">
        <v>-125.11731901697567</v>
      </c>
      <c r="C474" s="13">
        <v>465</v>
      </c>
      <c r="E474" s="3">
        <f t="shared" si="7"/>
        <v>0</v>
      </c>
    </row>
    <row r="475" spans="1:5">
      <c r="A475" s="1">
        <v>334</v>
      </c>
      <c r="B475" s="4">
        <v>-126.97217861011995</v>
      </c>
      <c r="C475" s="13">
        <v>466</v>
      </c>
      <c r="E475" s="3">
        <f t="shared" si="7"/>
        <v>0</v>
      </c>
    </row>
    <row r="476" spans="1:5">
      <c r="A476" s="1">
        <v>479</v>
      </c>
      <c r="B476" s="4">
        <v>-127.72387133943812</v>
      </c>
      <c r="C476" s="13">
        <v>467</v>
      </c>
      <c r="E476" s="3">
        <f t="shared" si="7"/>
        <v>0</v>
      </c>
    </row>
    <row r="477" spans="1:5">
      <c r="A477" s="1">
        <v>172</v>
      </c>
      <c r="B477" s="4">
        <v>-128.24178000415304</v>
      </c>
      <c r="C477" s="13">
        <v>468</v>
      </c>
      <c r="E477" s="3">
        <f t="shared" si="7"/>
        <v>0</v>
      </c>
    </row>
    <row r="478" spans="1:5">
      <c r="A478" s="1">
        <v>164</v>
      </c>
      <c r="B478" s="4">
        <v>-131.90136998095659</v>
      </c>
      <c r="C478" s="13">
        <v>469</v>
      </c>
      <c r="E478" s="3">
        <f t="shared" si="7"/>
        <v>0</v>
      </c>
    </row>
    <row r="479" spans="1:5">
      <c r="A479" s="1">
        <v>247</v>
      </c>
      <c r="B479" s="4">
        <v>-132.09626021607619</v>
      </c>
      <c r="C479" s="13">
        <v>470</v>
      </c>
      <c r="E479" s="3">
        <f t="shared" si="7"/>
        <v>0</v>
      </c>
    </row>
    <row r="480" spans="1:5">
      <c r="A480" s="1">
        <v>333</v>
      </c>
      <c r="B480" s="4">
        <v>-133.48815295386885</v>
      </c>
      <c r="C480" s="13">
        <v>471</v>
      </c>
      <c r="E480" s="3">
        <f t="shared" si="7"/>
        <v>0</v>
      </c>
    </row>
    <row r="481" spans="1:5">
      <c r="A481" s="1">
        <v>292</v>
      </c>
      <c r="B481" s="4">
        <v>-134.50231212393737</v>
      </c>
      <c r="C481" s="13">
        <v>472</v>
      </c>
      <c r="E481" s="3">
        <f t="shared" si="7"/>
        <v>0</v>
      </c>
    </row>
    <row r="482" spans="1:5">
      <c r="A482" s="1">
        <v>309</v>
      </c>
      <c r="B482" s="4">
        <v>-139.74564182627728</v>
      </c>
      <c r="C482" s="13">
        <v>473</v>
      </c>
      <c r="E482" s="3">
        <f t="shared" si="7"/>
        <v>0</v>
      </c>
    </row>
    <row r="483" spans="1:5">
      <c r="A483" s="1">
        <v>155</v>
      </c>
      <c r="B483" s="4">
        <v>-140.17306689475481</v>
      </c>
      <c r="C483" s="13">
        <v>474</v>
      </c>
      <c r="E483" s="3">
        <f t="shared" si="7"/>
        <v>0</v>
      </c>
    </row>
    <row r="484" spans="1:5">
      <c r="A484" s="1">
        <v>444</v>
      </c>
      <c r="B484" s="4">
        <v>-144.49546228596955</v>
      </c>
      <c r="C484" s="13">
        <v>475</v>
      </c>
      <c r="E484" s="3">
        <f t="shared" si="7"/>
        <v>0</v>
      </c>
    </row>
    <row r="485" spans="1:5">
      <c r="A485" s="1">
        <v>476</v>
      </c>
      <c r="B485" s="4">
        <v>-146.76510947168572</v>
      </c>
      <c r="C485" s="13">
        <v>476</v>
      </c>
      <c r="E485" s="3">
        <f t="shared" si="7"/>
        <v>0</v>
      </c>
    </row>
    <row r="486" spans="1:5">
      <c r="A486" s="1">
        <v>475</v>
      </c>
      <c r="B486" s="4">
        <v>-158.99698386343152</v>
      </c>
      <c r="C486" s="13">
        <v>477</v>
      </c>
      <c r="E486" s="3">
        <f t="shared" si="7"/>
        <v>0</v>
      </c>
    </row>
    <row r="487" spans="1:5">
      <c r="A487" s="1">
        <v>456</v>
      </c>
      <c r="B487" s="4">
        <v>-162.02266856690039</v>
      </c>
      <c r="C487" s="13">
        <v>478</v>
      </c>
      <c r="E487" s="3">
        <f t="shared" si="7"/>
        <v>0</v>
      </c>
    </row>
    <row r="488" spans="1:5">
      <c r="A488" s="1">
        <v>106</v>
      </c>
      <c r="B488" s="4">
        <v>-163.46547812124118</v>
      </c>
      <c r="C488" s="13">
        <v>479</v>
      </c>
      <c r="E488" s="3">
        <f t="shared" si="7"/>
        <v>0</v>
      </c>
    </row>
    <row r="489" spans="1:5">
      <c r="A489" s="1">
        <v>471</v>
      </c>
      <c r="B489" s="4">
        <v>-172.79365187935946</v>
      </c>
      <c r="C489" s="13">
        <v>480</v>
      </c>
      <c r="E489" s="3">
        <f t="shared" si="7"/>
        <v>0</v>
      </c>
    </row>
    <row r="490" spans="1:5">
      <c r="A490" s="1">
        <v>458</v>
      </c>
      <c r="B490" s="4">
        <v>-173.87074109833338</v>
      </c>
      <c r="C490" s="13">
        <v>481</v>
      </c>
      <c r="E490" s="3">
        <f t="shared" si="7"/>
        <v>0</v>
      </c>
    </row>
    <row r="491" spans="1:5">
      <c r="A491" s="1">
        <v>460</v>
      </c>
      <c r="B491" s="4">
        <v>-175.66247808408298</v>
      </c>
      <c r="C491" s="13">
        <v>482</v>
      </c>
      <c r="E491" s="3">
        <f t="shared" si="7"/>
        <v>0</v>
      </c>
    </row>
    <row r="492" spans="1:5">
      <c r="A492" s="1">
        <v>478</v>
      </c>
      <c r="B492" s="4">
        <v>-184.28471947877915</v>
      </c>
      <c r="C492" s="13">
        <v>483</v>
      </c>
      <c r="E492" s="3">
        <f t="shared" si="7"/>
        <v>0</v>
      </c>
    </row>
    <row r="493" spans="1:5">
      <c r="A493" s="1">
        <v>465</v>
      </c>
      <c r="B493" s="4">
        <v>-185.66070574926562</v>
      </c>
      <c r="C493" s="13">
        <v>484</v>
      </c>
      <c r="E493" s="3">
        <f t="shared" si="7"/>
        <v>0</v>
      </c>
    </row>
    <row r="494" spans="1:5">
      <c r="A494" s="1">
        <v>438</v>
      </c>
      <c r="B494" s="4">
        <v>-200.09996295828751</v>
      </c>
      <c r="C494" s="13">
        <v>485</v>
      </c>
      <c r="E494" s="3">
        <f t="shared" si="7"/>
        <v>0</v>
      </c>
    </row>
    <row r="495" spans="1:5">
      <c r="A495" s="1">
        <v>428</v>
      </c>
      <c r="B495" s="4">
        <v>-203.49712117061426</v>
      </c>
      <c r="C495" s="13">
        <v>486</v>
      </c>
      <c r="E495" s="3">
        <f t="shared" si="7"/>
        <v>0</v>
      </c>
    </row>
    <row r="496" spans="1:5">
      <c r="A496" s="1">
        <v>450</v>
      </c>
      <c r="B496" s="4">
        <v>-212.88184458378601</v>
      </c>
      <c r="C496" s="13">
        <v>487</v>
      </c>
      <c r="E496" s="3">
        <f t="shared" si="7"/>
        <v>0</v>
      </c>
    </row>
    <row r="497" spans="1:5">
      <c r="A497" s="1">
        <v>470</v>
      </c>
      <c r="B497" s="4">
        <v>-214.24031064551673</v>
      </c>
      <c r="C497" s="13">
        <v>488</v>
      </c>
      <c r="E497" s="3">
        <f t="shared" si="7"/>
        <v>0</v>
      </c>
    </row>
    <row r="498" spans="1:5">
      <c r="A498" s="1">
        <v>445</v>
      </c>
      <c r="B498" s="4">
        <v>-225.97343520164941</v>
      </c>
      <c r="C498" s="13">
        <v>489</v>
      </c>
      <c r="E498" s="3">
        <f t="shared" si="7"/>
        <v>0</v>
      </c>
    </row>
    <row r="499" spans="1:5">
      <c r="A499" s="1">
        <v>425</v>
      </c>
      <c r="B499" s="4">
        <v>-229.79536444096266</v>
      </c>
      <c r="C499" s="13">
        <v>490</v>
      </c>
      <c r="E499" s="3">
        <f t="shared" si="7"/>
        <v>0</v>
      </c>
    </row>
    <row r="500" spans="1:5">
      <c r="A500" s="1">
        <v>447</v>
      </c>
      <c r="B500" s="4">
        <v>-230.50865242651889</v>
      </c>
      <c r="C500" s="13">
        <v>491</v>
      </c>
      <c r="E500" s="3">
        <f t="shared" si="7"/>
        <v>0</v>
      </c>
    </row>
    <row r="501" spans="1:5">
      <c r="A501" s="1">
        <v>419</v>
      </c>
      <c r="B501" s="4">
        <v>-246.98037528733403</v>
      </c>
      <c r="C501" s="13">
        <v>492</v>
      </c>
      <c r="E501" s="3">
        <f t="shared" si="7"/>
        <v>0</v>
      </c>
    </row>
    <row r="502" spans="1:5">
      <c r="A502" s="1">
        <v>421</v>
      </c>
      <c r="B502" s="4">
        <v>-247.56224679781189</v>
      </c>
      <c r="C502" s="13">
        <v>493</v>
      </c>
      <c r="E502" s="3">
        <f t="shared" si="7"/>
        <v>0</v>
      </c>
    </row>
    <row r="503" spans="1:5">
      <c r="A503" s="1">
        <v>153</v>
      </c>
      <c r="B503" s="4">
        <v>-271.66670727147357</v>
      </c>
      <c r="C503" s="13">
        <v>494</v>
      </c>
      <c r="E503" s="3">
        <f t="shared" si="7"/>
        <v>0</v>
      </c>
    </row>
    <row r="504" spans="1:5">
      <c r="A504" s="1">
        <v>436</v>
      </c>
      <c r="B504" s="4">
        <v>-273.61413202009317</v>
      </c>
      <c r="C504" s="13">
        <v>495</v>
      </c>
      <c r="E504" s="3">
        <f t="shared" si="7"/>
        <v>0</v>
      </c>
    </row>
    <row r="505" spans="1:5">
      <c r="A505" s="1">
        <v>485</v>
      </c>
      <c r="B505" s="4">
        <v>-294.91008852604682</v>
      </c>
      <c r="C505" s="13">
        <v>496</v>
      </c>
      <c r="E505" s="3">
        <f t="shared" si="7"/>
        <v>0</v>
      </c>
    </row>
    <row r="506" spans="1:5">
      <c r="A506" s="1">
        <v>430</v>
      </c>
      <c r="B506" s="4">
        <v>-296.14150657214122</v>
      </c>
      <c r="C506" s="13">
        <v>497</v>
      </c>
      <c r="E506" s="3">
        <f t="shared" si="7"/>
        <v>0</v>
      </c>
    </row>
    <row r="507" spans="1:5">
      <c r="A507" s="1">
        <v>443</v>
      </c>
      <c r="B507" s="4">
        <v>-363.18693792204613</v>
      </c>
      <c r="C507" s="13">
        <v>498</v>
      </c>
      <c r="E507" s="3">
        <f t="shared" si="7"/>
        <v>0</v>
      </c>
    </row>
    <row r="508" spans="1:5">
      <c r="A508" s="1">
        <v>435</v>
      </c>
      <c r="B508" s="4">
        <v>-548.81046095549391</v>
      </c>
      <c r="C508" s="13">
        <v>499</v>
      </c>
      <c r="E508" s="3">
        <f t="shared" si="7"/>
        <v>0</v>
      </c>
    </row>
    <row r="509" spans="1:5">
      <c r="A509" s="1">
        <v>434</v>
      </c>
      <c r="B509" s="4">
        <v>-639.36216659107959</v>
      </c>
      <c r="C509" s="13">
        <v>500</v>
      </c>
      <c r="E509" s="3">
        <f t="shared" si="7"/>
        <v>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8D82E-5518-4B2A-9FE6-E10D1CFA3E04}">
  <dimension ref="A1:H259"/>
  <sheetViews>
    <sheetView tabSelected="1" workbookViewId="0">
      <selection activeCell="H3" sqref="H3"/>
    </sheetView>
  </sheetViews>
  <sheetFormatPr defaultRowHeight="14.5"/>
  <cols>
    <col min="2" max="2" width="12" style="4" customWidth="1"/>
    <col min="3" max="3" width="13.81640625" style="13" customWidth="1"/>
    <col min="4" max="4" width="10.81640625" customWidth="1"/>
    <col min="5" max="5" width="15" customWidth="1"/>
  </cols>
  <sheetData>
    <row r="1" spans="1:8">
      <c r="D1" t="s">
        <v>38</v>
      </c>
      <c r="E1">
        <v>25</v>
      </c>
      <c r="H1" t="s">
        <v>39</v>
      </c>
    </row>
    <row r="2" spans="1:8">
      <c r="D2" s="14" t="s">
        <v>40</v>
      </c>
      <c r="E2">
        <v>12.739066543592315</v>
      </c>
      <c r="H2">
        <v>0.99</v>
      </c>
    </row>
    <row r="3" spans="1:8">
      <c r="D3" s="14" t="s">
        <v>19</v>
      </c>
      <c r="E3">
        <v>0.32675240017934076</v>
      </c>
    </row>
    <row r="4" spans="1:8">
      <c r="D4" t="s">
        <v>41</v>
      </c>
      <c r="E4">
        <v>250</v>
      </c>
    </row>
    <row r="5" spans="1:8">
      <c r="D5" t="s">
        <v>42</v>
      </c>
      <c r="E5">
        <v>11</v>
      </c>
    </row>
    <row r="6" spans="1:8">
      <c r="D6" t="s">
        <v>43</v>
      </c>
      <c r="E6">
        <f>E1+(E2/E3)*(((E4/E5)*(1-$H$2))^(-E3)-1)</f>
        <v>49.278820004334506</v>
      </c>
    </row>
    <row r="7" spans="1:8">
      <c r="D7" t="s">
        <v>50</v>
      </c>
      <c r="E7">
        <f>(E6+E2-E1*E3)/(1-E3)</f>
        <v>79.984060184971625</v>
      </c>
    </row>
    <row r="8" spans="1:8">
      <c r="D8" s="15" t="s">
        <v>44</v>
      </c>
      <c r="E8" s="3">
        <f>SUM(E10:E259)</f>
        <v>-42.585688815433336</v>
      </c>
    </row>
    <row r="9" spans="1:8">
      <c r="A9" s="1" t="s">
        <v>2</v>
      </c>
      <c r="B9" s="5" t="s">
        <v>65</v>
      </c>
      <c r="C9" s="16" t="s">
        <v>46</v>
      </c>
    </row>
    <row r="10" spans="1:8">
      <c r="A10" s="1">
        <v>249</v>
      </c>
      <c r="B10" s="4">
        <v>95.100000000000009</v>
      </c>
      <c r="C10" s="13">
        <v>1</v>
      </c>
      <c r="E10" s="3">
        <f>IF($B10&gt;E$1, LN((1/E$2)*((1+(E$3*($B10-E$1)/E$2)))^(-1/E$3-1)),0)</f>
        <v>-6.7225177769201947</v>
      </c>
    </row>
    <row r="11" spans="1:8">
      <c r="A11" s="1">
        <v>246</v>
      </c>
      <c r="B11" s="4">
        <v>76</v>
      </c>
      <c r="C11" s="13">
        <v>2</v>
      </c>
      <c r="E11" s="3">
        <f t="shared" ref="E11:E74" si="0">IF($B11&gt;E$1, LN((1/E$2)*((1+(E$3*($B11-E$1)/E$2)))^(-1/E$3-1)),0)</f>
        <v>-5.9409650950048807</v>
      </c>
      <c r="F11" t="s">
        <v>12</v>
      </c>
    </row>
    <row r="12" spans="1:8">
      <c r="A12" s="1">
        <v>248</v>
      </c>
      <c r="B12" s="4">
        <v>48.9</v>
      </c>
      <c r="C12" s="13">
        <v>3</v>
      </c>
      <c r="E12" s="3">
        <f>IF($B12&gt;E$1, LN((1/E$2)*((1+(E$3*($B12-E$1)/E$2)))^(-1/E$3-1)),0)</f>
        <v>-4.4860098491546401</v>
      </c>
    </row>
    <row r="13" spans="1:8">
      <c r="A13" s="1">
        <v>239</v>
      </c>
      <c r="B13" s="4">
        <v>44.2</v>
      </c>
      <c r="C13" s="13">
        <v>4</v>
      </c>
      <c r="E13" s="3">
        <f t="shared" si="0"/>
        <v>-4.1706059953713517</v>
      </c>
    </row>
    <row r="14" spans="1:8">
      <c r="A14" s="1">
        <v>244</v>
      </c>
      <c r="B14" s="4">
        <v>33.9</v>
      </c>
      <c r="C14" s="13">
        <v>5</v>
      </c>
      <c r="E14" s="3">
        <f t="shared" si="0"/>
        <v>-3.3795619300700745</v>
      </c>
    </row>
    <row r="15" spans="1:8">
      <c r="A15" s="1">
        <v>236</v>
      </c>
      <c r="B15" s="4">
        <v>33.5</v>
      </c>
      <c r="C15" s="13">
        <v>6</v>
      </c>
      <c r="E15" s="3">
        <f t="shared" si="0"/>
        <v>-3.3455027296849962</v>
      </c>
    </row>
    <row r="16" spans="1:8">
      <c r="A16" s="1">
        <v>237</v>
      </c>
      <c r="B16" s="4">
        <v>30.3</v>
      </c>
      <c r="C16" s="13">
        <v>7</v>
      </c>
      <c r="E16" s="3">
        <f t="shared" si="0"/>
        <v>-3.0622276602423555</v>
      </c>
    </row>
    <row r="17" spans="1:5">
      <c r="A17" s="1">
        <v>97</v>
      </c>
      <c r="B17" s="4">
        <v>29.8</v>
      </c>
      <c r="C17" s="13">
        <v>8</v>
      </c>
      <c r="E17" s="3">
        <f t="shared" si="0"/>
        <v>-3.0161246880974781</v>
      </c>
    </row>
    <row r="18" spans="1:5">
      <c r="A18" s="1">
        <v>104</v>
      </c>
      <c r="B18" s="4">
        <v>29.3</v>
      </c>
      <c r="C18" s="13">
        <v>9</v>
      </c>
      <c r="E18" s="3">
        <f t="shared" si="0"/>
        <v>-2.9694922344222894</v>
      </c>
    </row>
    <row r="19" spans="1:5">
      <c r="A19" s="1">
        <v>242</v>
      </c>
      <c r="B19" s="4">
        <v>28.1</v>
      </c>
      <c r="C19" s="13">
        <v>10</v>
      </c>
      <c r="E19" s="3">
        <f t="shared" si="0"/>
        <v>-2.8553395254137475</v>
      </c>
    </row>
    <row r="20" spans="1:5">
      <c r="A20" s="1">
        <v>111</v>
      </c>
      <c r="B20" s="4">
        <v>25.9</v>
      </c>
      <c r="C20" s="13">
        <v>11</v>
      </c>
      <c r="E20" s="3">
        <f t="shared" si="0"/>
        <v>-2.6373413310513274</v>
      </c>
    </row>
    <row r="21" spans="1:5">
      <c r="A21" s="1">
        <v>39</v>
      </c>
      <c r="B21" s="4">
        <v>24.1</v>
      </c>
      <c r="C21" s="13">
        <v>12</v>
      </c>
      <c r="E21" s="3">
        <f t="shared" si="0"/>
        <v>0</v>
      </c>
    </row>
    <row r="22" spans="1:5">
      <c r="A22" s="1">
        <v>4</v>
      </c>
      <c r="B22" s="4">
        <v>19</v>
      </c>
      <c r="C22" s="13">
        <v>13</v>
      </c>
      <c r="E22" s="3">
        <f t="shared" si="0"/>
        <v>0</v>
      </c>
    </row>
    <row r="23" spans="1:5">
      <c r="A23" s="1">
        <v>138</v>
      </c>
      <c r="B23" s="4">
        <v>17.899999999999999</v>
      </c>
      <c r="C23" s="13">
        <v>14</v>
      </c>
      <c r="E23" s="3">
        <f t="shared" si="0"/>
        <v>0</v>
      </c>
    </row>
    <row r="24" spans="1:5">
      <c r="A24" s="1">
        <v>221</v>
      </c>
      <c r="B24" s="4">
        <v>17.7</v>
      </c>
      <c r="C24" s="13">
        <v>15</v>
      </c>
      <c r="E24" s="3">
        <f t="shared" si="0"/>
        <v>0</v>
      </c>
    </row>
    <row r="25" spans="1:5">
      <c r="A25" s="1">
        <v>245</v>
      </c>
      <c r="B25" s="4">
        <v>17.100000000000001</v>
      </c>
      <c r="C25" s="13">
        <v>16</v>
      </c>
      <c r="E25" s="3">
        <f t="shared" si="0"/>
        <v>0</v>
      </c>
    </row>
    <row r="26" spans="1:5">
      <c r="A26" s="1">
        <v>35</v>
      </c>
      <c r="B26" s="4">
        <v>16.5</v>
      </c>
      <c r="C26" s="13">
        <v>17</v>
      </c>
      <c r="E26" s="3">
        <f t="shared" si="0"/>
        <v>0</v>
      </c>
    </row>
    <row r="27" spans="1:5">
      <c r="A27" s="1">
        <v>217</v>
      </c>
      <c r="B27" s="4">
        <v>15.7</v>
      </c>
      <c r="C27" s="13">
        <v>18</v>
      </c>
      <c r="E27" s="3">
        <f t="shared" si="0"/>
        <v>0</v>
      </c>
    </row>
    <row r="28" spans="1:5">
      <c r="A28" s="1">
        <v>142</v>
      </c>
      <c r="B28" s="4">
        <v>15.6</v>
      </c>
      <c r="C28" s="13">
        <v>19</v>
      </c>
      <c r="E28" s="3">
        <f t="shared" si="0"/>
        <v>0</v>
      </c>
    </row>
    <row r="29" spans="1:5">
      <c r="A29" s="1">
        <v>52</v>
      </c>
      <c r="B29" s="4">
        <v>13.2</v>
      </c>
      <c r="C29" s="13">
        <v>20</v>
      </c>
      <c r="E29" s="3">
        <f t="shared" si="0"/>
        <v>0</v>
      </c>
    </row>
    <row r="30" spans="1:5">
      <c r="A30" s="1">
        <v>137</v>
      </c>
      <c r="B30" s="4">
        <v>12.3</v>
      </c>
      <c r="C30" s="13">
        <v>21</v>
      </c>
      <c r="E30" s="3">
        <f t="shared" si="0"/>
        <v>0</v>
      </c>
    </row>
    <row r="31" spans="1:5">
      <c r="A31" s="1">
        <v>102</v>
      </c>
      <c r="B31" s="4">
        <v>12</v>
      </c>
      <c r="C31" s="13">
        <v>22</v>
      </c>
      <c r="E31" s="3">
        <f t="shared" si="0"/>
        <v>0</v>
      </c>
    </row>
    <row r="32" spans="1:5">
      <c r="A32" s="1">
        <v>47</v>
      </c>
      <c r="B32" s="4">
        <v>11.9</v>
      </c>
      <c r="C32" s="13">
        <v>23</v>
      </c>
      <c r="E32" s="3">
        <f t="shared" si="0"/>
        <v>0</v>
      </c>
    </row>
    <row r="33" spans="1:5">
      <c r="A33" s="1">
        <v>94</v>
      </c>
      <c r="B33" s="4">
        <v>10.9</v>
      </c>
      <c r="C33" s="13">
        <v>24</v>
      </c>
      <c r="E33" s="3">
        <f t="shared" si="0"/>
        <v>0</v>
      </c>
    </row>
    <row r="34" spans="1:5">
      <c r="A34" s="1">
        <v>235</v>
      </c>
      <c r="B34" s="4">
        <v>10.5</v>
      </c>
      <c r="C34" s="13">
        <v>25</v>
      </c>
      <c r="E34" s="3">
        <f t="shared" si="0"/>
        <v>0</v>
      </c>
    </row>
    <row r="35" spans="1:5">
      <c r="A35" s="1">
        <v>69</v>
      </c>
      <c r="B35" s="4">
        <v>9.5</v>
      </c>
      <c r="C35" s="13">
        <v>26</v>
      </c>
      <c r="E35" s="3">
        <f t="shared" si="0"/>
        <v>0</v>
      </c>
    </row>
    <row r="36" spans="1:5">
      <c r="A36" s="1">
        <v>95</v>
      </c>
      <c r="B36" s="4">
        <v>9</v>
      </c>
      <c r="C36" s="13">
        <v>27</v>
      </c>
      <c r="E36" s="3">
        <f t="shared" si="0"/>
        <v>0</v>
      </c>
    </row>
    <row r="37" spans="1:5">
      <c r="A37" s="1">
        <v>216</v>
      </c>
      <c r="B37" s="4">
        <v>9</v>
      </c>
      <c r="C37" s="13">
        <v>28</v>
      </c>
      <c r="E37" s="3">
        <f t="shared" si="0"/>
        <v>0</v>
      </c>
    </row>
    <row r="38" spans="1:5">
      <c r="A38" s="1">
        <v>180</v>
      </c>
      <c r="B38" s="4">
        <v>8.6</v>
      </c>
      <c r="C38" s="13">
        <v>29</v>
      </c>
      <c r="E38" s="3">
        <f t="shared" si="0"/>
        <v>0</v>
      </c>
    </row>
    <row r="39" spans="1:5">
      <c r="A39" s="1">
        <v>132</v>
      </c>
      <c r="B39" s="4">
        <v>8.4</v>
      </c>
      <c r="C39" s="13">
        <v>30</v>
      </c>
      <c r="E39" s="3">
        <f t="shared" si="0"/>
        <v>0</v>
      </c>
    </row>
    <row r="40" spans="1:5">
      <c r="A40" s="1">
        <v>49</v>
      </c>
      <c r="B40" s="4">
        <v>8.4</v>
      </c>
      <c r="C40" s="13">
        <v>31</v>
      </c>
      <c r="E40" s="3">
        <f t="shared" si="0"/>
        <v>0</v>
      </c>
    </row>
    <row r="41" spans="1:5">
      <c r="A41" s="1">
        <v>240</v>
      </c>
      <c r="B41" s="4">
        <v>8.2000000000000011</v>
      </c>
      <c r="C41" s="13">
        <v>32</v>
      </c>
      <c r="E41" s="3">
        <f t="shared" si="0"/>
        <v>0</v>
      </c>
    </row>
    <row r="42" spans="1:5">
      <c r="A42" s="1">
        <v>108</v>
      </c>
      <c r="B42" s="4">
        <v>7.9</v>
      </c>
      <c r="C42" s="13">
        <v>33</v>
      </c>
      <c r="E42" s="3">
        <f t="shared" si="0"/>
        <v>0</v>
      </c>
    </row>
    <row r="43" spans="1:5">
      <c r="A43" s="1">
        <v>31</v>
      </c>
      <c r="B43" s="4">
        <v>7.5</v>
      </c>
      <c r="C43" s="13">
        <v>34</v>
      </c>
      <c r="E43" s="3">
        <f t="shared" si="0"/>
        <v>0</v>
      </c>
    </row>
    <row r="44" spans="1:5">
      <c r="A44" s="1">
        <v>96</v>
      </c>
      <c r="B44" s="4">
        <v>7.3</v>
      </c>
      <c r="C44" s="13">
        <v>35</v>
      </c>
      <c r="E44" s="3">
        <f t="shared" si="0"/>
        <v>0</v>
      </c>
    </row>
    <row r="45" spans="1:5">
      <c r="A45" s="1">
        <v>202</v>
      </c>
      <c r="B45" s="4">
        <v>7.1000000000000014</v>
      </c>
      <c r="C45" s="13">
        <v>36</v>
      </c>
      <c r="E45" s="3">
        <f t="shared" si="0"/>
        <v>0</v>
      </c>
    </row>
    <row r="46" spans="1:5">
      <c r="A46" s="1">
        <v>117</v>
      </c>
      <c r="B46" s="4">
        <v>6.8999999999999986</v>
      </c>
      <c r="C46" s="13">
        <v>37</v>
      </c>
      <c r="E46" s="3">
        <f t="shared" si="0"/>
        <v>0</v>
      </c>
    </row>
    <row r="47" spans="1:5">
      <c r="A47" s="1">
        <v>50</v>
      </c>
      <c r="B47" s="4">
        <v>6.8999999999999986</v>
      </c>
      <c r="C47" s="13">
        <v>38</v>
      </c>
      <c r="E47" s="3">
        <f t="shared" si="0"/>
        <v>0</v>
      </c>
    </row>
    <row r="48" spans="1:5">
      <c r="A48" s="1">
        <v>44</v>
      </c>
      <c r="B48" s="4">
        <v>6.7</v>
      </c>
      <c r="C48" s="13">
        <v>39</v>
      </c>
      <c r="E48" s="3">
        <f t="shared" si="0"/>
        <v>0</v>
      </c>
    </row>
    <row r="49" spans="1:5">
      <c r="A49" s="1">
        <v>181</v>
      </c>
      <c r="B49" s="4">
        <v>6.6</v>
      </c>
      <c r="C49" s="13">
        <v>40</v>
      </c>
      <c r="E49" s="3">
        <f t="shared" si="0"/>
        <v>0</v>
      </c>
    </row>
    <row r="50" spans="1:5">
      <c r="A50" s="1">
        <v>101</v>
      </c>
      <c r="B50" s="4">
        <v>6.6</v>
      </c>
      <c r="C50" s="13">
        <v>41</v>
      </c>
      <c r="E50" s="3">
        <f t="shared" si="0"/>
        <v>0</v>
      </c>
    </row>
    <row r="51" spans="1:5">
      <c r="A51" s="1">
        <v>84</v>
      </c>
      <c r="B51" s="4">
        <v>6.5</v>
      </c>
      <c r="C51" s="13">
        <v>42</v>
      </c>
      <c r="E51" s="3">
        <f t="shared" si="0"/>
        <v>0</v>
      </c>
    </row>
    <row r="52" spans="1:5">
      <c r="A52" s="1">
        <v>86</v>
      </c>
      <c r="B52" s="4">
        <v>6.2</v>
      </c>
      <c r="C52" s="13">
        <v>43</v>
      </c>
      <c r="E52" s="3">
        <f t="shared" si="0"/>
        <v>0</v>
      </c>
    </row>
    <row r="53" spans="1:5">
      <c r="A53" s="1">
        <v>16</v>
      </c>
      <c r="B53" s="4">
        <v>6.1000000000000014</v>
      </c>
      <c r="C53" s="13">
        <v>44</v>
      </c>
      <c r="E53" s="3">
        <f t="shared" si="0"/>
        <v>0</v>
      </c>
    </row>
    <row r="54" spans="1:5">
      <c r="A54" s="1">
        <v>43</v>
      </c>
      <c r="B54" s="4">
        <v>5.8</v>
      </c>
      <c r="C54" s="13">
        <v>45</v>
      </c>
      <c r="E54" s="3">
        <f t="shared" si="0"/>
        <v>0</v>
      </c>
    </row>
    <row r="55" spans="1:5">
      <c r="A55" s="1">
        <v>199</v>
      </c>
      <c r="B55" s="4">
        <v>5.8</v>
      </c>
      <c r="C55" s="13">
        <v>46</v>
      </c>
      <c r="E55" s="3">
        <f t="shared" si="0"/>
        <v>0</v>
      </c>
    </row>
    <row r="56" spans="1:5">
      <c r="A56" s="1">
        <v>226</v>
      </c>
      <c r="B56" s="4">
        <v>5.4</v>
      </c>
      <c r="C56" s="13">
        <v>47</v>
      </c>
      <c r="E56" s="3">
        <f t="shared" si="0"/>
        <v>0</v>
      </c>
    </row>
    <row r="57" spans="1:5">
      <c r="A57" s="1">
        <v>135</v>
      </c>
      <c r="B57" s="4">
        <v>5.3</v>
      </c>
      <c r="C57" s="13">
        <v>48</v>
      </c>
      <c r="E57" s="3">
        <f t="shared" si="0"/>
        <v>0</v>
      </c>
    </row>
    <row r="58" spans="1:5">
      <c r="A58" s="1">
        <v>90</v>
      </c>
      <c r="B58" s="4">
        <v>5.3</v>
      </c>
      <c r="C58" s="13">
        <v>49</v>
      </c>
      <c r="E58" s="3">
        <f t="shared" si="0"/>
        <v>0</v>
      </c>
    </row>
    <row r="59" spans="1:5">
      <c r="A59" s="1">
        <v>130</v>
      </c>
      <c r="B59" s="4">
        <v>4.8999999999999986</v>
      </c>
      <c r="C59" s="13">
        <v>50</v>
      </c>
      <c r="E59" s="3">
        <f t="shared" si="0"/>
        <v>0</v>
      </c>
    </row>
    <row r="60" spans="1:5">
      <c r="A60" s="1">
        <v>77</v>
      </c>
      <c r="B60" s="4">
        <v>4.8</v>
      </c>
      <c r="C60" s="13">
        <v>51</v>
      </c>
      <c r="E60" s="3">
        <f t="shared" si="0"/>
        <v>0</v>
      </c>
    </row>
    <row r="61" spans="1:5">
      <c r="A61" s="1">
        <v>7</v>
      </c>
      <c r="B61" s="4">
        <v>4.5999999999999996</v>
      </c>
      <c r="C61" s="13">
        <v>52</v>
      </c>
      <c r="E61" s="3">
        <f t="shared" si="0"/>
        <v>0</v>
      </c>
    </row>
    <row r="62" spans="1:5">
      <c r="A62" s="1">
        <v>141</v>
      </c>
      <c r="B62" s="4">
        <v>4.5</v>
      </c>
      <c r="C62" s="13">
        <v>53</v>
      </c>
      <c r="E62" s="3">
        <f t="shared" si="0"/>
        <v>0</v>
      </c>
    </row>
    <row r="63" spans="1:5">
      <c r="A63" s="1">
        <v>34</v>
      </c>
      <c r="B63" s="4">
        <v>4.5</v>
      </c>
      <c r="C63" s="13">
        <v>54</v>
      </c>
      <c r="E63" s="3">
        <f t="shared" si="0"/>
        <v>0</v>
      </c>
    </row>
    <row r="64" spans="1:5">
      <c r="A64" s="1">
        <v>179</v>
      </c>
      <c r="B64" s="4">
        <v>4</v>
      </c>
      <c r="C64" s="13">
        <v>55</v>
      </c>
      <c r="E64" s="3">
        <f t="shared" si="0"/>
        <v>0</v>
      </c>
    </row>
    <row r="65" spans="1:5">
      <c r="A65" s="1">
        <v>150</v>
      </c>
      <c r="B65" s="4">
        <v>3.9</v>
      </c>
      <c r="C65" s="13">
        <v>56</v>
      </c>
      <c r="E65" s="3">
        <f t="shared" si="0"/>
        <v>0</v>
      </c>
    </row>
    <row r="66" spans="1:5">
      <c r="A66" s="1">
        <v>238</v>
      </c>
      <c r="B66" s="4">
        <v>3.8</v>
      </c>
      <c r="C66" s="13">
        <v>57</v>
      </c>
      <c r="E66" s="3">
        <f t="shared" si="0"/>
        <v>0</v>
      </c>
    </row>
    <row r="67" spans="1:5">
      <c r="A67" s="1">
        <v>173</v>
      </c>
      <c r="B67" s="4">
        <v>3.8</v>
      </c>
      <c r="C67" s="13">
        <v>58</v>
      </c>
      <c r="E67" s="3">
        <f t="shared" si="0"/>
        <v>0</v>
      </c>
    </row>
    <row r="68" spans="1:5">
      <c r="A68" s="1">
        <v>234</v>
      </c>
      <c r="B68" s="4">
        <v>3.8</v>
      </c>
      <c r="C68" s="13">
        <v>59</v>
      </c>
      <c r="E68" s="3">
        <f t="shared" si="0"/>
        <v>0</v>
      </c>
    </row>
    <row r="69" spans="1:5">
      <c r="A69" s="1">
        <v>152</v>
      </c>
      <c r="B69" s="4">
        <v>3.6</v>
      </c>
      <c r="C69" s="13">
        <v>60</v>
      </c>
      <c r="E69" s="3">
        <f t="shared" si="0"/>
        <v>0</v>
      </c>
    </row>
    <row r="70" spans="1:5">
      <c r="A70" s="1">
        <v>83</v>
      </c>
      <c r="B70" s="4">
        <v>3.4</v>
      </c>
      <c r="C70" s="13">
        <v>61</v>
      </c>
      <c r="E70" s="3">
        <f t="shared" si="0"/>
        <v>0</v>
      </c>
    </row>
    <row r="71" spans="1:5">
      <c r="A71" s="1">
        <v>185</v>
      </c>
      <c r="B71" s="4">
        <v>3.2</v>
      </c>
      <c r="C71" s="13">
        <v>62</v>
      </c>
      <c r="E71" s="3">
        <f t="shared" si="0"/>
        <v>0</v>
      </c>
    </row>
    <row r="72" spans="1:5">
      <c r="A72" s="1">
        <v>113</v>
      </c>
      <c r="B72" s="4">
        <v>3.2</v>
      </c>
      <c r="C72" s="13">
        <v>63</v>
      </c>
      <c r="E72" s="3">
        <f t="shared" si="0"/>
        <v>0</v>
      </c>
    </row>
    <row r="73" spans="1:5">
      <c r="A73" s="1">
        <v>126</v>
      </c>
      <c r="B73" s="4">
        <v>3.1</v>
      </c>
      <c r="C73" s="13">
        <v>64</v>
      </c>
      <c r="E73" s="3">
        <f t="shared" si="0"/>
        <v>0</v>
      </c>
    </row>
    <row r="74" spans="1:5">
      <c r="A74" s="1">
        <v>37</v>
      </c>
      <c r="B74" s="4">
        <v>3</v>
      </c>
      <c r="C74" s="13">
        <v>65</v>
      </c>
      <c r="E74" s="3">
        <f t="shared" si="0"/>
        <v>0</v>
      </c>
    </row>
    <row r="75" spans="1:5">
      <c r="A75" s="1">
        <v>159</v>
      </c>
      <c r="B75" s="4">
        <v>3</v>
      </c>
      <c r="C75" s="13">
        <v>66</v>
      </c>
      <c r="E75" s="3">
        <f t="shared" ref="E75:E138" si="1">IF($B75&gt;E$1, LN((1/E$2)*((1+(E$3*($B75-E$1)/E$2)))^(-1/E$3-1)),0)</f>
        <v>0</v>
      </c>
    </row>
    <row r="76" spans="1:5">
      <c r="A76" s="1">
        <v>2</v>
      </c>
      <c r="B76" s="4">
        <v>2.9</v>
      </c>
      <c r="C76" s="13">
        <v>67</v>
      </c>
      <c r="E76" s="3">
        <f t="shared" si="1"/>
        <v>0</v>
      </c>
    </row>
    <row r="77" spans="1:5">
      <c r="A77" s="1">
        <v>232</v>
      </c>
      <c r="B77" s="4">
        <v>2.9</v>
      </c>
      <c r="C77" s="13">
        <v>68</v>
      </c>
      <c r="E77" s="3">
        <f t="shared" si="1"/>
        <v>0</v>
      </c>
    </row>
    <row r="78" spans="1:5">
      <c r="A78" s="1">
        <v>207</v>
      </c>
      <c r="B78" s="4">
        <v>2.9</v>
      </c>
      <c r="C78" s="13">
        <v>69</v>
      </c>
      <c r="E78" s="3">
        <f t="shared" si="1"/>
        <v>0</v>
      </c>
    </row>
    <row r="79" spans="1:5">
      <c r="A79" s="1">
        <v>46</v>
      </c>
      <c r="B79" s="4">
        <v>2.8</v>
      </c>
      <c r="C79" s="13">
        <v>70</v>
      </c>
      <c r="E79" s="3">
        <f t="shared" si="1"/>
        <v>0</v>
      </c>
    </row>
    <row r="80" spans="1:5">
      <c r="A80" s="1">
        <v>204</v>
      </c>
      <c r="B80" s="4">
        <v>2.8</v>
      </c>
      <c r="C80" s="13">
        <v>71</v>
      </c>
      <c r="E80" s="3">
        <f t="shared" si="1"/>
        <v>0</v>
      </c>
    </row>
    <row r="81" spans="1:5">
      <c r="A81" s="1">
        <v>53</v>
      </c>
      <c r="B81" s="4">
        <v>2.8</v>
      </c>
      <c r="C81" s="13">
        <v>72</v>
      </c>
      <c r="E81" s="3">
        <f t="shared" si="1"/>
        <v>0</v>
      </c>
    </row>
    <row r="82" spans="1:5">
      <c r="A82" s="1">
        <v>213</v>
      </c>
      <c r="B82" s="4">
        <v>2.7</v>
      </c>
      <c r="C82" s="13">
        <v>73</v>
      </c>
      <c r="E82" s="3">
        <f t="shared" si="1"/>
        <v>0</v>
      </c>
    </row>
    <row r="83" spans="1:5">
      <c r="A83" s="1">
        <v>93</v>
      </c>
      <c r="B83" s="4">
        <v>2.6</v>
      </c>
      <c r="C83" s="13">
        <v>74</v>
      </c>
      <c r="E83" s="3">
        <f t="shared" si="1"/>
        <v>0</v>
      </c>
    </row>
    <row r="84" spans="1:5">
      <c r="A84" s="1">
        <v>134</v>
      </c>
      <c r="B84" s="4">
        <v>2.4</v>
      </c>
      <c r="C84" s="13">
        <v>75</v>
      </c>
      <c r="E84" s="3">
        <f t="shared" si="1"/>
        <v>0</v>
      </c>
    </row>
    <row r="85" spans="1:5">
      <c r="A85" s="1">
        <v>22</v>
      </c>
      <c r="B85" s="4">
        <v>2.2999999999999998</v>
      </c>
      <c r="C85" s="13">
        <v>76</v>
      </c>
      <c r="E85" s="3">
        <f t="shared" si="1"/>
        <v>0</v>
      </c>
    </row>
    <row r="86" spans="1:5">
      <c r="A86" s="1">
        <v>26</v>
      </c>
      <c r="B86" s="4">
        <v>2.2000000000000002</v>
      </c>
      <c r="C86" s="13">
        <v>77</v>
      </c>
      <c r="E86" s="3">
        <f t="shared" si="1"/>
        <v>0</v>
      </c>
    </row>
    <row r="87" spans="1:5">
      <c r="A87" s="1">
        <v>32</v>
      </c>
      <c r="B87" s="4">
        <v>2.1</v>
      </c>
      <c r="C87" s="13">
        <v>78</v>
      </c>
      <c r="E87" s="3">
        <f t="shared" si="1"/>
        <v>0</v>
      </c>
    </row>
    <row r="88" spans="1:5">
      <c r="A88" s="1">
        <v>148</v>
      </c>
      <c r="B88" s="4">
        <v>2</v>
      </c>
      <c r="C88" s="13">
        <v>79</v>
      </c>
      <c r="E88" s="3">
        <f t="shared" si="1"/>
        <v>0</v>
      </c>
    </row>
    <row r="89" spans="1:5">
      <c r="A89" s="1">
        <v>166</v>
      </c>
      <c r="B89" s="4">
        <v>2</v>
      </c>
      <c r="C89" s="13">
        <v>80</v>
      </c>
      <c r="E89" s="3">
        <f t="shared" si="1"/>
        <v>0</v>
      </c>
    </row>
    <row r="90" spans="1:5">
      <c r="A90" s="1">
        <v>60</v>
      </c>
      <c r="B90" s="4">
        <v>2</v>
      </c>
      <c r="C90" s="13">
        <v>81</v>
      </c>
      <c r="E90" s="3">
        <f t="shared" si="1"/>
        <v>0</v>
      </c>
    </row>
    <row r="91" spans="1:5">
      <c r="A91" s="1">
        <v>76</v>
      </c>
      <c r="B91" s="4">
        <v>1.8</v>
      </c>
      <c r="C91" s="13">
        <v>82</v>
      </c>
      <c r="E91" s="3">
        <f t="shared" si="1"/>
        <v>0</v>
      </c>
    </row>
    <row r="92" spans="1:5">
      <c r="A92" s="1">
        <v>68</v>
      </c>
      <c r="B92" s="4">
        <v>1.7</v>
      </c>
      <c r="C92" s="13">
        <v>83</v>
      </c>
      <c r="E92" s="3">
        <f t="shared" si="1"/>
        <v>0</v>
      </c>
    </row>
    <row r="93" spans="1:5">
      <c r="A93" s="1">
        <v>62</v>
      </c>
      <c r="B93" s="4">
        <v>1.6</v>
      </c>
      <c r="C93" s="13">
        <v>84</v>
      </c>
      <c r="E93" s="3">
        <f t="shared" si="1"/>
        <v>0</v>
      </c>
    </row>
    <row r="94" spans="1:5">
      <c r="A94" s="1">
        <v>174</v>
      </c>
      <c r="B94" s="4">
        <v>1.6</v>
      </c>
      <c r="C94" s="13">
        <v>85</v>
      </c>
      <c r="E94" s="3">
        <f t="shared" si="1"/>
        <v>0</v>
      </c>
    </row>
    <row r="95" spans="1:5">
      <c r="A95" s="1">
        <v>230</v>
      </c>
      <c r="B95" s="4">
        <v>1.6</v>
      </c>
      <c r="C95" s="13">
        <v>86</v>
      </c>
      <c r="E95" s="3">
        <f t="shared" si="1"/>
        <v>0</v>
      </c>
    </row>
    <row r="96" spans="1:5">
      <c r="A96" s="1">
        <v>92</v>
      </c>
      <c r="B96" s="4">
        <v>1.6</v>
      </c>
      <c r="C96" s="13">
        <v>87</v>
      </c>
      <c r="E96" s="3">
        <f t="shared" si="1"/>
        <v>0</v>
      </c>
    </row>
    <row r="97" spans="1:5">
      <c r="A97" s="1">
        <v>36</v>
      </c>
      <c r="B97" s="4">
        <v>1.6</v>
      </c>
      <c r="C97" s="13">
        <v>88</v>
      </c>
      <c r="E97" s="3">
        <f t="shared" si="1"/>
        <v>0</v>
      </c>
    </row>
    <row r="98" spans="1:5">
      <c r="A98" s="1">
        <v>209</v>
      </c>
      <c r="B98" s="4">
        <v>1.5</v>
      </c>
      <c r="C98" s="13">
        <v>89</v>
      </c>
      <c r="E98" s="3">
        <f t="shared" si="1"/>
        <v>0</v>
      </c>
    </row>
    <row r="99" spans="1:5">
      <c r="A99" s="1">
        <v>146</v>
      </c>
      <c r="B99" s="4">
        <v>1.4</v>
      </c>
      <c r="C99" s="13">
        <v>90</v>
      </c>
      <c r="E99" s="3">
        <f t="shared" si="1"/>
        <v>0</v>
      </c>
    </row>
    <row r="100" spans="1:5">
      <c r="A100" s="1">
        <v>67</v>
      </c>
      <c r="B100" s="4">
        <v>1.3</v>
      </c>
      <c r="C100" s="13">
        <v>91</v>
      </c>
      <c r="E100" s="3">
        <f t="shared" si="1"/>
        <v>0</v>
      </c>
    </row>
    <row r="101" spans="1:5">
      <c r="A101" s="1">
        <v>70</v>
      </c>
      <c r="B101" s="4">
        <v>1.2</v>
      </c>
      <c r="C101" s="13">
        <v>92</v>
      </c>
      <c r="E101" s="3">
        <f t="shared" si="1"/>
        <v>0</v>
      </c>
    </row>
    <row r="102" spans="1:5">
      <c r="A102" s="1">
        <v>162</v>
      </c>
      <c r="B102" s="4">
        <v>1.2</v>
      </c>
      <c r="C102" s="13">
        <v>93</v>
      </c>
      <c r="E102" s="3">
        <f t="shared" si="1"/>
        <v>0</v>
      </c>
    </row>
    <row r="103" spans="1:5">
      <c r="A103" s="1">
        <v>186</v>
      </c>
      <c r="B103" s="4">
        <v>1.1000000000000001</v>
      </c>
      <c r="C103" s="13">
        <v>94</v>
      </c>
      <c r="E103" s="3">
        <f t="shared" si="1"/>
        <v>0</v>
      </c>
    </row>
    <row r="104" spans="1:5">
      <c r="A104" s="1">
        <v>219</v>
      </c>
      <c r="B104" s="4">
        <v>0.9</v>
      </c>
      <c r="C104" s="13">
        <v>95</v>
      </c>
      <c r="E104" s="3">
        <f t="shared" si="1"/>
        <v>0</v>
      </c>
    </row>
    <row r="105" spans="1:5">
      <c r="A105" s="1">
        <v>157</v>
      </c>
      <c r="B105" s="4">
        <v>0.8</v>
      </c>
      <c r="C105" s="13">
        <v>96</v>
      </c>
      <c r="E105" s="3">
        <f t="shared" si="1"/>
        <v>0</v>
      </c>
    </row>
    <row r="106" spans="1:5">
      <c r="A106" s="1">
        <v>5</v>
      </c>
      <c r="B106" s="4">
        <v>0.8</v>
      </c>
      <c r="C106" s="13">
        <v>97</v>
      </c>
      <c r="E106" s="3">
        <f t="shared" si="1"/>
        <v>0</v>
      </c>
    </row>
    <row r="107" spans="1:5">
      <c r="A107" s="1">
        <v>125</v>
      </c>
      <c r="B107" s="4">
        <v>0.7</v>
      </c>
      <c r="C107" s="13">
        <v>98</v>
      </c>
      <c r="E107" s="3">
        <f t="shared" si="1"/>
        <v>0</v>
      </c>
    </row>
    <row r="108" spans="1:5">
      <c r="A108" s="1">
        <v>172</v>
      </c>
      <c r="B108" s="4">
        <v>0.6</v>
      </c>
      <c r="C108" s="13">
        <v>99</v>
      </c>
      <c r="E108" s="3">
        <f t="shared" si="1"/>
        <v>0</v>
      </c>
    </row>
    <row r="109" spans="1:5">
      <c r="A109" s="1">
        <v>20</v>
      </c>
      <c r="B109" s="4">
        <v>0.6</v>
      </c>
      <c r="C109" s="13">
        <v>100</v>
      </c>
      <c r="E109" s="3">
        <f t="shared" si="1"/>
        <v>0</v>
      </c>
    </row>
    <row r="110" spans="1:5">
      <c r="A110" s="1">
        <v>110</v>
      </c>
      <c r="B110" s="4">
        <v>0.5</v>
      </c>
      <c r="C110" s="13">
        <v>101</v>
      </c>
      <c r="E110" s="3">
        <f t="shared" si="1"/>
        <v>0</v>
      </c>
    </row>
    <row r="111" spans="1:5">
      <c r="A111" s="1">
        <v>192</v>
      </c>
      <c r="B111" s="4">
        <v>0.4</v>
      </c>
      <c r="C111" s="13">
        <v>102</v>
      </c>
      <c r="E111" s="3">
        <f t="shared" si="1"/>
        <v>0</v>
      </c>
    </row>
    <row r="112" spans="1:5">
      <c r="A112" s="1">
        <v>27</v>
      </c>
      <c r="B112" s="4">
        <v>0.4</v>
      </c>
      <c r="C112" s="13">
        <v>103</v>
      </c>
      <c r="E112" s="3">
        <f t="shared" si="1"/>
        <v>0</v>
      </c>
    </row>
    <row r="113" spans="1:5">
      <c r="A113" s="1">
        <v>59</v>
      </c>
      <c r="B113" s="4">
        <v>0.3</v>
      </c>
      <c r="C113" s="13">
        <v>104</v>
      </c>
      <c r="E113" s="3">
        <f t="shared" si="1"/>
        <v>0</v>
      </c>
    </row>
    <row r="114" spans="1:5">
      <c r="A114" s="1">
        <v>196</v>
      </c>
      <c r="B114" s="4">
        <v>0.2</v>
      </c>
      <c r="C114" s="13">
        <v>105</v>
      </c>
      <c r="E114" s="3">
        <f t="shared" si="1"/>
        <v>0</v>
      </c>
    </row>
    <row r="115" spans="1:5">
      <c r="A115" s="1">
        <v>131</v>
      </c>
      <c r="B115" s="4">
        <v>0.1</v>
      </c>
      <c r="C115" s="13">
        <v>106</v>
      </c>
      <c r="E115" s="3">
        <f t="shared" si="1"/>
        <v>0</v>
      </c>
    </row>
    <row r="116" spans="1:5">
      <c r="A116" s="1">
        <v>121</v>
      </c>
      <c r="B116" s="4">
        <v>0.1</v>
      </c>
      <c r="C116" s="13">
        <v>107</v>
      </c>
      <c r="E116" s="3">
        <f t="shared" si="1"/>
        <v>0</v>
      </c>
    </row>
    <row r="117" spans="1:5">
      <c r="A117" s="1">
        <v>1</v>
      </c>
      <c r="B117" s="4">
        <v>0.1</v>
      </c>
      <c r="C117" s="13">
        <v>108</v>
      </c>
      <c r="E117" s="3">
        <f t="shared" si="1"/>
        <v>0</v>
      </c>
    </row>
    <row r="118" spans="1:5">
      <c r="A118" s="1">
        <v>198</v>
      </c>
      <c r="B118" s="4">
        <v>0</v>
      </c>
      <c r="C118" s="13">
        <v>109</v>
      </c>
      <c r="E118" s="3">
        <f t="shared" si="1"/>
        <v>0</v>
      </c>
    </row>
    <row r="119" spans="1:5">
      <c r="A119" s="1">
        <v>11</v>
      </c>
      <c r="B119" s="4">
        <v>0</v>
      </c>
      <c r="C119" s="13">
        <v>110</v>
      </c>
      <c r="E119" s="3">
        <f t="shared" si="1"/>
        <v>0</v>
      </c>
    </row>
    <row r="120" spans="1:5">
      <c r="A120" s="1">
        <v>18</v>
      </c>
      <c r="B120" s="4">
        <v>0</v>
      </c>
      <c r="C120" s="13">
        <v>111</v>
      </c>
      <c r="E120" s="3">
        <f t="shared" si="1"/>
        <v>0</v>
      </c>
    </row>
    <row r="121" spans="1:5">
      <c r="A121" s="1">
        <v>129</v>
      </c>
      <c r="B121" s="4">
        <v>0</v>
      </c>
      <c r="C121" s="13">
        <v>112</v>
      </c>
      <c r="E121" s="3">
        <f t="shared" si="1"/>
        <v>0</v>
      </c>
    </row>
    <row r="122" spans="1:5">
      <c r="A122" s="1">
        <v>189</v>
      </c>
      <c r="B122" s="4">
        <v>-0.1</v>
      </c>
      <c r="C122" s="13">
        <v>113</v>
      </c>
      <c r="E122" s="3">
        <f t="shared" si="1"/>
        <v>0</v>
      </c>
    </row>
    <row r="123" spans="1:5">
      <c r="A123" s="1">
        <v>82</v>
      </c>
      <c r="B123" s="4">
        <v>-0.2</v>
      </c>
      <c r="C123" s="13">
        <v>114</v>
      </c>
      <c r="E123" s="3">
        <f t="shared" si="1"/>
        <v>0</v>
      </c>
    </row>
    <row r="124" spans="1:5">
      <c r="A124" s="1">
        <v>214</v>
      </c>
      <c r="B124" s="4">
        <v>-0.3</v>
      </c>
      <c r="C124" s="13">
        <v>115</v>
      </c>
      <c r="E124" s="3">
        <f t="shared" si="1"/>
        <v>0</v>
      </c>
    </row>
    <row r="125" spans="1:5">
      <c r="A125" s="1">
        <v>191</v>
      </c>
      <c r="B125" s="4">
        <v>-0.3</v>
      </c>
      <c r="C125" s="13">
        <v>116</v>
      </c>
      <c r="E125" s="3">
        <f t="shared" si="1"/>
        <v>0</v>
      </c>
    </row>
    <row r="126" spans="1:5">
      <c r="A126" s="1">
        <v>122</v>
      </c>
      <c r="B126" s="4">
        <v>-0.3</v>
      </c>
      <c r="C126" s="13">
        <v>117</v>
      </c>
      <c r="E126" s="3">
        <f t="shared" si="1"/>
        <v>0</v>
      </c>
    </row>
    <row r="127" spans="1:5">
      <c r="A127" s="1">
        <v>128</v>
      </c>
      <c r="B127" s="4">
        <v>-0.3</v>
      </c>
      <c r="C127" s="13">
        <v>118</v>
      </c>
      <c r="E127" s="3">
        <f t="shared" si="1"/>
        <v>0</v>
      </c>
    </row>
    <row r="128" spans="1:5">
      <c r="A128" s="1">
        <v>171</v>
      </c>
      <c r="B128" s="4">
        <v>-0.5</v>
      </c>
      <c r="C128" s="13">
        <v>119</v>
      </c>
      <c r="E128" s="3">
        <f t="shared" si="1"/>
        <v>0</v>
      </c>
    </row>
    <row r="129" spans="1:5">
      <c r="A129" s="1">
        <v>21</v>
      </c>
      <c r="B129" s="4">
        <v>-0.5</v>
      </c>
      <c r="C129" s="13">
        <v>120</v>
      </c>
      <c r="E129" s="3">
        <f t="shared" si="1"/>
        <v>0</v>
      </c>
    </row>
    <row r="130" spans="1:5">
      <c r="A130" s="1">
        <v>116</v>
      </c>
      <c r="B130" s="4">
        <v>-0.6</v>
      </c>
      <c r="C130" s="13">
        <v>121</v>
      </c>
      <c r="E130" s="3">
        <f t="shared" si="1"/>
        <v>0</v>
      </c>
    </row>
    <row r="131" spans="1:5">
      <c r="A131" s="1">
        <v>168</v>
      </c>
      <c r="B131" s="4">
        <v>-0.7</v>
      </c>
      <c r="C131" s="13">
        <v>122</v>
      </c>
      <c r="E131" s="3">
        <f t="shared" si="1"/>
        <v>0</v>
      </c>
    </row>
    <row r="132" spans="1:5">
      <c r="A132" s="1">
        <v>163</v>
      </c>
      <c r="B132" s="4">
        <v>-0.7</v>
      </c>
      <c r="C132" s="13">
        <v>123</v>
      </c>
      <c r="E132" s="3">
        <f t="shared" si="1"/>
        <v>0</v>
      </c>
    </row>
    <row r="133" spans="1:5">
      <c r="A133" s="1">
        <v>99</v>
      </c>
      <c r="B133" s="4">
        <v>-0.8</v>
      </c>
      <c r="C133" s="13">
        <v>124</v>
      </c>
      <c r="E133" s="3">
        <f t="shared" si="1"/>
        <v>0</v>
      </c>
    </row>
    <row r="134" spans="1:5">
      <c r="A134" s="1">
        <v>169</v>
      </c>
      <c r="B134" s="4">
        <v>-0.8</v>
      </c>
      <c r="C134" s="13">
        <v>125</v>
      </c>
      <c r="E134" s="3">
        <f t="shared" si="1"/>
        <v>0</v>
      </c>
    </row>
    <row r="135" spans="1:5">
      <c r="A135" s="1">
        <v>195</v>
      </c>
      <c r="B135" s="4">
        <v>-0.9</v>
      </c>
      <c r="C135" s="13">
        <v>126</v>
      </c>
      <c r="E135" s="3">
        <f t="shared" si="1"/>
        <v>0</v>
      </c>
    </row>
    <row r="136" spans="1:5">
      <c r="A136" s="1">
        <v>63</v>
      </c>
      <c r="B136" s="4">
        <v>-0.9</v>
      </c>
      <c r="C136" s="13">
        <v>127</v>
      </c>
      <c r="E136" s="3">
        <f t="shared" si="1"/>
        <v>0</v>
      </c>
    </row>
    <row r="137" spans="1:5">
      <c r="A137" s="1">
        <v>120</v>
      </c>
      <c r="B137" s="4">
        <v>-0.9</v>
      </c>
      <c r="C137" s="13">
        <v>128</v>
      </c>
      <c r="E137" s="3">
        <f t="shared" si="1"/>
        <v>0</v>
      </c>
    </row>
    <row r="138" spans="1:5">
      <c r="A138" s="1">
        <v>15</v>
      </c>
      <c r="B138" s="4">
        <v>-1</v>
      </c>
      <c r="C138" s="13">
        <v>129</v>
      </c>
      <c r="E138" s="3">
        <f t="shared" si="1"/>
        <v>0</v>
      </c>
    </row>
    <row r="139" spans="1:5">
      <c r="A139" s="1">
        <v>24</v>
      </c>
      <c r="B139" s="4">
        <v>-1</v>
      </c>
      <c r="C139" s="13">
        <v>130</v>
      </c>
      <c r="E139" s="3">
        <f t="shared" ref="E139:E202" si="2">IF($B139&gt;E$1, LN((1/E$2)*((1+(E$3*($B139-E$1)/E$2)))^(-1/E$3-1)),0)</f>
        <v>0</v>
      </c>
    </row>
    <row r="140" spans="1:5">
      <c r="A140" s="1">
        <v>30</v>
      </c>
      <c r="B140" s="4">
        <v>-1</v>
      </c>
      <c r="C140" s="13">
        <v>131</v>
      </c>
      <c r="E140" s="3">
        <f t="shared" si="2"/>
        <v>0</v>
      </c>
    </row>
    <row r="141" spans="1:5">
      <c r="A141" s="1">
        <v>29</v>
      </c>
      <c r="B141" s="4">
        <v>-1.1000000000000001</v>
      </c>
      <c r="C141" s="13">
        <v>132</v>
      </c>
      <c r="E141" s="3">
        <f t="shared" si="2"/>
        <v>0</v>
      </c>
    </row>
    <row r="142" spans="1:5">
      <c r="A142" s="1">
        <v>215</v>
      </c>
      <c r="B142" s="4">
        <v>-1.1000000000000001</v>
      </c>
      <c r="C142" s="13">
        <v>133</v>
      </c>
      <c r="E142" s="3">
        <f t="shared" si="2"/>
        <v>0</v>
      </c>
    </row>
    <row r="143" spans="1:5">
      <c r="A143" s="1">
        <v>78</v>
      </c>
      <c r="B143" s="4">
        <v>-1.2</v>
      </c>
      <c r="C143" s="13">
        <v>134</v>
      </c>
      <c r="E143" s="3">
        <f t="shared" si="2"/>
        <v>0</v>
      </c>
    </row>
    <row r="144" spans="1:5">
      <c r="A144" s="1">
        <v>48</v>
      </c>
      <c r="B144" s="4">
        <v>-1.4</v>
      </c>
      <c r="C144" s="13">
        <v>135</v>
      </c>
      <c r="E144" s="3">
        <f t="shared" si="2"/>
        <v>0</v>
      </c>
    </row>
    <row r="145" spans="1:5">
      <c r="A145" s="1">
        <v>183</v>
      </c>
      <c r="B145" s="4">
        <v>-1.5</v>
      </c>
      <c r="C145" s="13">
        <v>136</v>
      </c>
      <c r="E145" s="3">
        <f t="shared" si="2"/>
        <v>0</v>
      </c>
    </row>
    <row r="146" spans="1:5">
      <c r="A146" s="1">
        <v>23</v>
      </c>
      <c r="B146" s="4">
        <v>-1.6</v>
      </c>
      <c r="C146" s="13">
        <v>137</v>
      </c>
      <c r="E146" s="3">
        <f t="shared" si="2"/>
        <v>0</v>
      </c>
    </row>
    <row r="147" spans="1:5">
      <c r="A147" s="1">
        <v>167</v>
      </c>
      <c r="B147" s="4">
        <v>-1.6</v>
      </c>
      <c r="C147" s="13">
        <v>138</v>
      </c>
      <c r="E147" s="3">
        <f t="shared" si="2"/>
        <v>0</v>
      </c>
    </row>
    <row r="148" spans="1:5">
      <c r="A148" s="1">
        <v>228</v>
      </c>
      <c r="B148" s="4">
        <v>-1.7</v>
      </c>
      <c r="C148" s="13">
        <v>139</v>
      </c>
      <c r="E148" s="3">
        <f t="shared" si="2"/>
        <v>0</v>
      </c>
    </row>
    <row r="149" spans="1:5">
      <c r="A149" s="1">
        <v>231</v>
      </c>
      <c r="B149" s="4">
        <v>-1.8</v>
      </c>
      <c r="C149" s="13">
        <v>140</v>
      </c>
      <c r="E149" s="3">
        <f t="shared" si="2"/>
        <v>0</v>
      </c>
    </row>
    <row r="150" spans="1:5">
      <c r="A150" s="1">
        <v>154</v>
      </c>
      <c r="B150" s="4">
        <v>-1.9</v>
      </c>
      <c r="C150" s="13">
        <v>141</v>
      </c>
      <c r="E150" s="3">
        <f t="shared" si="2"/>
        <v>0</v>
      </c>
    </row>
    <row r="151" spans="1:5">
      <c r="A151" s="1">
        <v>210</v>
      </c>
      <c r="B151" s="4">
        <v>-1.9</v>
      </c>
      <c r="C151" s="13">
        <v>142</v>
      </c>
      <c r="E151" s="3">
        <f t="shared" si="2"/>
        <v>0</v>
      </c>
    </row>
    <row r="152" spans="1:5">
      <c r="A152" s="1">
        <v>13</v>
      </c>
      <c r="B152" s="4">
        <v>-2.1</v>
      </c>
      <c r="C152" s="13">
        <v>143</v>
      </c>
      <c r="E152" s="3">
        <f t="shared" si="2"/>
        <v>0</v>
      </c>
    </row>
    <row r="153" spans="1:5">
      <c r="A153" s="1">
        <v>51</v>
      </c>
      <c r="B153" s="4">
        <v>-2.1</v>
      </c>
      <c r="C153" s="13">
        <v>144</v>
      </c>
      <c r="E153" s="3">
        <f t="shared" si="2"/>
        <v>0</v>
      </c>
    </row>
    <row r="154" spans="1:5">
      <c r="A154" s="1">
        <v>12</v>
      </c>
      <c r="B154" s="4">
        <v>-2.1</v>
      </c>
      <c r="C154" s="13">
        <v>145</v>
      </c>
      <c r="E154" s="3">
        <f t="shared" si="2"/>
        <v>0</v>
      </c>
    </row>
    <row r="155" spans="1:5">
      <c r="A155" s="1">
        <v>175</v>
      </c>
      <c r="B155" s="4">
        <v>-2.2000000000000002</v>
      </c>
      <c r="C155" s="13">
        <v>146</v>
      </c>
      <c r="E155" s="3">
        <f t="shared" si="2"/>
        <v>0</v>
      </c>
    </row>
    <row r="156" spans="1:5">
      <c r="A156" s="1">
        <v>177</v>
      </c>
      <c r="B156" s="4">
        <v>-2.2000000000000002</v>
      </c>
      <c r="C156" s="13">
        <v>147</v>
      </c>
      <c r="E156" s="3">
        <f t="shared" si="2"/>
        <v>0</v>
      </c>
    </row>
    <row r="157" spans="1:5">
      <c r="A157" s="1">
        <v>80</v>
      </c>
      <c r="B157" s="4">
        <v>-2.2999999999999998</v>
      </c>
      <c r="C157" s="13">
        <v>148</v>
      </c>
      <c r="E157" s="3">
        <f t="shared" si="2"/>
        <v>0</v>
      </c>
    </row>
    <row r="158" spans="1:5">
      <c r="A158" s="1">
        <v>105</v>
      </c>
      <c r="B158" s="4">
        <v>-2.5</v>
      </c>
      <c r="C158" s="13">
        <v>149</v>
      </c>
      <c r="E158" s="3">
        <f t="shared" si="2"/>
        <v>0</v>
      </c>
    </row>
    <row r="159" spans="1:5">
      <c r="A159" s="1">
        <v>127</v>
      </c>
      <c r="B159" s="4">
        <v>-2.6</v>
      </c>
      <c r="C159" s="13">
        <v>150</v>
      </c>
      <c r="E159" s="3">
        <f t="shared" si="2"/>
        <v>0</v>
      </c>
    </row>
    <row r="160" spans="1:5">
      <c r="A160" s="1">
        <v>165</v>
      </c>
      <c r="B160" s="4">
        <v>-2.6</v>
      </c>
      <c r="C160" s="13">
        <v>151</v>
      </c>
      <c r="E160" s="3">
        <f t="shared" si="2"/>
        <v>0</v>
      </c>
    </row>
    <row r="161" spans="1:5">
      <c r="A161" s="1">
        <v>164</v>
      </c>
      <c r="B161" s="4">
        <v>-2.7</v>
      </c>
      <c r="C161" s="13">
        <v>152</v>
      </c>
      <c r="E161" s="3">
        <f t="shared" si="2"/>
        <v>0</v>
      </c>
    </row>
    <row r="162" spans="1:5">
      <c r="A162" s="1">
        <v>87</v>
      </c>
      <c r="B162" s="4">
        <v>-2.8</v>
      </c>
      <c r="C162" s="13">
        <v>153</v>
      </c>
      <c r="E162" s="3">
        <f t="shared" si="2"/>
        <v>0</v>
      </c>
    </row>
    <row r="163" spans="1:5">
      <c r="A163" s="1">
        <v>149</v>
      </c>
      <c r="B163" s="4">
        <v>-2.8</v>
      </c>
      <c r="C163" s="13">
        <v>154</v>
      </c>
      <c r="E163" s="3">
        <f t="shared" si="2"/>
        <v>0</v>
      </c>
    </row>
    <row r="164" spans="1:5">
      <c r="A164" s="1">
        <v>153</v>
      </c>
      <c r="B164" s="4">
        <v>-2.8</v>
      </c>
      <c r="C164" s="13">
        <v>155</v>
      </c>
      <c r="E164" s="3">
        <f t="shared" si="2"/>
        <v>0</v>
      </c>
    </row>
    <row r="165" spans="1:5">
      <c r="A165" s="1">
        <v>187</v>
      </c>
      <c r="B165" s="4">
        <v>-2.9</v>
      </c>
      <c r="C165" s="13">
        <v>156</v>
      </c>
      <c r="E165" s="3">
        <f t="shared" si="2"/>
        <v>0</v>
      </c>
    </row>
    <row r="166" spans="1:5">
      <c r="A166" s="1">
        <v>124</v>
      </c>
      <c r="B166" s="4">
        <v>-2.9</v>
      </c>
      <c r="C166" s="13">
        <v>157</v>
      </c>
      <c r="E166" s="3">
        <f t="shared" si="2"/>
        <v>0</v>
      </c>
    </row>
    <row r="167" spans="1:5">
      <c r="A167" s="1">
        <v>74</v>
      </c>
      <c r="B167" s="4">
        <v>-2.9</v>
      </c>
      <c r="C167" s="13">
        <v>158</v>
      </c>
      <c r="E167" s="3">
        <f t="shared" si="2"/>
        <v>0</v>
      </c>
    </row>
    <row r="168" spans="1:5">
      <c r="A168" s="1">
        <v>200</v>
      </c>
      <c r="B168" s="4">
        <v>-2.9</v>
      </c>
      <c r="C168" s="13">
        <v>159</v>
      </c>
      <c r="E168" s="3">
        <f t="shared" si="2"/>
        <v>0</v>
      </c>
    </row>
    <row r="169" spans="1:5">
      <c r="A169" s="1">
        <v>65</v>
      </c>
      <c r="B169" s="4">
        <v>-3</v>
      </c>
      <c r="C169" s="13">
        <v>160</v>
      </c>
      <c r="E169" s="3">
        <f t="shared" si="2"/>
        <v>0</v>
      </c>
    </row>
    <row r="170" spans="1:5">
      <c r="A170" s="1">
        <v>220</v>
      </c>
      <c r="B170" s="4">
        <v>-3.1</v>
      </c>
      <c r="C170" s="13">
        <v>161</v>
      </c>
      <c r="E170" s="3">
        <f t="shared" si="2"/>
        <v>0</v>
      </c>
    </row>
    <row r="171" spans="1:5">
      <c r="A171" s="1">
        <v>225</v>
      </c>
      <c r="B171" s="4">
        <v>-3.3</v>
      </c>
      <c r="C171" s="13">
        <v>162</v>
      </c>
      <c r="E171" s="3">
        <f t="shared" si="2"/>
        <v>0</v>
      </c>
    </row>
    <row r="172" spans="1:5">
      <c r="A172" s="1">
        <v>158</v>
      </c>
      <c r="B172" s="4">
        <v>-3.3</v>
      </c>
      <c r="C172" s="13">
        <v>163</v>
      </c>
      <c r="E172" s="3">
        <f t="shared" si="2"/>
        <v>0</v>
      </c>
    </row>
    <row r="173" spans="1:5">
      <c r="A173" s="1">
        <v>203</v>
      </c>
      <c r="B173" s="4">
        <v>-3.5</v>
      </c>
      <c r="C173" s="13">
        <v>164</v>
      </c>
      <c r="E173" s="3">
        <f t="shared" si="2"/>
        <v>0</v>
      </c>
    </row>
    <row r="174" spans="1:5">
      <c r="A174" s="1">
        <v>17</v>
      </c>
      <c r="B174" s="4">
        <v>-3.5</v>
      </c>
      <c r="C174" s="13">
        <v>165</v>
      </c>
      <c r="E174" s="3">
        <f t="shared" si="2"/>
        <v>0</v>
      </c>
    </row>
    <row r="175" spans="1:5">
      <c r="A175" s="1">
        <v>8</v>
      </c>
      <c r="B175" s="4">
        <v>-3.6</v>
      </c>
      <c r="C175" s="13">
        <v>166</v>
      </c>
      <c r="E175" s="3">
        <f t="shared" si="2"/>
        <v>0</v>
      </c>
    </row>
    <row r="176" spans="1:5">
      <c r="A176" s="1">
        <v>85</v>
      </c>
      <c r="B176" s="4">
        <v>-3.6</v>
      </c>
      <c r="C176" s="13">
        <v>167</v>
      </c>
      <c r="E176" s="3">
        <f t="shared" si="2"/>
        <v>0</v>
      </c>
    </row>
    <row r="177" spans="1:5">
      <c r="A177" s="1">
        <v>38</v>
      </c>
      <c r="B177" s="4">
        <v>-3.7</v>
      </c>
      <c r="C177" s="13">
        <v>168</v>
      </c>
      <c r="E177" s="3">
        <f t="shared" si="2"/>
        <v>0</v>
      </c>
    </row>
    <row r="178" spans="1:5">
      <c r="A178" s="1">
        <v>161</v>
      </c>
      <c r="B178" s="4">
        <v>-3.7</v>
      </c>
      <c r="C178" s="13">
        <v>169</v>
      </c>
      <c r="E178" s="3">
        <f t="shared" si="2"/>
        <v>0</v>
      </c>
    </row>
    <row r="179" spans="1:5">
      <c r="A179" s="1">
        <v>71</v>
      </c>
      <c r="B179" s="4">
        <v>-3.8</v>
      </c>
      <c r="C179" s="13">
        <v>170</v>
      </c>
      <c r="E179" s="3">
        <f t="shared" si="2"/>
        <v>0</v>
      </c>
    </row>
    <row r="180" spans="1:5">
      <c r="A180" s="1">
        <v>212</v>
      </c>
      <c r="B180" s="4">
        <v>-3.9</v>
      </c>
      <c r="C180" s="13">
        <v>171</v>
      </c>
      <c r="E180" s="3">
        <f t="shared" si="2"/>
        <v>0</v>
      </c>
    </row>
    <row r="181" spans="1:5">
      <c r="A181" s="1">
        <v>155</v>
      </c>
      <c r="B181" s="4">
        <v>-4.1000000000000014</v>
      </c>
      <c r="C181" s="13">
        <v>172</v>
      </c>
      <c r="E181" s="3">
        <f t="shared" si="2"/>
        <v>0</v>
      </c>
    </row>
    <row r="182" spans="1:5">
      <c r="A182" s="1">
        <v>61</v>
      </c>
      <c r="B182" s="4">
        <v>-4.1000000000000014</v>
      </c>
      <c r="C182" s="13">
        <v>173</v>
      </c>
      <c r="E182" s="3">
        <f t="shared" si="2"/>
        <v>0</v>
      </c>
    </row>
    <row r="183" spans="1:5">
      <c r="A183" s="1">
        <v>178</v>
      </c>
      <c r="B183" s="4">
        <v>-4.2</v>
      </c>
      <c r="C183" s="13">
        <v>174</v>
      </c>
      <c r="E183" s="3">
        <f t="shared" si="2"/>
        <v>0</v>
      </c>
    </row>
    <row r="184" spans="1:5">
      <c r="A184" s="1">
        <v>79</v>
      </c>
      <c r="B184" s="4">
        <v>-4.5</v>
      </c>
      <c r="C184" s="13">
        <v>175</v>
      </c>
      <c r="E184" s="3">
        <f t="shared" si="2"/>
        <v>0</v>
      </c>
    </row>
    <row r="185" spans="1:5">
      <c r="A185" s="1">
        <v>193</v>
      </c>
      <c r="B185" s="4">
        <v>-4.5</v>
      </c>
      <c r="C185" s="13">
        <v>176</v>
      </c>
      <c r="E185" s="3">
        <f t="shared" si="2"/>
        <v>0</v>
      </c>
    </row>
    <row r="186" spans="1:5">
      <c r="A186" s="1">
        <v>14</v>
      </c>
      <c r="B186" s="4">
        <v>-4.5999999999999996</v>
      </c>
      <c r="C186" s="13">
        <v>177</v>
      </c>
      <c r="E186" s="3">
        <f t="shared" si="2"/>
        <v>0</v>
      </c>
    </row>
    <row r="187" spans="1:5">
      <c r="A187" s="1">
        <v>81</v>
      </c>
      <c r="B187" s="4">
        <v>-4.5999999999999996</v>
      </c>
      <c r="C187" s="13">
        <v>178</v>
      </c>
      <c r="E187" s="3">
        <f t="shared" si="2"/>
        <v>0</v>
      </c>
    </row>
    <row r="188" spans="1:5">
      <c r="A188" s="1">
        <v>233</v>
      </c>
      <c r="B188" s="4">
        <v>-4.7</v>
      </c>
      <c r="C188" s="13">
        <v>179</v>
      </c>
      <c r="E188" s="3">
        <f t="shared" si="2"/>
        <v>0</v>
      </c>
    </row>
    <row r="189" spans="1:5">
      <c r="A189" s="1">
        <v>58</v>
      </c>
      <c r="B189" s="4">
        <v>-4.7</v>
      </c>
      <c r="C189" s="13">
        <v>180</v>
      </c>
      <c r="E189" s="3">
        <f t="shared" si="2"/>
        <v>0</v>
      </c>
    </row>
    <row r="190" spans="1:5">
      <c r="A190" s="1">
        <v>28</v>
      </c>
      <c r="B190" s="4">
        <v>-4.7</v>
      </c>
      <c r="C190" s="13">
        <v>181</v>
      </c>
      <c r="E190" s="3">
        <f t="shared" si="2"/>
        <v>0</v>
      </c>
    </row>
    <row r="191" spans="1:5">
      <c r="A191" s="1">
        <v>89</v>
      </c>
      <c r="B191" s="4">
        <v>-4.7</v>
      </c>
      <c r="C191" s="13">
        <v>182</v>
      </c>
      <c r="E191" s="3">
        <f t="shared" si="2"/>
        <v>0</v>
      </c>
    </row>
    <row r="192" spans="1:5">
      <c r="A192" s="1">
        <v>205</v>
      </c>
      <c r="B192" s="4">
        <v>-4.8999999999999986</v>
      </c>
      <c r="C192" s="13">
        <v>183</v>
      </c>
      <c r="E192" s="3">
        <f t="shared" si="2"/>
        <v>0</v>
      </c>
    </row>
    <row r="193" spans="1:5">
      <c r="A193" s="1">
        <v>194</v>
      </c>
      <c r="B193" s="4">
        <v>-4.8999999999999986</v>
      </c>
      <c r="C193" s="13">
        <v>184</v>
      </c>
      <c r="E193" s="3">
        <f t="shared" si="2"/>
        <v>0</v>
      </c>
    </row>
    <row r="194" spans="1:5">
      <c r="A194" s="1">
        <v>136</v>
      </c>
      <c r="B194" s="4">
        <v>-5</v>
      </c>
      <c r="C194" s="13">
        <v>185</v>
      </c>
      <c r="E194" s="3">
        <f t="shared" si="2"/>
        <v>0</v>
      </c>
    </row>
    <row r="195" spans="1:5">
      <c r="A195" s="1">
        <v>197</v>
      </c>
      <c r="B195" s="4">
        <v>-5.1000000000000014</v>
      </c>
      <c r="C195" s="13">
        <v>186</v>
      </c>
      <c r="E195" s="3">
        <f t="shared" si="2"/>
        <v>0</v>
      </c>
    </row>
    <row r="196" spans="1:5">
      <c r="A196" s="1">
        <v>156</v>
      </c>
      <c r="B196" s="4">
        <v>-5.6</v>
      </c>
      <c r="C196" s="13">
        <v>187</v>
      </c>
      <c r="E196" s="3">
        <f t="shared" si="2"/>
        <v>0</v>
      </c>
    </row>
    <row r="197" spans="1:5">
      <c r="A197" s="1">
        <v>41</v>
      </c>
      <c r="B197" s="4">
        <v>-5.8</v>
      </c>
      <c r="C197" s="13">
        <v>188</v>
      </c>
      <c r="E197" s="3">
        <f t="shared" si="2"/>
        <v>0</v>
      </c>
    </row>
    <row r="198" spans="1:5">
      <c r="A198" s="1">
        <v>72</v>
      </c>
      <c r="B198" s="4">
        <v>-5.8</v>
      </c>
      <c r="C198" s="13">
        <v>189</v>
      </c>
      <c r="E198" s="3">
        <f t="shared" si="2"/>
        <v>0</v>
      </c>
    </row>
    <row r="199" spans="1:5">
      <c r="A199" s="1">
        <v>56</v>
      </c>
      <c r="B199" s="4">
        <v>-6.1000000000000014</v>
      </c>
      <c r="C199" s="13">
        <v>190</v>
      </c>
      <c r="E199" s="3">
        <f t="shared" si="2"/>
        <v>0</v>
      </c>
    </row>
    <row r="200" spans="1:5">
      <c r="A200" s="1">
        <v>133</v>
      </c>
      <c r="B200" s="4">
        <v>-6.2</v>
      </c>
      <c r="C200" s="13">
        <v>191</v>
      </c>
      <c r="E200" s="3">
        <f t="shared" si="2"/>
        <v>0</v>
      </c>
    </row>
    <row r="201" spans="1:5">
      <c r="A201" s="1">
        <v>182</v>
      </c>
      <c r="B201" s="4">
        <v>-6.3</v>
      </c>
      <c r="C201" s="13">
        <v>192</v>
      </c>
      <c r="E201" s="3">
        <f t="shared" si="2"/>
        <v>0</v>
      </c>
    </row>
    <row r="202" spans="1:5">
      <c r="A202" s="1">
        <v>144</v>
      </c>
      <c r="B202" s="4">
        <v>-6.4</v>
      </c>
      <c r="C202" s="13">
        <v>193</v>
      </c>
      <c r="E202" s="3">
        <f t="shared" si="2"/>
        <v>0</v>
      </c>
    </row>
    <row r="203" spans="1:5">
      <c r="A203" s="1">
        <v>229</v>
      </c>
      <c r="B203" s="4">
        <v>-6.5</v>
      </c>
      <c r="C203" s="13">
        <v>194</v>
      </c>
      <c r="E203" s="3">
        <f t="shared" ref="E203:E259" si="3">IF($B203&gt;E$1, LN((1/E$2)*((1+(E$3*($B203-E$1)/E$2)))^(-1/E$3-1)),0)</f>
        <v>0</v>
      </c>
    </row>
    <row r="204" spans="1:5">
      <c r="A204" s="1">
        <v>114</v>
      </c>
      <c r="B204" s="4">
        <v>-6.5</v>
      </c>
      <c r="C204" s="13">
        <v>195</v>
      </c>
      <c r="E204" s="3">
        <f t="shared" si="3"/>
        <v>0</v>
      </c>
    </row>
    <row r="205" spans="1:5">
      <c r="A205" s="1">
        <v>19</v>
      </c>
      <c r="B205" s="4">
        <v>-6.6</v>
      </c>
      <c r="C205" s="13">
        <v>196</v>
      </c>
      <c r="E205" s="3">
        <f t="shared" si="3"/>
        <v>0</v>
      </c>
    </row>
    <row r="206" spans="1:5">
      <c r="A206" s="1">
        <v>9</v>
      </c>
      <c r="B206" s="4">
        <v>-6.7</v>
      </c>
      <c r="C206" s="13">
        <v>197</v>
      </c>
      <c r="E206" s="3">
        <f t="shared" si="3"/>
        <v>0</v>
      </c>
    </row>
    <row r="207" spans="1:5">
      <c r="A207" s="1">
        <v>206</v>
      </c>
      <c r="B207" s="4">
        <v>-6.7</v>
      </c>
      <c r="C207" s="13">
        <v>198</v>
      </c>
      <c r="E207" s="3">
        <f t="shared" si="3"/>
        <v>0</v>
      </c>
    </row>
    <row r="208" spans="1:5">
      <c r="A208" s="1">
        <v>88</v>
      </c>
      <c r="B208" s="4">
        <v>-6.8</v>
      </c>
      <c r="C208" s="13">
        <v>199</v>
      </c>
      <c r="E208" s="3">
        <f t="shared" si="3"/>
        <v>0</v>
      </c>
    </row>
    <row r="209" spans="1:5">
      <c r="A209" s="1">
        <v>151</v>
      </c>
      <c r="B209" s="4">
        <v>-6.8999999999999986</v>
      </c>
      <c r="C209" s="13">
        <v>200</v>
      </c>
      <c r="E209" s="3">
        <f t="shared" si="3"/>
        <v>0</v>
      </c>
    </row>
    <row r="210" spans="1:5">
      <c r="A210" s="1">
        <v>208</v>
      </c>
      <c r="B210" s="4">
        <v>-7</v>
      </c>
      <c r="C210" s="13">
        <v>201</v>
      </c>
      <c r="E210" s="3">
        <f t="shared" si="3"/>
        <v>0</v>
      </c>
    </row>
    <row r="211" spans="1:5">
      <c r="A211" s="1">
        <v>190</v>
      </c>
      <c r="B211" s="4">
        <v>-7.1000000000000014</v>
      </c>
      <c r="C211" s="13">
        <v>202</v>
      </c>
      <c r="E211" s="3">
        <f t="shared" si="3"/>
        <v>0</v>
      </c>
    </row>
    <row r="212" spans="1:5">
      <c r="A212" s="1">
        <v>6</v>
      </c>
      <c r="B212" s="4">
        <v>-7.2</v>
      </c>
      <c r="C212" s="13">
        <v>203</v>
      </c>
      <c r="E212" s="3">
        <f t="shared" si="3"/>
        <v>0</v>
      </c>
    </row>
    <row r="213" spans="1:5">
      <c r="A213" s="1">
        <v>123</v>
      </c>
      <c r="B213" s="4">
        <v>-7.2</v>
      </c>
      <c r="C213" s="13">
        <v>204</v>
      </c>
      <c r="E213" s="3">
        <f t="shared" si="3"/>
        <v>0</v>
      </c>
    </row>
    <row r="214" spans="1:5">
      <c r="A214" s="1">
        <v>227</v>
      </c>
      <c r="B214" s="4">
        <v>-7.3</v>
      </c>
      <c r="C214" s="13">
        <v>205</v>
      </c>
      <c r="E214" s="3">
        <f t="shared" si="3"/>
        <v>0</v>
      </c>
    </row>
    <row r="215" spans="1:5">
      <c r="A215" s="1">
        <v>222</v>
      </c>
      <c r="B215" s="4">
        <v>-7.3</v>
      </c>
      <c r="C215" s="13">
        <v>206</v>
      </c>
      <c r="E215" s="3">
        <f t="shared" si="3"/>
        <v>0</v>
      </c>
    </row>
    <row r="216" spans="1:5">
      <c r="A216" s="1">
        <v>91</v>
      </c>
      <c r="B216" s="4">
        <v>-7.4</v>
      </c>
      <c r="C216" s="13">
        <v>207</v>
      </c>
      <c r="E216" s="3">
        <f t="shared" si="3"/>
        <v>0</v>
      </c>
    </row>
    <row r="217" spans="1:5">
      <c r="A217" s="1">
        <v>176</v>
      </c>
      <c r="B217" s="4">
        <v>-7.5</v>
      </c>
      <c r="C217" s="13">
        <v>208</v>
      </c>
      <c r="E217" s="3">
        <f t="shared" si="3"/>
        <v>0</v>
      </c>
    </row>
    <row r="218" spans="1:5">
      <c r="A218" s="1">
        <v>75</v>
      </c>
      <c r="B218" s="4">
        <v>-7.7</v>
      </c>
      <c r="C218" s="13">
        <v>209</v>
      </c>
      <c r="E218" s="3">
        <f t="shared" si="3"/>
        <v>0</v>
      </c>
    </row>
    <row r="219" spans="1:5">
      <c r="A219" s="1">
        <v>73</v>
      </c>
      <c r="B219" s="4">
        <v>-7.7</v>
      </c>
      <c r="C219" s="13">
        <v>210</v>
      </c>
      <c r="E219" s="3">
        <f t="shared" si="3"/>
        <v>0</v>
      </c>
    </row>
    <row r="220" spans="1:5">
      <c r="A220" s="1">
        <v>170</v>
      </c>
      <c r="B220" s="4">
        <v>-7.7</v>
      </c>
      <c r="C220" s="13">
        <v>211</v>
      </c>
      <c r="E220" s="3">
        <f t="shared" si="3"/>
        <v>0</v>
      </c>
    </row>
    <row r="221" spans="1:5">
      <c r="A221" s="1">
        <v>40</v>
      </c>
      <c r="B221" s="4">
        <v>-8</v>
      </c>
      <c r="C221" s="13">
        <v>212</v>
      </c>
      <c r="E221" s="3">
        <f t="shared" si="3"/>
        <v>0</v>
      </c>
    </row>
    <row r="222" spans="1:5">
      <c r="A222" s="1">
        <v>139</v>
      </c>
      <c r="B222" s="4">
        <v>-8</v>
      </c>
      <c r="C222" s="13">
        <v>213</v>
      </c>
      <c r="E222" s="3">
        <f t="shared" si="3"/>
        <v>0</v>
      </c>
    </row>
    <row r="223" spans="1:5">
      <c r="A223" s="1">
        <v>55</v>
      </c>
      <c r="B223" s="4">
        <v>-8.2000000000000011</v>
      </c>
      <c r="C223" s="13">
        <v>214</v>
      </c>
      <c r="E223" s="3">
        <f t="shared" si="3"/>
        <v>0</v>
      </c>
    </row>
    <row r="224" spans="1:5">
      <c r="A224" s="1">
        <v>109</v>
      </c>
      <c r="B224" s="4">
        <v>-8.2000000000000011</v>
      </c>
      <c r="C224" s="13">
        <v>215</v>
      </c>
      <c r="E224" s="3">
        <f t="shared" si="3"/>
        <v>0</v>
      </c>
    </row>
    <row r="225" spans="1:5">
      <c r="A225" s="1">
        <v>201</v>
      </c>
      <c r="B225" s="4">
        <v>-8.4</v>
      </c>
      <c r="C225" s="13">
        <v>216</v>
      </c>
      <c r="E225" s="3">
        <f t="shared" si="3"/>
        <v>0</v>
      </c>
    </row>
    <row r="226" spans="1:5">
      <c r="A226" s="1">
        <v>211</v>
      </c>
      <c r="B226" s="4">
        <v>-8.4</v>
      </c>
      <c r="C226" s="13">
        <v>217</v>
      </c>
      <c r="E226" s="3">
        <f t="shared" si="3"/>
        <v>0</v>
      </c>
    </row>
    <row r="227" spans="1:5">
      <c r="A227" s="1">
        <v>45</v>
      </c>
      <c r="B227" s="4">
        <v>-8.5</v>
      </c>
      <c r="C227" s="13">
        <v>218</v>
      </c>
      <c r="E227" s="3">
        <f t="shared" si="3"/>
        <v>0</v>
      </c>
    </row>
    <row r="228" spans="1:5">
      <c r="A228" s="1">
        <v>188</v>
      </c>
      <c r="B228" s="4">
        <v>-8.6</v>
      </c>
      <c r="C228" s="13">
        <v>219</v>
      </c>
      <c r="E228" s="3">
        <f t="shared" si="3"/>
        <v>0</v>
      </c>
    </row>
    <row r="229" spans="1:5">
      <c r="A229" s="1">
        <v>25</v>
      </c>
      <c r="B229" s="4">
        <v>-8.8000000000000007</v>
      </c>
      <c r="C229" s="13">
        <v>220</v>
      </c>
      <c r="E229" s="3">
        <f t="shared" si="3"/>
        <v>0</v>
      </c>
    </row>
    <row r="230" spans="1:5">
      <c r="A230" s="1">
        <v>42</v>
      </c>
      <c r="B230" s="4">
        <v>-8.9</v>
      </c>
      <c r="C230" s="13">
        <v>221</v>
      </c>
      <c r="E230" s="3">
        <f t="shared" si="3"/>
        <v>0</v>
      </c>
    </row>
    <row r="231" spans="1:5">
      <c r="A231" s="1">
        <v>143</v>
      </c>
      <c r="B231" s="4">
        <v>-9.1</v>
      </c>
      <c r="C231" s="13">
        <v>222</v>
      </c>
      <c r="E231" s="3">
        <f t="shared" si="3"/>
        <v>0</v>
      </c>
    </row>
    <row r="232" spans="1:5">
      <c r="A232" s="1">
        <v>184</v>
      </c>
      <c r="B232" s="4">
        <v>-9.1</v>
      </c>
      <c r="C232" s="13">
        <v>223</v>
      </c>
      <c r="E232" s="3">
        <f t="shared" si="3"/>
        <v>0</v>
      </c>
    </row>
    <row r="233" spans="1:5">
      <c r="A233" s="1">
        <v>66</v>
      </c>
      <c r="B233" s="4">
        <v>-9.5</v>
      </c>
      <c r="C233" s="13">
        <v>224</v>
      </c>
      <c r="E233" s="3">
        <f t="shared" si="3"/>
        <v>0</v>
      </c>
    </row>
    <row r="234" spans="1:5">
      <c r="A234" s="1">
        <v>33</v>
      </c>
      <c r="B234" s="4">
        <v>-9.6</v>
      </c>
      <c r="C234" s="13">
        <v>225</v>
      </c>
      <c r="E234" s="3">
        <f t="shared" si="3"/>
        <v>0</v>
      </c>
    </row>
    <row r="235" spans="1:5">
      <c r="A235" s="1">
        <v>160</v>
      </c>
      <c r="B235" s="4">
        <v>-9.7000000000000011</v>
      </c>
      <c r="C235" s="13">
        <v>226</v>
      </c>
      <c r="E235" s="3">
        <f t="shared" si="3"/>
        <v>0</v>
      </c>
    </row>
    <row r="236" spans="1:5">
      <c r="A236" s="1">
        <v>64</v>
      </c>
      <c r="B236" s="4">
        <v>-9.7000000000000011</v>
      </c>
      <c r="C236" s="13">
        <v>227</v>
      </c>
      <c r="E236" s="3">
        <f t="shared" si="3"/>
        <v>0</v>
      </c>
    </row>
    <row r="237" spans="1:5">
      <c r="A237" s="1">
        <v>147</v>
      </c>
      <c r="B237" s="4">
        <v>-10</v>
      </c>
      <c r="C237" s="13">
        <v>228</v>
      </c>
      <c r="E237" s="3">
        <f t="shared" si="3"/>
        <v>0</v>
      </c>
    </row>
    <row r="238" spans="1:5">
      <c r="A238" s="1">
        <v>218</v>
      </c>
      <c r="B238" s="4">
        <v>-10.1</v>
      </c>
      <c r="C238" s="13">
        <v>229</v>
      </c>
      <c r="E238" s="3">
        <f t="shared" si="3"/>
        <v>0</v>
      </c>
    </row>
    <row r="239" spans="1:5">
      <c r="A239" s="1">
        <v>57</v>
      </c>
      <c r="B239" s="4">
        <v>-10.5</v>
      </c>
      <c r="C239" s="13">
        <v>230</v>
      </c>
      <c r="E239" s="3">
        <f t="shared" si="3"/>
        <v>0</v>
      </c>
    </row>
    <row r="240" spans="1:5">
      <c r="A240" s="1">
        <v>118</v>
      </c>
      <c r="B240" s="4">
        <v>-10.8</v>
      </c>
      <c r="C240" s="13">
        <v>231</v>
      </c>
      <c r="E240" s="3">
        <f t="shared" si="3"/>
        <v>0</v>
      </c>
    </row>
    <row r="241" spans="1:5">
      <c r="A241" s="1">
        <v>3</v>
      </c>
      <c r="B241" s="4">
        <v>-10.9</v>
      </c>
      <c r="C241" s="13">
        <v>232</v>
      </c>
      <c r="E241" s="3">
        <f t="shared" si="3"/>
        <v>0</v>
      </c>
    </row>
    <row r="242" spans="1:5">
      <c r="A242" s="1">
        <v>145</v>
      </c>
      <c r="B242" s="4">
        <v>-10.9</v>
      </c>
      <c r="C242" s="13">
        <v>233</v>
      </c>
      <c r="E242" s="3">
        <f t="shared" si="3"/>
        <v>0</v>
      </c>
    </row>
    <row r="243" spans="1:5">
      <c r="A243" s="1">
        <v>112</v>
      </c>
      <c r="B243" s="4">
        <v>-11</v>
      </c>
      <c r="C243" s="13">
        <v>234</v>
      </c>
      <c r="E243" s="3">
        <f t="shared" si="3"/>
        <v>0</v>
      </c>
    </row>
    <row r="244" spans="1:5">
      <c r="A244" s="1">
        <v>224</v>
      </c>
      <c r="B244" s="4">
        <v>-11.3</v>
      </c>
      <c r="C244" s="13">
        <v>235</v>
      </c>
      <c r="E244" s="3">
        <f t="shared" si="3"/>
        <v>0</v>
      </c>
    </row>
    <row r="245" spans="1:5">
      <c r="A245" s="1">
        <v>10</v>
      </c>
      <c r="B245" s="4">
        <v>-11.6</v>
      </c>
      <c r="C245" s="13">
        <v>236</v>
      </c>
      <c r="E245" s="3">
        <f t="shared" si="3"/>
        <v>0</v>
      </c>
    </row>
    <row r="246" spans="1:5">
      <c r="A246" s="1">
        <v>107</v>
      </c>
      <c r="B246" s="4">
        <v>-12.1</v>
      </c>
      <c r="C246" s="13">
        <v>237</v>
      </c>
      <c r="E246" s="3">
        <f t="shared" si="3"/>
        <v>0</v>
      </c>
    </row>
    <row r="247" spans="1:5">
      <c r="A247" s="1">
        <v>115</v>
      </c>
      <c r="B247" s="4">
        <v>-12.7</v>
      </c>
      <c r="C247" s="13">
        <v>238</v>
      </c>
      <c r="E247" s="3">
        <f t="shared" si="3"/>
        <v>0</v>
      </c>
    </row>
    <row r="248" spans="1:5">
      <c r="A248" s="1">
        <v>98</v>
      </c>
      <c r="B248" s="4">
        <v>-13</v>
      </c>
      <c r="C248" s="13">
        <v>239</v>
      </c>
      <c r="E248" s="3">
        <f t="shared" si="3"/>
        <v>0</v>
      </c>
    </row>
    <row r="249" spans="1:5">
      <c r="A249" s="1">
        <v>119</v>
      </c>
      <c r="B249" s="4">
        <v>-13</v>
      </c>
      <c r="C249" s="13">
        <v>240</v>
      </c>
      <c r="E249" s="3">
        <f t="shared" si="3"/>
        <v>0</v>
      </c>
    </row>
    <row r="250" spans="1:5">
      <c r="A250" s="1">
        <v>140</v>
      </c>
      <c r="B250" s="4">
        <v>-14.2</v>
      </c>
      <c r="C250" s="13">
        <v>241</v>
      </c>
      <c r="E250" s="3">
        <f t="shared" si="3"/>
        <v>0</v>
      </c>
    </row>
    <row r="251" spans="1:5">
      <c r="A251" s="1">
        <v>106</v>
      </c>
      <c r="B251" s="4">
        <v>-14.4</v>
      </c>
      <c r="C251" s="13">
        <v>242</v>
      </c>
      <c r="E251" s="3">
        <f t="shared" si="3"/>
        <v>0</v>
      </c>
    </row>
    <row r="252" spans="1:5">
      <c r="A252" s="1">
        <v>103</v>
      </c>
      <c r="B252" s="4">
        <v>-14.8</v>
      </c>
      <c r="C252" s="13">
        <v>243</v>
      </c>
      <c r="E252" s="3">
        <f t="shared" si="3"/>
        <v>0</v>
      </c>
    </row>
    <row r="253" spans="1:5">
      <c r="A253" s="1">
        <v>223</v>
      </c>
      <c r="B253" s="4">
        <v>-15</v>
      </c>
      <c r="C253" s="13">
        <v>244</v>
      </c>
      <c r="E253" s="3">
        <f t="shared" si="3"/>
        <v>0</v>
      </c>
    </row>
    <row r="254" spans="1:5">
      <c r="A254" s="1">
        <v>100</v>
      </c>
      <c r="B254" s="4">
        <v>-18.8</v>
      </c>
      <c r="C254" s="13">
        <v>245</v>
      </c>
      <c r="E254" s="3">
        <f t="shared" si="3"/>
        <v>0</v>
      </c>
    </row>
    <row r="255" spans="1:5">
      <c r="A255" s="1">
        <v>54</v>
      </c>
      <c r="B255" s="4">
        <v>-21.4</v>
      </c>
      <c r="C255" s="13">
        <v>246</v>
      </c>
      <c r="E255" s="3">
        <f t="shared" si="3"/>
        <v>0</v>
      </c>
    </row>
    <row r="256" spans="1:5">
      <c r="A256" s="1">
        <v>243</v>
      </c>
      <c r="B256" s="4">
        <v>-42.2</v>
      </c>
      <c r="C256" s="13">
        <v>247</v>
      </c>
      <c r="E256" s="3">
        <f t="shared" si="3"/>
        <v>0</v>
      </c>
    </row>
    <row r="257" spans="1:5">
      <c r="A257" s="1">
        <v>241</v>
      </c>
      <c r="B257" s="4">
        <v>-46</v>
      </c>
      <c r="C257" s="13">
        <v>248</v>
      </c>
      <c r="E257" s="3">
        <f t="shared" si="3"/>
        <v>0</v>
      </c>
    </row>
    <row r="258" spans="1:5">
      <c r="A258" s="1">
        <v>247</v>
      </c>
      <c r="B258" s="4">
        <v>-49.4</v>
      </c>
      <c r="C258" s="13">
        <v>249</v>
      </c>
      <c r="E258" s="3">
        <f t="shared" si="3"/>
        <v>0</v>
      </c>
    </row>
    <row r="259" spans="1:5">
      <c r="A259" s="1">
        <v>250</v>
      </c>
      <c r="B259" s="4">
        <v>-92.899999999999991</v>
      </c>
      <c r="C259" s="13">
        <v>250</v>
      </c>
      <c r="E259" s="3">
        <f t="shared" si="3"/>
        <v>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5994A-7D33-47A3-91B7-C0BF856B390D}">
  <dimension ref="A1"/>
  <sheetViews>
    <sheetView workbookViewId="0"/>
  </sheetViews>
  <sheetFormatPr defaultRowHeight="14.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10"/>
  <sheetViews>
    <sheetView zoomScaleNormal="100" workbookViewId="0">
      <selection activeCell="T6" sqref="T6"/>
    </sheetView>
  </sheetViews>
  <sheetFormatPr defaultRowHeight="14.5"/>
  <cols>
    <col min="1" max="1" width="9.1796875" style="1"/>
    <col min="2" max="2" width="10" style="3" bestFit="1" customWidth="1"/>
    <col min="3" max="4" width="9.1796875" style="3"/>
    <col min="5" max="5" width="9.7265625" style="3" customWidth="1"/>
    <col min="7" max="7" width="14.453125" style="4" bestFit="1" customWidth="1"/>
    <col min="8" max="8" width="6.54296875" style="4" customWidth="1"/>
    <col min="9" max="9" width="9.54296875" style="4" bestFit="1" customWidth="1"/>
    <col min="10" max="10" width="12.26953125" customWidth="1"/>
    <col min="11" max="11" width="11.81640625" customWidth="1"/>
  </cols>
  <sheetData>
    <row r="1" spans="1:16">
      <c r="A1" s="1" t="s">
        <v>2</v>
      </c>
      <c r="B1" s="2" t="s">
        <v>51</v>
      </c>
      <c r="C1" s="2" t="s">
        <v>3</v>
      </c>
      <c r="D1" s="2" t="s">
        <v>4</v>
      </c>
      <c r="E1" s="2" t="s">
        <v>5</v>
      </c>
      <c r="G1" s="5" t="s">
        <v>6</v>
      </c>
      <c r="I1" s="4" t="s">
        <v>7</v>
      </c>
      <c r="K1" t="s">
        <v>14</v>
      </c>
      <c r="L1" t="s">
        <v>51</v>
      </c>
      <c r="M1" t="s">
        <v>3</v>
      </c>
      <c r="N1" t="s">
        <v>16</v>
      </c>
      <c r="O1" t="s">
        <v>5</v>
      </c>
    </row>
    <row r="2" spans="1:16">
      <c r="A2" s="1">
        <v>1</v>
      </c>
      <c r="B2" s="3">
        <v>6558.4889114788011</v>
      </c>
      <c r="C2" s="3">
        <v>7334.1921920401464</v>
      </c>
      <c r="D2" s="3">
        <v>15545.116959868799</v>
      </c>
      <c r="E2" s="3">
        <v>340.78824724409947</v>
      </c>
      <c r="G2" s="4">
        <v>10064.257351871805</v>
      </c>
      <c r="I2" s="4">
        <f t="shared" ref="I2:I65" si="0">10000-G2</f>
        <v>-64.25735187180544</v>
      </c>
      <c r="K2" t="s">
        <v>15</v>
      </c>
      <c r="L2">
        <v>4000</v>
      </c>
      <c r="M2">
        <v>3000</v>
      </c>
      <c r="N2">
        <v>1000</v>
      </c>
      <c r="O2">
        <v>2000</v>
      </c>
    </row>
    <row r="3" spans="1:16">
      <c r="A3" s="1">
        <v>2</v>
      </c>
      <c r="B3" s="3">
        <v>6509.4999677316773</v>
      </c>
      <c r="C3" s="3">
        <v>7300.7164505977698</v>
      </c>
      <c r="D3" s="3">
        <v>15678.463645676569</v>
      </c>
      <c r="E3" s="3">
        <v>347.2849455637313</v>
      </c>
      <c r="G3" s="4">
        <v>10066.821547738398</v>
      </c>
      <c r="I3" s="4">
        <f t="shared" si="0"/>
        <v>-66.821547738398294</v>
      </c>
    </row>
    <row r="4" spans="1:16">
      <c r="A4" s="1">
        <v>3</v>
      </c>
      <c r="B4" s="3">
        <v>6502.1698443232572</v>
      </c>
      <c r="C4" s="3">
        <v>7268.413470718795</v>
      </c>
      <c r="D4" s="3">
        <v>15591.467675910853</v>
      </c>
      <c r="E4" s="3">
        <v>343.93482889599306</v>
      </c>
      <c r="G4" s="4">
        <v>10023.761955745435</v>
      </c>
      <c r="I4" s="4">
        <f t="shared" si="0"/>
        <v>-23.761955745434534</v>
      </c>
    </row>
    <row r="5" spans="1:16">
      <c r="A5" s="1">
        <v>4</v>
      </c>
      <c r="B5" s="3">
        <v>6451.9851865696746</v>
      </c>
      <c r="C5" s="3">
        <v>7258.6519600420943</v>
      </c>
      <c r="D5" s="3">
        <v>15548.12345826978</v>
      </c>
      <c r="E5" s="3">
        <v>340.07519356709344</v>
      </c>
      <c r="G5" s="4">
        <v>9963.4650784719597</v>
      </c>
      <c r="I5" s="4">
        <f t="shared" si="0"/>
        <v>36.534921528040286</v>
      </c>
    </row>
    <row r="6" spans="1:16">
      <c r="A6" s="1">
        <v>5</v>
      </c>
      <c r="B6" s="3">
        <v>6524.3300657369191</v>
      </c>
      <c r="C6" s="3">
        <v>7250.1797227549405</v>
      </c>
      <c r="D6" s="3">
        <v>15436.660843243904</v>
      </c>
      <c r="E6" s="3">
        <v>338.75514815990152</v>
      </c>
      <c r="G6" s="4">
        <v>9989.6164521143</v>
      </c>
      <c r="I6" s="4">
        <f t="shared" si="0"/>
        <v>10.383547885699954</v>
      </c>
      <c r="J6" t="s">
        <v>12</v>
      </c>
    </row>
    <row r="7" spans="1:16">
      <c r="A7" s="1">
        <v>6</v>
      </c>
      <c r="B7" s="3">
        <v>6492.4462911136025</v>
      </c>
      <c r="C7" s="3">
        <v>7283.6241331666442</v>
      </c>
      <c r="D7" s="3">
        <v>15687.756145980649</v>
      </c>
      <c r="E7" s="3">
        <v>343.64371401080956</v>
      </c>
      <c r="G7" s="4">
        <v>10028.55799789105</v>
      </c>
      <c r="I7" s="4">
        <f t="shared" si="0"/>
        <v>-28.557997891050036</v>
      </c>
    </row>
    <row r="8" spans="1:16">
      <c r="A8" s="1">
        <v>7</v>
      </c>
      <c r="B8" s="3">
        <v>6479.5695167692693</v>
      </c>
      <c r="C8" s="3">
        <v>7274.3767307042035</v>
      </c>
      <c r="D8" s="3">
        <v>15491.402518902405</v>
      </c>
      <c r="E8" s="3">
        <v>341.9375568382809</v>
      </c>
      <c r="G8" s="4">
        <v>9994.1931181870859</v>
      </c>
      <c r="I8" s="4">
        <f t="shared" si="0"/>
        <v>5.8068818129140709</v>
      </c>
      <c r="M8">
        <f>COUNTIF($I$2:$I$500,"&gt;-650")</f>
        <v>499</v>
      </c>
      <c r="P8" t="s">
        <v>13</v>
      </c>
    </row>
    <row r="9" spans="1:16">
      <c r="A9" s="1">
        <v>8</v>
      </c>
      <c r="B9" s="3">
        <v>6544.32163740137</v>
      </c>
      <c r="C9" s="3">
        <v>7257.6999174213379</v>
      </c>
      <c r="D9" s="3">
        <v>15569.01868850332</v>
      </c>
      <c r="E9" s="3">
        <v>342.92629769034426</v>
      </c>
      <c r="G9" s="4">
        <v>10037.944651803828</v>
      </c>
      <c r="I9" s="4">
        <f t="shared" si="0"/>
        <v>-37.944651803827583</v>
      </c>
      <c r="M9">
        <f>COUNTIF($I$2:$I$500,"&gt;-550")</f>
        <v>498</v>
      </c>
      <c r="O9">
        <v>-600</v>
      </c>
      <c r="P9">
        <f>M8-M9</f>
        <v>1</v>
      </c>
    </row>
    <row r="10" spans="1:16">
      <c r="A10" s="1">
        <v>9</v>
      </c>
      <c r="B10" s="3">
        <v>6475.8868516685588</v>
      </c>
      <c r="C10" s="3">
        <v>7301.7606874423927</v>
      </c>
      <c r="D10" s="3">
        <v>15606.504899520751</v>
      </c>
      <c r="E10" s="3">
        <v>341.08670159969404</v>
      </c>
      <c r="G10" s="4">
        <v>10005.679993966767</v>
      </c>
      <c r="I10" s="4">
        <f t="shared" si="0"/>
        <v>-5.6799939667671424</v>
      </c>
      <c r="M10">
        <f>COUNTIF($I$2:$I$500,"&gt;-450")</f>
        <v>497</v>
      </c>
      <c r="O10">
        <v>-500</v>
      </c>
      <c r="P10">
        <f t="shared" ref="P10:P20" si="1">M9-M10</f>
        <v>1</v>
      </c>
    </row>
    <row r="11" spans="1:16">
      <c r="A11" s="1">
        <v>10</v>
      </c>
      <c r="B11" s="3">
        <v>6517.4280606987359</v>
      </c>
      <c r="C11" s="3">
        <v>7177.5058266100959</v>
      </c>
      <c r="D11" s="3">
        <v>15330.785226939995</v>
      </c>
      <c r="E11" s="3">
        <v>338.75150587188364</v>
      </c>
      <c r="G11" s="4">
        <v>9948.4812838552789</v>
      </c>
      <c r="I11" s="4">
        <f t="shared" si="0"/>
        <v>51.518716144721111</v>
      </c>
      <c r="M11">
        <f>COUNTIF($I$2:$I$500,"&gt;-350")</f>
        <v>496</v>
      </c>
      <c r="O11">
        <v>-400</v>
      </c>
      <c r="P11">
        <f t="shared" si="1"/>
        <v>1</v>
      </c>
    </row>
    <row r="12" spans="1:16">
      <c r="A12" s="1">
        <v>11</v>
      </c>
      <c r="B12" s="3">
        <v>6483.2320169366949</v>
      </c>
      <c r="C12" s="3">
        <v>7174.9094071015325</v>
      </c>
      <c r="D12" s="3">
        <v>15388.817987296279</v>
      </c>
      <c r="E12" s="3">
        <v>340.84163074702622</v>
      </c>
      <c r="G12" s="4">
        <v>9942.3082155664652</v>
      </c>
      <c r="I12" s="4">
        <f t="shared" si="0"/>
        <v>57.691784433534849</v>
      </c>
      <c r="M12">
        <f>COUNTIF($I$2:$I$500,"&gt;-250")</f>
        <v>492</v>
      </c>
      <c r="O12">
        <v>-300</v>
      </c>
      <c r="P12">
        <f t="shared" si="1"/>
        <v>4</v>
      </c>
    </row>
    <row r="13" spans="1:16">
      <c r="A13" s="1">
        <v>12</v>
      </c>
      <c r="B13" s="3">
        <v>6481.5828575290006</v>
      </c>
      <c r="C13" s="3">
        <v>7248.957454210431</v>
      </c>
      <c r="D13" s="3">
        <v>15540.481468135964</v>
      </c>
      <c r="E13" s="3">
        <v>343.96794179844329</v>
      </c>
      <c r="G13" s="4">
        <v>9999.9531082838439</v>
      </c>
      <c r="I13" s="4">
        <f t="shared" si="0"/>
        <v>4.6891716156096663E-2</v>
      </c>
      <c r="M13">
        <f>COUNTIF($I$2:$I$500,"&gt;-150")</f>
        <v>475</v>
      </c>
      <c r="O13">
        <v>-200</v>
      </c>
      <c r="P13">
        <f t="shared" si="1"/>
        <v>17</v>
      </c>
    </row>
    <row r="14" spans="1:16">
      <c r="A14" s="1">
        <v>13</v>
      </c>
      <c r="B14" s="3">
        <v>6421.2938486887597</v>
      </c>
      <c r="C14" s="3">
        <v>7131.4638410313237</v>
      </c>
      <c r="D14" s="3">
        <v>15150.906609904974</v>
      </c>
      <c r="E14" s="3">
        <v>340.36637088866843</v>
      </c>
      <c r="G14" s="4">
        <v>9868.1164297385876</v>
      </c>
      <c r="I14" s="4">
        <f t="shared" si="0"/>
        <v>131.88357026141239</v>
      </c>
      <c r="M14">
        <f>COUNTIF($I$2:$I$500,"&gt;-50")</f>
        <v>370</v>
      </c>
      <c r="O14">
        <v>-100</v>
      </c>
      <c r="P14">
        <f t="shared" si="1"/>
        <v>105</v>
      </c>
    </row>
    <row r="15" spans="1:16">
      <c r="A15" s="1">
        <v>14</v>
      </c>
      <c r="B15" s="3">
        <v>6579.7855377168862</v>
      </c>
      <c r="C15" s="3">
        <v>7228.4773994327643</v>
      </c>
      <c r="D15" s="3">
        <v>15458.013137784445</v>
      </c>
      <c r="E15" s="3">
        <v>339.90541134466184</v>
      </c>
      <c r="G15" s="4">
        <v>10022.889554537134</v>
      </c>
      <c r="I15" s="4">
        <f t="shared" si="0"/>
        <v>-22.889554537134245</v>
      </c>
      <c r="M15">
        <f>COUNTIF($I$2:$I$500,"&gt;50")</f>
        <v>102</v>
      </c>
      <c r="O15">
        <v>0</v>
      </c>
      <c r="P15">
        <f t="shared" si="1"/>
        <v>268</v>
      </c>
    </row>
    <row r="16" spans="1:16">
      <c r="A16" s="1">
        <v>15</v>
      </c>
      <c r="B16" s="3">
        <v>6452.8714415986797</v>
      </c>
      <c r="C16" s="3">
        <v>7308.5847555550736</v>
      </c>
      <c r="D16" s="3">
        <v>15631.035563135852</v>
      </c>
      <c r="E16" s="3">
        <v>343.85151068628255</v>
      </c>
      <c r="G16" s="4">
        <v>10012.076396215492</v>
      </c>
      <c r="I16" s="4">
        <f t="shared" si="0"/>
        <v>-12.076396215492423</v>
      </c>
      <c r="M16">
        <f>COUNTIF($I$2:$I$500,"&gt;150")</f>
        <v>28</v>
      </c>
      <c r="O16">
        <v>100</v>
      </c>
      <c r="P16">
        <f t="shared" si="1"/>
        <v>74</v>
      </c>
    </row>
    <row r="17" spans="1:16">
      <c r="A17" s="1">
        <v>16</v>
      </c>
      <c r="B17" s="3">
        <v>6567.2200347706203</v>
      </c>
      <c r="C17" s="3">
        <v>7283.9137645573928</v>
      </c>
      <c r="D17" s="3">
        <v>15773.067725725645</v>
      </c>
      <c r="E17" s="3">
        <v>341.42757337918067</v>
      </c>
      <c r="G17" s="4">
        <v>10067.24997406745</v>
      </c>
      <c r="I17" s="4">
        <f t="shared" si="0"/>
        <v>-67.249974067450239</v>
      </c>
      <c r="M17">
        <f>COUNTIF($I$2:$I$500,"&gt;250")</f>
        <v>10</v>
      </c>
      <c r="O17">
        <v>200</v>
      </c>
      <c r="P17">
        <f t="shared" si="1"/>
        <v>18</v>
      </c>
    </row>
    <row r="18" spans="1:16">
      <c r="A18" s="1">
        <v>17</v>
      </c>
      <c r="B18" s="3">
        <v>6525.3928927528414</v>
      </c>
      <c r="C18" s="3">
        <v>7313.9811851309314</v>
      </c>
      <c r="D18" s="3">
        <v>15536.221492167202</v>
      </c>
      <c r="E18" s="3">
        <v>344.02588274565022</v>
      </c>
      <c r="G18" s="4">
        <v>10053.88151505584</v>
      </c>
      <c r="I18" s="4">
        <f t="shared" si="0"/>
        <v>-53.881515055840282</v>
      </c>
      <c r="M18">
        <f>COUNTIF($I$2:$I$500,"&gt;350")</f>
        <v>8</v>
      </c>
      <c r="O18">
        <v>300</v>
      </c>
      <c r="P18">
        <f t="shared" si="1"/>
        <v>2</v>
      </c>
    </row>
    <row r="19" spans="1:16">
      <c r="A19" s="1">
        <v>18</v>
      </c>
      <c r="B19" s="3">
        <v>6501.0961331879153</v>
      </c>
      <c r="C19" s="3">
        <v>7219.1367086820392</v>
      </c>
      <c r="D19" s="3">
        <v>15559.369442437217</v>
      </c>
      <c r="E19" s="3">
        <v>341.84248476828196</v>
      </c>
      <c r="G19" s="4">
        <v>9988.4236847563461</v>
      </c>
      <c r="I19" s="4">
        <f t="shared" si="0"/>
        <v>11.57631524365388</v>
      </c>
      <c r="M19">
        <f>COUNTIF($I$2:$I$500,"&gt;450")</f>
        <v>4</v>
      </c>
      <c r="O19">
        <v>400</v>
      </c>
      <c r="P19">
        <f t="shared" si="1"/>
        <v>4</v>
      </c>
    </row>
    <row r="20" spans="1:16">
      <c r="A20" s="1">
        <v>19</v>
      </c>
      <c r="B20" s="3">
        <v>6551.9949153535417</v>
      </c>
      <c r="C20" s="3">
        <v>7289.6231032664073</v>
      </c>
      <c r="D20" s="3">
        <v>15570.292540409322</v>
      </c>
      <c r="E20" s="3">
        <v>343.6459446077929</v>
      </c>
      <c r="G20" s="4">
        <v>10060.160155010011</v>
      </c>
      <c r="I20" s="4">
        <f t="shared" si="0"/>
        <v>-60.160155010011295</v>
      </c>
      <c r="M20">
        <f>COUNTIF($I$2:$I$500,"&gt;550")</f>
        <v>3</v>
      </c>
      <c r="O20">
        <v>500</v>
      </c>
      <c r="P20">
        <f t="shared" si="1"/>
        <v>1</v>
      </c>
    </row>
    <row r="21" spans="1:16">
      <c r="A21" s="1">
        <v>20</v>
      </c>
      <c r="B21" s="3">
        <v>6492.672644879879</v>
      </c>
      <c r="C21" s="3">
        <v>7298.553737813023</v>
      </c>
      <c r="D21" s="3">
        <v>15592.67619790692</v>
      </c>
      <c r="E21" s="3">
        <v>344.16565483305129</v>
      </c>
      <c r="G21" s="4">
        <v>10031.804790102702</v>
      </c>
      <c r="I21" s="4">
        <f t="shared" si="0"/>
        <v>-31.8047901027021</v>
      </c>
    </row>
    <row r="22" spans="1:16">
      <c r="A22" s="1">
        <v>21</v>
      </c>
      <c r="B22" s="3">
        <v>6516.695956067003</v>
      </c>
      <c r="C22" s="3">
        <v>7196.6464746090778</v>
      </c>
      <c r="D22" s="3">
        <v>15558.589245241081</v>
      </c>
      <c r="E22" s="3">
        <v>341.41981552095251</v>
      </c>
      <c r="G22" s="4">
        <v>9986.2075868063839</v>
      </c>
      <c r="I22" s="4">
        <f t="shared" si="0"/>
        <v>13.792413193616085</v>
      </c>
    </row>
    <row r="23" spans="1:16">
      <c r="A23" s="1">
        <v>22</v>
      </c>
      <c r="B23" s="3">
        <v>6503.1172957905055</v>
      </c>
      <c r="C23" s="3">
        <v>7293.479819590947</v>
      </c>
      <c r="D23" s="3">
        <v>15621.427083722587</v>
      </c>
      <c r="E23" s="3">
        <v>344.45211800053835</v>
      </c>
      <c r="G23" s="4">
        <v>10039.663221310453</v>
      </c>
      <c r="I23" s="4">
        <f t="shared" si="0"/>
        <v>-39.663221310453082</v>
      </c>
    </row>
    <row r="24" spans="1:16">
      <c r="A24" s="1">
        <v>23</v>
      </c>
      <c r="B24" s="3">
        <v>6507.7518142126637</v>
      </c>
      <c r="C24" s="3">
        <v>7252.7805610614878</v>
      </c>
      <c r="D24" s="3">
        <v>15469.194261073369</v>
      </c>
      <c r="E24" s="3">
        <v>340.19638669297535</v>
      </c>
      <c r="G24" s="4">
        <v>9991.0052896282323</v>
      </c>
      <c r="I24" s="4">
        <f t="shared" si="0"/>
        <v>8.9947103717677237</v>
      </c>
    </row>
    <row r="25" spans="1:16">
      <c r="A25" s="1">
        <v>24</v>
      </c>
      <c r="B25" s="3">
        <v>6470.2319223660934</v>
      </c>
      <c r="C25" s="3">
        <v>7231.3110845984374</v>
      </c>
      <c r="D25" s="3">
        <v>15504.465881284113</v>
      </c>
      <c r="E25" s="3">
        <v>343.12396474417739</v>
      </c>
      <c r="G25" s="4">
        <v>9978.4140096664105</v>
      </c>
      <c r="I25" s="4">
        <f t="shared" si="0"/>
        <v>21.585990333589507</v>
      </c>
    </row>
    <row r="26" spans="1:16">
      <c r="A26" s="1">
        <v>25</v>
      </c>
      <c r="B26" s="3">
        <v>6514.1798347911335</v>
      </c>
      <c r="C26" s="3">
        <v>7239.2408469526736</v>
      </c>
      <c r="D26" s="3">
        <v>15836.088750564268</v>
      </c>
      <c r="E26" s="3">
        <v>339.26623950292213</v>
      </c>
      <c r="G26" s="4">
        <v>10007.534360592417</v>
      </c>
      <c r="I26" s="4">
        <f t="shared" si="0"/>
        <v>-7.5343605924172152</v>
      </c>
    </row>
    <row r="27" spans="1:16">
      <c r="A27" s="1">
        <v>26</v>
      </c>
      <c r="B27" s="3">
        <v>6490.2069063285608</v>
      </c>
      <c r="C27" s="3">
        <v>7171.3949385695314</v>
      </c>
      <c r="D27" s="3">
        <v>15149.830552529927</v>
      </c>
      <c r="E27" s="3">
        <v>342.47076110199538</v>
      </c>
      <c r="G27" s="4">
        <v>9939.298048815881</v>
      </c>
      <c r="I27" s="4">
        <f t="shared" si="0"/>
        <v>60.701951184119025</v>
      </c>
    </row>
    <row r="28" spans="1:16">
      <c r="A28" s="1">
        <v>27</v>
      </c>
      <c r="B28" s="3">
        <v>6482.4336755744989</v>
      </c>
      <c r="C28" s="3">
        <v>7234.4016753593432</v>
      </c>
      <c r="D28" s="3">
        <v>15434.773262086146</v>
      </c>
      <c r="E28" s="3">
        <v>339.53411233099342</v>
      </c>
      <c r="G28" s="4">
        <v>9961.7281393565281</v>
      </c>
      <c r="I28" s="4">
        <f t="shared" si="0"/>
        <v>38.271860643471882</v>
      </c>
    </row>
    <row r="29" spans="1:16">
      <c r="A29" s="1">
        <v>28</v>
      </c>
      <c r="B29" s="3">
        <v>6470.3116473428281</v>
      </c>
      <c r="C29" s="3">
        <v>7195.8101057963431</v>
      </c>
      <c r="D29" s="3">
        <v>15415.942144679861</v>
      </c>
      <c r="E29" s="3">
        <v>337.41438315304964</v>
      </c>
      <c r="G29" s="4">
        <v>9924.6988242058542</v>
      </c>
      <c r="I29" s="4">
        <f t="shared" si="0"/>
        <v>75.30117579414582</v>
      </c>
    </row>
    <row r="30" spans="1:16">
      <c r="A30" s="1">
        <v>29</v>
      </c>
      <c r="B30" s="3">
        <v>6507.2539271307505</v>
      </c>
      <c r="C30" s="3">
        <v>7260.8308900225611</v>
      </c>
      <c r="D30" s="3">
        <v>15431.431021026125</v>
      </c>
      <c r="E30" s="3">
        <v>346.49721996150157</v>
      </c>
      <c r="G30" s="4">
        <v>10028.443135839054</v>
      </c>
      <c r="I30" s="4">
        <f t="shared" si="0"/>
        <v>-28.443135839053866</v>
      </c>
    </row>
    <row r="31" spans="1:16">
      <c r="A31" s="1">
        <v>30</v>
      </c>
      <c r="B31" s="3">
        <v>6455.5436328378819</v>
      </c>
      <c r="C31" s="3">
        <v>7205.4568102455223</v>
      </c>
      <c r="D31" s="3">
        <v>15376.661134434575</v>
      </c>
      <c r="E31" s="3">
        <v>343.22916643846366</v>
      </c>
      <c r="G31" s="4">
        <v>9951.0699913881508</v>
      </c>
      <c r="I31" s="4">
        <f t="shared" si="0"/>
        <v>48.930008611849189</v>
      </c>
    </row>
    <row r="32" spans="1:16">
      <c r="A32" s="1">
        <v>31</v>
      </c>
      <c r="B32" s="3">
        <v>6508.4207651883335</v>
      </c>
      <c r="C32" s="3">
        <v>7302.8384616794838</v>
      </c>
      <c r="D32" s="3">
        <v>15785.460647529606</v>
      </c>
      <c r="E32" s="3">
        <v>340.59844982570672</v>
      </c>
      <c r="G32" s="4">
        <v>10034.818746094872</v>
      </c>
      <c r="I32" s="4">
        <f t="shared" si="0"/>
        <v>-34.81874609487204</v>
      </c>
    </row>
    <row r="33" spans="1:9">
      <c r="A33" s="1">
        <v>32</v>
      </c>
      <c r="B33" s="3">
        <v>6406.9949525264774</v>
      </c>
      <c r="C33" s="3">
        <v>7217.0042951960231</v>
      </c>
      <c r="D33" s="3">
        <v>15314.875901851516</v>
      </c>
      <c r="E33" s="3">
        <v>339.36066222749793</v>
      </c>
      <c r="G33" s="4">
        <v>9899.3533433977664</v>
      </c>
      <c r="I33" s="4">
        <f t="shared" si="0"/>
        <v>100.64665660223363</v>
      </c>
    </row>
    <row r="34" spans="1:9">
      <c r="A34" s="1">
        <v>33</v>
      </c>
      <c r="B34" s="3">
        <v>6510.4509373444944</v>
      </c>
      <c r="C34" s="3">
        <v>7265.2853548047369</v>
      </c>
      <c r="D34" s="3">
        <v>15587.972601858168</v>
      </c>
      <c r="E34" s="3">
        <v>343.01466240222391</v>
      </c>
      <c r="G34" s="4">
        <v>10021.961762310513</v>
      </c>
      <c r="I34" s="4">
        <f t="shared" si="0"/>
        <v>-21.961762310513222</v>
      </c>
    </row>
    <row r="35" spans="1:9">
      <c r="A35" s="1">
        <v>34</v>
      </c>
      <c r="B35" s="3">
        <v>6440.2343659466896</v>
      </c>
      <c r="C35" s="3">
        <v>7225.7836160279039</v>
      </c>
      <c r="D35" s="3">
        <v>15605.216514960648</v>
      </c>
      <c r="E35" s="3">
        <v>339.99286511445735</v>
      </c>
      <c r="G35" s="4">
        <v>9945.8306716624684</v>
      </c>
      <c r="I35" s="4">
        <f t="shared" si="0"/>
        <v>54.169328337531624</v>
      </c>
    </row>
    <row r="36" spans="1:9">
      <c r="A36" s="1">
        <v>35</v>
      </c>
      <c r="B36" s="3">
        <v>6537.161920385859</v>
      </c>
      <c r="C36" s="3">
        <v>7267.1088184334649</v>
      </c>
      <c r="D36" s="3">
        <v>15275.601261679447</v>
      </c>
      <c r="E36" s="3">
        <v>341.64316769472873</v>
      </c>
      <c r="G36" s="4">
        <v>10011.042399141199</v>
      </c>
      <c r="I36" s="4">
        <f t="shared" si="0"/>
        <v>-11.042399141198985</v>
      </c>
    </row>
    <row r="37" spans="1:9">
      <c r="A37" s="1">
        <v>36</v>
      </c>
      <c r="B37" s="3">
        <v>6501.4743304983558</v>
      </c>
      <c r="C37" s="3">
        <v>7267.8086524212749</v>
      </c>
      <c r="D37" s="3">
        <v>15680.582677776907</v>
      </c>
      <c r="E37" s="3">
        <v>341.76561230602215</v>
      </c>
      <c r="G37" s="4">
        <v>10016.132999485935</v>
      </c>
      <c r="I37" s="4">
        <f t="shared" si="0"/>
        <v>-16.132999485935215</v>
      </c>
    </row>
    <row r="38" spans="1:9">
      <c r="A38" s="1">
        <v>37</v>
      </c>
      <c r="B38" s="3">
        <v>6516.3662900459094</v>
      </c>
      <c r="C38" s="3">
        <v>7256.5338847764915</v>
      </c>
      <c r="D38" s="3">
        <v>15557.914788389708</v>
      </c>
      <c r="E38" s="3">
        <v>333.78333054367687</v>
      </c>
      <c r="G38" s="4">
        <v>9966.0688714300668</v>
      </c>
      <c r="I38" s="4">
        <f t="shared" si="0"/>
        <v>33.931128569933207</v>
      </c>
    </row>
    <row r="39" spans="1:9">
      <c r="A39" s="1">
        <v>38</v>
      </c>
      <c r="B39" s="3">
        <v>6463.9951583800266</v>
      </c>
      <c r="C39" s="3">
        <v>7224.1402281162555</v>
      </c>
      <c r="D39" s="3">
        <v>15609.427982949455</v>
      </c>
      <c r="E39" s="3">
        <v>341.10328313402425</v>
      </c>
      <c r="G39" s="4">
        <v>9966.5462597956757</v>
      </c>
      <c r="I39" s="4">
        <f t="shared" si="0"/>
        <v>33.453740204324276</v>
      </c>
    </row>
    <row r="40" spans="1:9">
      <c r="A40" s="1">
        <v>39</v>
      </c>
      <c r="B40" s="3">
        <v>6553.731171774868</v>
      </c>
      <c r="C40" s="3">
        <v>7329.4314184242276</v>
      </c>
      <c r="D40" s="3">
        <v>15715.453304016439</v>
      </c>
      <c r="E40" s="3">
        <v>339.3977957268869</v>
      </c>
      <c r="G40" s="4">
        <v>10062.189024928466</v>
      </c>
      <c r="I40" s="4">
        <f t="shared" si="0"/>
        <v>-62.189024928466097</v>
      </c>
    </row>
    <row r="41" spans="1:9">
      <c r="A41" s="1">
        <v>40</v>
      </c>
      <c r="B41" s="3">
        <v>6551.6945358352659</v>
      </c>
      <c r="C41" s="3">
        <v>7250.2449306487006</v>
      </c>
      <c r="D41" s="3">
        <v>15612.600230185764</v>
      </c>
      <c r="E41" s="3">
        <v>345.60000498517422</v>
      </c>
      <c r="G41" s="4">
        <v>10057.84134809257</v>
      </c>
      <c r="I41" s="4">
        <f t="shared" si="0"/>
        <v>-57.841348092570115</v>
      </c>
    </row>
    <row r="42" spans="1:9">
      <c r="A42" s="1">
        <v>41</v>
      </c>
      <c r="B42" s="3">
        <v>6555.3477730490404</v>
      </c>
      <c r="C42" s="3">
        <v>7340.856483284002</v>
      </c>
      <c r="D42" s="3">
        <v>15680.216774905952</v>
      </c>
      <c r="E42" s="3">
        <v>346.65006501682387</v>
      </c>
      <c r="G42" s="4">
        <v>10108.050668509233</v>
      </c>
      <c r="I42" s="4">
        <f t="shared" si="0"/>
        <v>-108.05066850923322</v>
      </c>
    </row>
    <row r="43" spans="1:9">
      <c r="A43" s="1">
        <v>42</v>
      </c>
      <c r="B43" s="3">
        <v>6518.836413766493</v>
      </c>
      <c r="C43" s="3">
        <v>7288.3298848911563</v>
      </c>
      <c r="D43" s="3">
        <v>15651.046801261075</v>
      </c>
      <c r="E43" s="3">
        <v>342.60986879615854</v>
      </c>
      <c r="G43" s="4">
        <v>10038.345749261534</v>
      </c>
      <c r="I43" s="4">
        <f t="shared" si="0"/>
        <v>-38.345749261534365</v>
      </c>
    </row>
    <row r="44" spans="1:9">
      <c r="A44" s="1">
        <v>43</v>
      </c>
      <c r="B44" s="3">
        <v>6450.0548618735575</v>
      </c>
      <c r="C44" s="3">
        <v>7162.5440030770787</v>
      </c>
      <c r="D44" s="3">
        <v>15271.480616170011</v>
      </c>
      <c r="E44" s="3">
        <v>338.30690879909969</v>
      </c>
      <c r="G44" s="4">
        <v>9894.3933943899774</v>
      </c>
      <c r="I44" s="4">
        <f t="shared" si="0"/>
        <v>105.6066056100226</v>
      </c>
    </row>
    <row r="45" spans="1:9">
      <c r="A45" s="1">
        <v>44</v>
      </c>
      <c r="B45" s="3">
        <v>6553.6233808448351</v>
      </c>
      <c r="C45" s="3">
        <v>7242.4334943313152</v>
      </c>
      <c r="D45" s="3">
        <v>15624.053653944473</v>
      </c>
      <c r="E45" s="3">
        <v>342.51840588655858</v>
      </c>
      <c r="G45" s="4">
        <v>10038.515615872784</v>
      </c>
      <c r="I45" s="4">
        <f t="shared" si="0"/>
        <v>-38.51561587278411</v>
      </c>
    </row>
    <row r="46" spans="1:9">
      <c r="A46" s="1">
        <v>45</v>
      </c>
      <c r="B46" s="3">
        <v>6503.1758448006358</v>
      </c>
      <c r="C46" s="3">
        <v>7295.4058083370282</v>
      </c>
      <c r="D46" s="3">
        <v>15592.877092371251</v>
      </c>
      <c r="E46" s="3">
        <v>346.13784731097303</v>
      </c>
      <c r="G46" s="4">
        <v>10048.516225958523</v>
      </c>
      <c r="I46" s="4">
        <f t="shared" si="0"/>
        <v>-48.516225958523137</v>
      </c>
    </row>
    <row r="47" spans="1:9">
      <c r="A47" s="1">
        <v>46</v>
      </c>
      <c r="B47" s="3">
        <v>6515.6580905562378</v>
      </c>
      <c r="C47" s="3">
        <v>7219.6827459076203</v>
      </c>
      <c r="D47" s="3">
        <v>15579.34397691867</v>
      </c>
      <c r="E47" s="3">
        <v>344.41637595095898</v>
      </c>
      <c r="G47" s="4">
        <v>10013.952746201816</v>
      </c>
      <c r="I47" s="4">
        <f t="shared" si="0"/>
        <v>-13.952746201815899</v>
      </c>
    </row>
    <row r="48" spans="1:9">
      <c r="A48" s="1">
        <v>47</v>
      </c>
      <c r="B48" s="3">
        <v>6510.1651110429739</v>
      </c>
      <c r="C48" s="3">
        <v>7225.2513687640339</v>
      </c>
      <c r="D48" s="3">
        <v>15536.836686596929</v>
      </c>
      <c r="E48" s="3">
        <v>341.5331324272924</v>
      </c>
      <c r="G48" s="4">
        <v>9993.2774039471878</v>
      </c>
      <c r="I48" s="4">
        <f t="shared" si="0"/>
        <v>6.7225960528121504</v>
      </c>
    </row>
    <row r="49" spans="1:9">
      <c r="A49" s="1">
        <v>48</v>
      </c>
      <c r="B49" s="3">
        <v>6471.1362202838627</v>
      </c>
      <c r="C49" s="3">
        <v>7272.1112584930761</v>
      </c>
      <c r="D49" s="3">
        <v>15443.741996913426</v>
      </c>
      <c r="E49" s="3">
        <v>342.23965532112169</v>
      </c>
      <c r="G49" s="4">
        <v>9986.7632485880113</v>
      </c>
      <c r="I49" s="4">
        <f t="shared" si="0"/>
        <v>13.236751411988735</v>
      </c>
    </row>
    <row r="50" spans="1:9">
      <c r="A50" s="1">
        <v>49</v>
      </c>
      <c r="B50" s="3">
        <v>6490.2503379827522</v>
      </c>
      <c r="C50" s="3">
        <v>7197.6861335290523</v>
      </c>
      <c r="D50" s="3">
        <v>15499.301411726583</v>
      </c>
      <c r="E50" s="3">
        <v>342.3085043793775</v>
      </c>
      <c r="G50" s="4">
        <v>9971.735339548668</v>
      </c>
      <c r="I50" s="4">
        <f t="shared" si="0"/>
        <v>28.26466045133202</v>
      </c>
    </row>
    <row r="51" spans="1:9">
      <c r="A51" s="1">
        <v>50</v>
      </c>
      <c r="B51" s="3">
        <v>6508.0959013673182</v>
      </c>
      <c r="C51" s="3">
        <v>7314.6886921147534</v>
      </c>
      <c r="D51" s="3">
        <v>15597.923093326355</v>
      </c>
      <c r="E51" s="3">
        <v>341.46029174334103</v>
      </c>
      <c r="G51" s="4">
        <v>10032.490954556688</v>
      </c>
      <c r="I51" s="4">
        <f t="shared" si="0"/>
        <v>-32.490954556687939</v>
      </c>
    </row>
    <row r="52" spans="1:9">
      <c r="A52" s="1">
        <v>51</v>
      </c>
      <c r="B52" s="3">
        <v>6527.5128203353843</v>
      </c>
      <c r="C52" s="3">
        <v>7255.982197170174</v>
      </c>
      <c r="D52" s="3">
        <v>15638.180679634046</v>
      </c>
      <c r="E52" s="3">
        <v>342.49095225599774</v>
      </c>
      <c r="G52" s="4">
        <v>10028.789001030775</v>
      </c>
      <c r="I52" s="4">
        <f t="shared" si="0"/>
        <v>-28.789001030774671</v>
      </c>
    </row>
    <row r="53" spans="1:9">
      <c r="A53" s="1">
        <v>52</v>
      </c>
      <c r="B53" s="3">
        <v>6555.3111777729409</v>
      </c>
      <c r="C53" s="3">
        <v>7274.8132091419793</v>
      </c>
      <c r="D53" s="3">
        <v>15506.770511945424</v>
      </c>
      <c r="E53" s="3">
        <v>344.26620315789336</v>
      </c>
      <c r="G53" s="4">
        <v>10055.617746931617</v>
      </c>
      <c r="I53" s="4">
        <f t="shared" si="0"/>
        <v>-55.617746931617148</v>
      </c>
    </row>
    <row r="54" spans="1:9">
      <c r="A54" s="1">
        <v>53</v>
      </c>
      <c r="B54" s="3">
        <v>6476.4478091390392</v>
      </c>
      <c r="C54" s="3">
        <v>7284.53897347569</v>
      </c>
      <c r="D54" s="3">
        <v>15765.294368249846</v>
      </c>
      <c r="E54" s="3">
        <v>342.81937844267452</v>
      </c>
      <c r="G54" s="4">
        <v>10019.25417607742</v>
      </c>
      <c r="I54" s="4">
        <f t="shared" si="0"/>
        <v>-19.254176077420198</v>
      </c>
    </row>
    <row r="55" spans="1:9">
      <c r="A55" s="1">
        <v>54</v>
      </c>
      <c r="B55" s="3">
        <v>6453.5216477741287</v>
      </c>
      <c r="C55" s="3">
        <v>7226.0695014145012</v>
      </c>
      <c r="D55" s="3">
        <v>15503.038862660287</v>
      </c>
      <c r="E55" s="3">
        <v>343.00970311177076</v>
      </c>
      <c r="G55" s="4">
        <v>9965.19723350819</v>
      </c>
      <c r="I55" s="4">
        <f t="shared" si="0"/>
        <v>34.802766491809962</v>
      </c>
    </row>
    <row r="56" spans="1:9">
      <c r="A56" s="1">
        <v>55</v>
      </c>
      <c r="B56" s="3">
        <v>6459.2987629784102</v>
      </c>
      <c r="C56" s="3">
        <v>7253.6793504027855</v>
      </c>
      <c r="D56" s="3">
        <v>15505.828526856869</v>
      </c>
      <c r="E56" s="3">
        <v>340.13348910991056</v>
      </c>
      <c r="G56" s="4">
        <v>9963.5315068064065</v>
      </c>
      <c r="I56" s="4">
        <f t="shared" si="0"/>
        <v>36.468493193593531</v>
      </c>
    </row>
    <row r="57" spans="1:9">
      <c r="A57" s="1">
        <v>56</v>
      </c>
      <c r="B57" s="3">
        <v>6528.0748887321179</v>
      </c>
      <c r="C57" s="3">
        <v>7302.1127886834056</v>
      </c>
      <c r="D57" s="3">
        <v>15660.073002808083</v>
      </c>
      <c r="E57" s="3">
        <v>341.96292179652221</v>
      </c>
      <c r="G57" s="4">
        <v>10046.531297592002</v>
      </c>
      <c r="I57" s="4">
        <f t="shared" si="0"/>
        <v>-46.531297592002375</v>
      </c>
    </row>
    <row r="58" spans="1:9">
      <c r="A58" s="1">
        <v>57</v>
      </c>
      <c r="B58" s="3">
        <v>6489.3864200765111</v>
      </c>
      <c r="C58" s="3">
        <v>7189.8811362586202</v>
      </c>
      <c r="D58" s="3">
        <v>15480.427730686177</v>
      </c>
      <c r="E58" s="3">
        <v>342.42831612741355</v>
      </c>
      <c r="G58" s="4">
        <v>9967.4621119346957</v>
      </c>
      <c r="I58" s="4">
        <f t="shared" si="0"/>
        <v>32.537888065304287</v>
      </c>
    </row>
    <row r="59" spans="1:9">
      <c r="A59" s="1">
        <v>58</v>
      </c>
      <c r="B59" s="3">
        <v>6528.8190748286443</v>
      </c>
      <c r="C59" s="3">
        <v>7178.9981521330701</v>
      </c>
      <c r="D59" s="3">
        <v>15403.439988627877</v>
      </c>
      <c r="E59" s="3">
        <v>339.06232024045005</v>
      </c>
      <c r="G59" s="4">
        <v>9962.6051515166182</v>
      </c>
      <c r="I59" s="4">
        <f t="shared" si="0"/>
        <v>37.394848483381793</v>
      </c>
    </row>
    <row r="60" spans="1:9">
      <c r="A60" s="1">
        <v>59</v>
      </c>
      <c r="B60" s="3">
        <v>6527.1862543167508</v>
      </c>
      <c r="C60" s="3">
        <v>7220.6921015811768</v>
      </c>
      <c r="D60" s="3">
        <v>15484.89801205161</v>
      </c>
      <c r="E60" s="3">
        <v>341.9908449987833</v>
      </c>
      <c r="G60" s="4">
        <v>10001.207313125222</v>
      </c>
      <c r="I60" s="4">
        <f t="shared" si="0"/>
        <v>-1.2073131252218445</v>
      </c>
    </row>
    <row r="61" spans="1:9">
      <c r="A61" s="1">
        <v>60</v>
      </c>
      <c r="B61" s="3">
        <v>6519.7403016645621</v>
      </c>
      <c r="C61" s="3">
        <v>7304.9648223065778</v>
      </c>
      <c r="D61" s="3">
        <v>15503.537428768888</v>
      </c>
      <c r="E61" s="3">
        <v>343.14289730881768</v>
      </c>
      <c r="G61" s="4">
        <v>10039.40599504704</v>
      </c>
      <c r="I61" s="4">
        <f t="shared" si="0"/>
        <v>-39.405995047040051</v>
      </c>
    </row>
    <row r="62" spans="1:9">
      <c r="A62" s="1">
        <v>61</v>
      </c>
      <c r="B62" s="3">
        <v>6514.5568894400403</v>
      </c>
      <c r="C62" s="3">
        <v>7247.5176265973223</v>
      </c>
      <c r="D62" s="3">
        <v>15659.881704107487</v>
      </c>
      <c r="E62" s="3">
        <v>344.04699705148761</v>
      </c>
      <c r="G62" s="4">
        <v>10027.806987492699</v>
      </c>
      <c r="I62" s="4">
        <f t="shared" si="0"/>
        <v>-27.806987492698681</v>
      </c>
    </row>
    <row r="63" spans="1:9">
      <c r="A63" s="1">
        <v>62</v>
      </c>
      <c r="B63" s="3">
        <v>6494.6298707016631</v>
      </c>
      <c r="C63" s="3">
        <v>7297.7376782736073</v>
      </c>
      <c r="D63" s="3">
        <v>15545.993602351598</v>
      </c>
      <c r="E63" s="3">
        <v>341.71967323789551</v>
      </c>
      <c r="G63" s="4">
        <v>10015.365128606263</v>
      </c>
      <c r="I63" s="4">
        <f t="shared" si="0"/>
        <v>-15.36512860626317</v>
      </c>
    </row>
    <row r="64" spans="1:9">
      <c r="A64" s="1">
        <v>63</v>
      </c>
      <c r="B64" s="3">
        <v>6488.4491028047487</v>
      </c>
      <c r="C64" s="3">
        <v>7261.0066175268212</v>
      </c>
      <c r="D64" s="3">
        <v>15551.881148620672</v>
      </c>
      <c r="E64" s="3">
        <v>342.71674250061687</v>
      </c>
      <c r="G64" s="4">
        <v>10002.580270167577</v>
      </c>
      <c r="I64" s="4">
        <f t="shared" si="0"/>
        <v>-2.5802701675766002</v>
      </c>
    </row>
    <row r="65" spans="1:9">
      <c r="A65" s="1">
        <v>64</v>
      </c>
      <c r="B65" s="3">
        <v>6451.8783635052932</v>
      </c>
      <c r="C65" s="3">
        <v>7171.8806888186382</v>
      </c>
      <c r="D65" s="3">
        <v>15178.740330464099</v>
      </c>
      <c r="E65" s="3">
        <v>336.86355129393468</v>
      </c>
      <c r="G65" s="4">
        <v>9884.968950366183</v>
      </c>
      <c r="I65" s="4">
        <f t="shared" si="0"/>
        <v>115.03104963381702</v>
      </c>
    </row>
    <row r="66" spans="1:9">
      <c r="A66" s="1">
        <v>65</v>
      </c>
      <c r="B66" s="3">
        <v>6470.2187489784665</v>
      </c>
      <c r="C66" s="3">
        <v>7174.9522033949133</v>
      </c>
      <c r="D66" s="3">
        <v>15359.521717725143</v>
      </c>
      <c r="E66" s="3">
        <v>336.65440707043331</v>
      </c>
      <c r="G66" s="4">
        <v>9907.9420781538556</v>
      </c>
      <c r="I66" s="4">
        <f t="shared" ref="I66:I129" si="2">10000-G66</f>
        <v>92.057921846144382</v>
      </c>
    </row>
    <row r="67" spans="1:9">
      <c r="A67" s="1">
        <v>66</v>
      </c>
      <c r="B67" s="3">
        <v>6538.2121124151327</v>
      </c>
      <c r="C67" s="3">
        <v>7243.1468651785226</v>
      </c>
      <c r="D67" s="3">
        <v>15525.462267998093</v>
      </c>
      <c r="E67" s="3">
        <v>349.71457243271851</v>
      </c>
      <c r="G67" s="4">
        <v>10065.058154502243</v>
      </c>
      <c r="I67" s="4">
        <f t="shared" si="2"/>
        <v>-65.058154502243269</v>
      </c>
    </row>
    <row r="68" spans="1:9">
      <c r="A68" s="1">
        <v>67</v>
      </c>
      <c r="B68" s="3">
        <v>6447.9501699407865</v>
      </c>
      <c r="C68" s="3">
        <v>7112.8475748051578</v>
      </c>
      <c r="D68" s="3">
        <v>15182.048301474615</v>
      </c>
      <c r="E68" s="3">
        <v>337.90359216288999</v>
      </c>
      <c r="G68" s="4">
        <v>9864.4343905223959</v>
      </c>
      <c r="I68" s="4">
        <f t="shared" si="2"/>
        <v>135.56560947760408</v>
      </c>
    </row>
    <row r="69" spans="1:9">
      <c r="A69" s="1">
        <v>68</v>
      </c>
      <c r="B69" s="3">
        <v>6549.5381439737184</v>
      </c>
      <c r="C69" s="3">
        <v>7278.265457175241</v>
      </c>
      <c r="D69" s="3">
        <v>15666.783896360666</v>
      </c>
      <c r="E69" s="3">
        <v>343.89674236673056</v>
      </c>
      <c r="G69" s="4">
        <v>10061.626593899859</v>
      </c>
      <c r="I69" s="4">
        <f t="shared" si="2"/>
        <v>-61.626593899858563</v>
      </c>
    </row>
    <row r="70" spans="1:9">
      <c r="A70" s="1">
        <v>69</v>
      </c>
      <c r="B70" s="3">
        <v>6518.270802762353</v>
      </c>
      <c r="C70" s="3">
        <v>7282.7339170891564</v>
      </c>
      <c r="D70" s="3">
        <v>15565.664130740344</v>
      </c>
      <c r="E70" s="3">
        <v>341.89714360963256</v>
      </c>
      <c r="G70" s="4">
        <v>10026.021464373362</v>
      </c>
      <c r="I70" s="4">
        <f t="shared" si="2"/>
        <v>-26.021464373361596</v>
      </c>
    </row>
    <row r="71" spans="1:9">
      <c r="A71" s="1">
        <v>70</v>
      </c>
      <c r="B71" s="3">
        <v>6512.1558669114675</v>
      </c>
      <c r="C71" s="3">
        <v>7316.5417551256805</v>
      </c>
      <c r="D71" s="3">
        <v>15733.332819580353</v>
      </c>
      <c r="E71" s="3">
        <v>342.5493621335176</v>
      </c>
      <c r="G71" s="4">
        <v>10050.83909461853</v>
      </c>
      <c r="I71" s="4">
        <f t="shared" si="2"/>
        <v>-50.839094618529998</v>
      </c>
    </row>
    <row r="72" spans="1:9">
      <c r="A72" s="1">
        <v>71</v>
      </c>
      <c r="B72" s="3">
        <v>6509.8020044966624</v>
      </c>
      <c r="C72" s="3">
        <v>7286.3529744921861</v>
      </c>
      <c r="D72" s="3">
        <v>15697.326548315476</v>
      </c>
      <c r="E72" s="3">
        <v>343.97338980132963</v>
      </c>
      <c r="G72" s="4">
        <v>10042.916866610458</v>
      </c>
      <c r="I72" s="4">
        <f t="shared" si="2"/>
        <v>-42.916866610457873</v>
      </c>
    </row>
    <row r="73" spans="1:9">
      <c r="A73" s="1">
        <v>72</v>
      </c>
      <c r="B73" s="3">
        <v>6493.7491362273895</v>
      </c>
      <c r="C73" s="3">
        <v>7287.1763951513849</v>
      </c>
      <c r="D73" s="3">
        <v>15690.71433691769</v>
      </c>
      <c r="E73" s="3">
        <v>343.63012288730278</v>
      </c>
      <c r="G73" s="4">
        <v>10030.939981821353</v>
      </c>
      <c r="I73" s="4">
        <f t="shared" si="2"/>
        <v>-30.939981821353285</v>
      </c>
    </row>
    <row r="74" spans="1:9">
      <c r="A74" s="1">
        <v>73</v>
      </c>
      <c r="B74" s="3">
        <v>6485.5496052912658</v>
      </c>
      <c r="C74" s="3">
        <v>7287.2149268635167</v>
      </c>
      <c r="D74" s="3">
        <v>15547.575582493742</v>
      </c>
      <c r="E74" s="3">
        <v>341.3442950907143</v>
      </c>
      <c r="G74" s="4">
        <v>10003.329426146882</v>
      </c>
      <c r="I74" s="4">
        <f t="shared" si="2"/>
        <v>-3.3294261468818149</v>
      </c>
    </row>
    <row r="75" spans="1:9">
      <c r="A75" s="1">
        <v>74</v>
      </c>
      <c r="B75" s="3">
        <v>6536.4754053589913</v>
      </c>
      <c r="C75" s="3">
        <v>7199.1225428675198</v>
      </c>
      <c r="D75" s="3">
        <v>15522.461465626569</v>
      </c>
      <c r="E75" s="3">
        <v>342.51451021261533</v>
      </c>
      <c r="G75" s="4">
        <v>10003.487374566717</v>
      </c>
      <c r="I75" s="4">
        <f t="shared" si="2"/>
        <v>-3.4873745667173353</v>
      </c>
    </row>
    <row r="76" spans="1:9">
      <c r="A76" s="1">
        <v>75</v>
      </c>
      <c r="B76" s="3">
        <v>6548.531708960325</v>
      </c>
      <c r="C76" s="3">
        <v>7322.9432725648021</v>
      </c>
      <c r="D76" s="3">
        <v>15881.260867927103</v>
      </c>
      <c r="E76" s="3">
        <v>345.93093471511645</v>
      </c>
      <c r="G76" s="4">
        <v>10105.178017212509</v>
      </c>
      <c r="I76" s="4">
        <f t="shared" si="2"/>
        <v>-105.17801721250908</v>
      </c>
    </row>
    <row r="77" spans="1:9">
      <c r="A77" s="1">
        <v>76</v>
      </c>
      <c r="B77" s="3">
        <v>6533.7367880130641</v>
      </c>
      <c r="C77" s="3">
        <v>7207.7384805379334</v>
      </c>
      <c r="D77" s="3">
        <v>15596.95209360682</v>
      </c>
      <c r="E77" s="3">
        <v>342.66304303975909</v>
      </c>
      <c r="G77" s="4">
        <v>10011.025726461186</v>
      </c>
      <c r="I77" s="4">
        <f t="shared" si="2"/>
        <v>-11.025726461186423</v>
      </c>
    </row>
    <row r="78" spans="1:9">
      <c r="A78" s="1">
        <v>77</v>
      </c>
      <c r="B78" s="3">
        <v>6468.4239441574518</v>
      </c>
      <c r="C78" s="3">
        <v>7304.1583680144249</v>
      </c>
      <c r="D78" s="3">
        <v>15499.170421988674</v>
      </c>
      <c r="E78" s="3">
        <v>340.64623340969661</v>
      </c>
      <c r="G78" s="4">
        <v>9992.5936390685802</v>
      </c>
      <c r="I78" s="4">
        <f t="shared" si="2"/>
        <v>7.4063609314198402</v>
      </c>
    </row>
    <row r="79" spans="1:9">
      <c r="A79" s="1">
        <v>78</v>
      </c>
      <c r="B79" s="3">
        <v>6497.6703459017099</v>
      </c>
      <c r="C79" s="3">
        <v>7174.6610852330678</v>
      </c>
      <c r="D79" s="3">
        <v>15279.399567457294</v>
      </c>
      <c r="E79" s="3">
        <v>344.14457190820627</v>
      </c>
      <c r="G79" s="4">
        <v>9963.3697605229772</v>
      </c>
      <c r="I79" s="4">
        <f t="shared" si="2"/>
        <v>36.630239477022769</v>
      </c>
    </row>
    <row r="80" spans="1:9">
      <c r="A80" s="1">
        <v>79</v>
      </c>
      <c r="B80" s="3">
        <v>6486.0062781976076</v>
      </c>
      <c r="C80" s="3">
        <v>7184.5399418808538</v>
      </c>
      <c r="D80" s="3">
        <v>15291.298834322828</v>
      </c>
      <c r="E80" s="3">
        <v>339.224537991837</v>
      </c>
      <c r="G80" s="4">
        <v>9932.2672419817827</v>
      </c>
      <c r="I80" s="4">
        <f t="shared" si="2"/>
        <v>67.732758018217282</v>
      </c>
    </row>
    <row r="81" spans="1:9">
      <c r="A81" s="1">
        <v>80</v>
      </c>
      <c r="B81" s="3">
        <v>6477.9750220407705</v>
      </c>
      <c r="C81" s="3">
        <v>7171.4272757709341</v>
      </c>
      <c r="D81" s="3">
        <v>15262.403858319376</v>
      </c>
      <c r="E81" s="3">
        <v>339.12542982942006</v>
      </c>
      <c r="G81" s="4">
        <v>9919.4609373626008</v>
      </c>
      <c r="I81" s="4">
        <f t="shared" si="2"/>
        <v>80.539062637399184</v>
      </c>
    </row>
    <row r="82" spans="1:9">
      <c r="A82" s="1">
        <v>81</v>
      </c>
      <c r="B82" s="3">
        <v>6474.3267922465675</v>
      </c>
      <c r="C82" s="3">
        <v>7251.3988544483009</v>
      </c>
      <c r="D82" s="3">
        <v>15557.121222767782</v>
      </c>
      <c r="E82" s="3">
        <v>340.64288811710384</v>
      </c>
      <c r="G82" s="4">
        <v>9978.1214434434405</v>
      </c>
      <c r="I82" s="4">
        <f t="shared" si="2"/>
        <v>21.878556556559488</v>
      </c>
    </row>
    <row r="83" spans="1:9">
      <c r="A83" s="1">
        <v>82</v>
      </c>
      <c r="B83" s="3">
        <v>6482.2948531255197</v>
      </c>
      <c r="C83" s="3">
        <v>7175.520589295832</v>
      </c>
      <c r="D83" s="3">
        <v>15545.031242057605</v>
      </c>
      <c r="E83" s="3">
        <v>342.19125862363518</v>
      </c>
      <c r="G83" s="4">
        <v>9959.9281870704526</v>
      </c>
      <c r="I83" s="4">
        <f t="shared" si="2"/>
        <v>40.071812929547377</v>
      </c>
    </row>
    <row r="84" spans="1:9">
      <c r="A84" s="1">
        <v>83</v>
      </c>
      <c r="B84" s="3">
        <v>6508.4576912183848</v>
      </c>
      <c r="C84" s="3">
        <v>7287.3246038940979</v>
      </c>
      <c r="D84" s="3">
        <v>15512.829336811499</v>
      </c>
      <c r="E84" s="3">
        <v>341.71116701856732</v>
      </c>
      <c r="G84" s="4">
        <v>10017.389946384734</v>
      </c>
      <c r="I84" s="4">
        <f t="shared" si="2"/>
        <v>-17.389946384733776</v>
      </c>
    </row>
    <row r="85" spans="1:9">
      <c r="A85" s="1">
        <v>84</v>
      </c>
      <c r="B85" s="3">
        <v>6520.8781423470555</v>
      </c>
      <c r="C85" s="3">
        <v>7272.7404486355108</v>
      </c>
      <c r="D85" s="3">
        <v>15629.176545774904</v>
      </c>
      <c r="E85" s="3">
        <v>345.76000188725681</v>
      </c>
      <c r="G85" s="4">
        <v>10050.170439192392</v>
      </c>
      <c r="I85" s="4">
        <f t="shared" si="2"/>
        <v>-50.170439192392223</v>
      </c>
    </row>
    <row r="86" spans="1:9">
      <c r="A86" s="1">
        <v>85</v>
      </c>
      <c r="B86" s="3">
        <v>6498.5189599753039</v>
      </c>
      <c r="C86" s="3">
        <v>7279.4608386904938</v>
      </c>
      <c r="D86" s="3">
        <v>15682.825304915443</v>
      </c>
      <c r="E86" s="3">
        <v>339.70363586548308</v>
      </c>
      <c r="G86" s="4">
        <v>10007.217901853324</v>
      </c>
      <c r="I86" s="4">
        <f t="shared" si="2"/>
        <v>-7.2179018533242925</v>
      </c>
    </row>
    <row r="87" spans="1:9">
      <c r="A87" s="1">
        <v>86</v>
      </c>
      <c r="B87" s="3">
        <v>6532.176109280832</v>
      </c>
      <c r="C87" s="3">
        <v>7296.3272484709614</v>
      </c>
      <c r="D87" s="3">
        <v>15573.169954470546</v>
      </c>
      <c r="E87" s="3">
        <v>346.49350705831256</v>
      </c>
      <c r="G87" s="4">
        <v>10067.565849285202</v>
      </c>
      <c r="I87" s="4">
        <f t="shared" si="2"/>
        <v>-67.565849285201693</v>
      </c>
    </row>
    <row r="88" spans="1:9">
      <c r="A88" s="1">
        <v>87</v>
      </c>
      <c r="B88" s="3">
        <v>6498.9011348943541</v>
      </c>
      <c r="C88" s="3">
        <v>7298.1128988857563</v>
      </c>
      <c r="D88" s="3">
        <v>15695.723496093296</v>
      </c>
      <c r="E88" s="3">
        <v>343.66243978615159</v>
      </c>
      <c r="G88" s="4">
        <v>10039.145940855475</v>
      </c>
      <c r="I88" s="4">
        <f t="shared" si="2"/>
        <v>-39.145940855474691</v>
      </c>
    </row>
    <row r="89" spans="1:9">
      <c r="A89" s="1">
        <v>88</v>
      </c>
      <c r="B89" s="3">
        <v>6494.9979886446754</v>
      </c>
      <c r="C89" s="3">
        <v>7274.8097923724299</v>
      </c>
      <c r="D89" s="3">
        <v>15543.288270388017</v>
      </c>
      <c r="E89" s="3">
        <v>347.83890442460205</v>
      </c>
      <c r="G89" s="4">
        <v>10041.720512426133</v>
      </c>
      <c r="I89" s="4">
        <f t="shared" si="2"/>
        <v>-41.7205124261327</v>
      </c>
    </row>
    <row r="90" spans="1:9">
      <c r="A90" s="1">
        <v>89</v>
      </c>
      <c r="B90" s="3">
        <v>6504.2967805748694</v>
      </c>
      <c r="C90" s="3">
        <v>7265.2190459119774</v>
      </c>
      <c r="D90" s="3">
        <v>15641.636940854074</v>
      </c>
      <c r="E90" s="3">
        <v>343.88550516324977</v>
      </c>
      <c r="G90" s="4">
        <v>10026.690576674224</v>
      </c>
      <c r="I90" s="4">
        <f t="shared" si="2"/>
        <v>-26.690576674223848</v>
      </c>
    </row>
    <row r="91" spans="1:9">
      <c r="A91" s="1">
        <v>90</v>
      </c>
      <c r="B91" s="3">
        <v>6547.3578369807492</v>
      </c>
      <c r="C91" s="3">
        <v>7284.1623648959685</v>
      </c>
      <c r="D91" s="3">
        <v>15699.9774654666</v>
      </c>
      <c r="E91" s="3">
        <v>341.92613748241115</v>
      </c>
      <c r="G91" s="4">
        <v>10053.334857218888</v>
      </c>
      <c r="I91" s="4">
        <f t="shared" si="2"/>
        <v>-53.334857218887919</v>
      </c>
    </row>
    <row r="92" spans="1:9">
      <c r="A92" s="1">
        <v>91</v>
      </c>
      <c r="B92" s="3">
        <v>6493.8980476855977</v>
      </c>
      <c r="C92" s="3">
        <v>7370.009576760297</v>
      </c>
      <c r="D92" s="3">
        <v>15797.749924874845</v>
      </c>
      <c r="E92" s="3">
        <v>344.28453025716561</v>
      </c>
      <c r="G92" s="4">
        <v>10075.997990228632</v>
      </c>
      <c r="I92" s="4">
        <f t="shared" si="2"/>
        <v>-75.997990228632261</v>
      </c>
    </row>
    <row r="93" spans="1:9">
      <c r="A93" s="1">
        <v>92</v>
      </c>
      <c r="B93" s="3">
        <v>6465.3341668149678</v>
      </c>
      <c r="C93" s="3">
        <v>7256.6631476618713</v>
      </c>
      <c r="D93" s="3">
        <v>15488.313955695377</v>
      </c>
      <c r="E93" s="3">
        <v>342.13576657756664</v>
      </c>
      <c r="G93" s="4">
        <v>9979.0633683615524</v>
      </c>
      <c r="I93" s="4">
        <f t="shared" si="2"/>
        <v>20.936631638447579</v>
      </c>
    </row>
    <row r="94" spans="1:9">
      <c r="A94" s="1">
        <v>93</v>
      </c>
      <c r="B94" s="3">
        <v>6474.753968164744</v>
      </c>
      <c r="C94" s="3">
        <v>7323.8532203107643</v>
      </c>
      <c r="D94" s="3">
        <v>15649.424719594679</v>
      </c>
      <c r="E94" s="3">
        <v>345.00383627639218</v>
      </c>
      <c r="G94" s="4">
        <v>10039.785957529588</v>
      </c>
      <c r="I94" s="4">
        <f t="shared" si="2"/>
        <v>-39.785957529587904</v>
      </c>
    </row>
    <row r="95" spans="1:9">
      <c r="A95" s="1">
        <v>94</v>
      </c>
      <c r="B95" s="3">
        <v>6515.3022789958059</v>
      </c>
      <c r="C95" s="3">
        <v>7252.4165190300828</v>
      </c>
      <c r="D95" s="3">
        <v>15599.019932148671</v>
      </c>
      <c r="E95" s="3">
        <v>339.43600113216854</v>
      </c>
      <c r="G95" s="4">
        <v>9999.4114800058505</v>
      </c>
      <c r="I95" s="4">
        <f t="shared" si="2"/>
        <v>0.58851999414946476</v>
      </c>
    </row>
    <row r="96" spans="1:9">
      <c r="A96" s="1">
        <v>95</v>
      </c>
      <c r="B96" s="3">
        <v>6496.3652411275434</v>
      </c>
      <c r="C96" s="3">
        <v>7187.5853245637418</v>
      </c>
      <c r="D96" s="3">
        <v>15263.071233358554</v>
      </c>
      <c r="E96" s="3">
        <v>344.66273620404519</v>
      </c>
      <c r="G96" s="4">
        <v>9969.8897697722987</v>
      </c>
      <c r="I96" s="4">
        <f t="shared" si="2"/>
        <v>30.110230227701322</v>
      </c>
    </row>
    <row r="97" spans="1:9">
      <c r="A97" s="1">
        <v>96</v>
      </c>
      <c r="B97" s="3">
        <v>6519.8440493257149</v>
      </c>
      <c r="C97" s="3">
        <v>7225.2580406403504</v>
      </c>
      <c r="D97" s="3">
        <v>15535.273908276915</v>
      </c>
      <c r="E97" s="3">
        <v>342.46951679354305</v>
      </c>
      <c r="G97" s="4">
        <v>10004.615131262712</v>
      </c>
      <c r="I97" s="4">
        <f t="shared" si="2"/>
        <v>-4.6151312627116567</v>
      </c>
    </row>
    <row r="98" spans="1:9">
      <c r="A98" s="1">
        <v>97</v>
      </c>
      <c r="B98" s="3">
        <v>6493.8041365629024</v>
      </c>
      <c r="C98" s="3">
        <v>7236.3371476552356</v>
      </c>
      <c r="D98" s="3">
        <v>15393.634354888223</v>
      </c>
      <c r="E98" s="3">
        <v>341.91307589383058</v>
      </c>
      <c r="G98" s="4">
        <v>9980.7941496853418</v>
      </c>
      <c r="I98" s="4">
        <f t="shared" si="2"/>
        <v>19.205850314658164</v>
      </c>
    </row>
    <row r="99" spans="1:9">
      <c r="A99" s="1">
        <v>98</v>
      </c>
      <c r="B99" s="3">
        <v>6500.7573174038243</v>
      </c>
      <c r="C99" s="3">
        <v>7249.6226496377467</v>
      </c>
      <c r="D99" s="3">
        <v>15572.465784727008</v>
      </c>
      <c r="E99" s="3">
        <v>340.86706401024014</v>
      </c>
      <c r="G99" s="4">
        <v>9995.9598910697732</v>
      </c>
      <c r="I99" s="4">
        <f t="shared" si="2"/>
        <v>4.0401089302267792</v>
      </c>
    </row>
    <row r="100" spans="1:9">
      <c r="A100" s="1">
        <v>99</v>
      </c>
      <c r="B100" s="3">
        <v>6444.5885472723949</v>
      </c>
      <c r="C100" s="3">
        <v>7177.7693194566391</v>
      </c>
      <c r="D100" s="3">
        <v>15212.471390515679</v>
      </c>
      <c r="E100" s="3">
        <v>337.39302401323386</v>
      </c>
      <c r="G100" s="4">
        <v>9888.1819713897967</v>
      </c>
      <c r="I100" s="4">
        <f t="shared" si="2"/>
        <v>111.81802861020333</v>
      </c>
    </row>
    <row r="101" spans="1:9">
      <c r="A101" s="1">
        <v>100</v>
      </c>
      <c r="B101" s="3">
        <v>6460.3128284242493</v>
      </c>
      <c r="C101" s="3">
        <v>7210.5092992243008</v>
      </c>
      <c r="D101" s="3">
        <v>15448.607859642714</v>
      </c>
      <c r="E101" s="3">
        <v>341.03917361523446</v>
      </c>
      <c r="G101" s="4">
        <v>9947.9190166945573</v>
      </c>
      <c r="I101" s="4">
        <f t="shared" si="2"/>
        <v>52.080983305442714</v>
      </c>
    </row>
    <row r="102" spans="1:9">
      <c r="A102" s="1">
        <v>101</v>
      </c>
      <c r="B102" s="3">
        <v>6486.2746586669282</v>
      </c>
      <c r="C102" s="3">
        <v>7159.6236034551785</v>
      </c>
      <c r="D102" s="3">
        <v>15390.011685241241</v>
      </c>
      <c r="E102" s="3">
        <v>339.87137663611117</v>
      </c>
      <c r="G102" s="4">
        <v>9932.2639899896476</v>
      </c>
      <c r="I102" s="4">
        <f t="shared" si="2"/>
        <v>67.736010010352402</v>
      </c>
    </row>
    <row r="103" spans="1:9">
      <c r="A103" s="1">
        <v>102</v>
      </c>
      <c r="B103" s="3">
        <v>6282.6992155148992</v>
      </c>
      <c r="C103" s="3">
        <v>7251.3449073981719</v>
      </c>
      <c r="D103" s="3">
        <v>15238.169378843559</v>
      </c>
      <c r="E103" s="3">
        <v>342.84729823086411</v>
      </c>
      <c r="G103" s="4">
        <v>9852.471212400189</v>
      </c>
      <c r="I103" s="4">
        <f t="shared" si="2"/>
        <v>147.52878759981104</v>
      </c>
    </row>
    <row r="104" spans="1:9">
      <c r="A104" s="1">
        <v>103</v>
      </c>
      <c r="B104" s="3">
        <v>6362.5160339265258</v>
      </c>
      <c r="C104" s="3">
        <v>7139.8196665441155</v>
      </c>
      <c r="D104" s="3">
        <v>15277.388706083457</v>
      </c>
      <c r="E104" s="3">
        <v>331.35395949825875</v>
      </c>
      <c r="G104" s="4">
        <v>9790.8159161312033</v>
      </c>
      <c r="I104" s="4">
        <f t="shared" si="2"/>
        <v>209.18408386879673</v>
      </c>
    </row>
    <row r="105" spans="1:9">
      <c r="A105" s="1">
        <v>104</v>
      </c>
      <c r="B105" s="3">
        <v>6589.1271175412494</v>
      </c>
      <c r="C105" s="3">
        <v>7266.7429917447553</v>
      </c>
      <c r="D105" s="3">
        <v>15585.552625361848</v>
      </c>
      <c r="E105" s="3">
        <v>343.62141108414005</v>
      </c>
      <c r="G105" s="4">
        <v>10074.401762206528</v>
      </c>
      <c r="I105" s="4">
        <f t="shared" si="2"/>
        <v>-74.401762206527565</v>
      </c>
    </row>
    <row r="106" spans="1:9">
      <c r="A106" s="1">
        <v>105</v>
      </c>
      <c r="B106" s="3">
        <v>6457.9233165211172</v>
      </c>
      <c r="C106" s="3">
        <v>7149.2541746360139</v>
      </c>
      <c r="D106" s="3">
        <v>15485.28077066185</v>
      </c>
      <c r="E106" s="3">
        <v>335.29794946985237</v>
      </c>
      <c r="G106" s="4">
        <v>9889.9050641266149</v>
      </c>
      <c r="I106" s="4">
        <f t="shared" si="2"/>
        <v>110.09493587338511</v>
      </c>
    </row>
    <row r="107" spans="1:9">
      <c r="A107" s="1">
        <v>106</v>
      </c>
      <c r="B107" s="3">
        <v>6635.9632473852562</v>
      </c>
      <c r="C107" s="3">
        <v>7322.5846762301726</v>
      </c>
      <c r="D107" s="3">
        <v>15822.136966058972</v>
      </c>
      <c r="E107" s="3">
        <v>347.36811969407739</v>
      </c>
      <c r="G107" s="4">
        <v>10163.465478121241</v>
      </c>
      <c r="I107" s="4">
        <f t="shared" si="2"/>
        <v>-163.46547812124118</v>
      </c>
    </row>
    <row r="108" spans="1:9">
      <c r="A108" s="1">
        <v>107</v>
      </c>
      <c r="B108" s="3">
        <v>6494.7622703319039</v>
      </c>
      <c r="C108" s="3">
        <v>7294.2218584735228</v>
      </c>
      <c r="D108" s="3">
        <v>15445.1133157978</v>
      </c>
      <c r="E108" s="3">
        <v>344.89518239051444</v>
      </c>
      <c r="G108" s="4">
        <v>10026.070891625855</v>
      </c>
      <c r="I108" s="4">
        <f t="shared" si="2"/>
        <v>-26.070891625855438</v>
      </c>
    </row>
    <row r="109" spans="1:9">
      <c r="A109" s="1">
        <v>108</v>
      </c>
      <c r="B109" s="3">
        <v>6403.2764475693475</v>
      </c>
      <c r="C109" s="3">
        <v>7218.6424876255851</v>
      </c>
      <c r="D109" s="3">
        <v>15356.041912196915</v>
      </c>
      <c r="E109" s="3">
        <v>338.41206512986128</v>
      </c>
      <c r="G109" s="4">
        <v>9894.8428957124706</v>
      </c>
      <c r="I109" s="4">
        <f t="shared" si="2"/>
        <v>105.15710428752936</v>
      </c>
    </row>
    <row r="110" spans="1:9">
      <c r="A110" s="1">
        <v>109</v>
      </c>
      <c r="B110" s="3">
        <v>6493.9711602737752</v>
      </c>
      <c r="C110" s="3">
        <v>7196.0776034572027</v>
      </c>
      <c r="D110" s="3">
        <v>15387.987840105618</v>
      </c>
      <c r="E110" s="3">
        <v>341.45306091319196</v>
      </c>
      <c r="G110" s="4">
        <v>9961.1960689694934</v>
      </c>
      <c r="I110" s="4">
        <f t="shared" si="2"/>
        <v>38.803931030506646</v>
      </c>
    </row>
    <row r="111" spans="1:9">
      <c r="A111" s="1">
        <v>110</v>
      </c>
      <c r="B111" s="3">
        <v>6468.373980607028</v>
      </c>
      <c r="C111" s="3">
        <v>7308.5851466455715</v>
      </c>
      <c r="D111" s="3">
        <v>15511.304809250489</v>
      </c>
      <c r="E111" s="3">
        <v>342.36875483659156</v>
      </c>
      <c r="G111" s="4">
        <v>10005.247035099035</v>
      </c>
      <c r="I111" s="4">
        <f t="shared" si="2"/>
        <v>-5.2470350990352017</v>
      </c>
    </row>
    <row r="112" spans="1:9">
      <c r="A112" s="1">
        <v>111</v>
      </c>
      <c r="B112" s="3">
        <v>6460.6584707084721</v>
      </c>
      <c r="C112" s="3">
        <v>7083.8936857705721</v>
      </c>
      <c r="D112" s="3">
        <v>15221.948201570412</v>
      </c>
      <c r="E112" s="3">
        <v>332.06025267460399</v>
      </c>
      <c r="G112" s="4">
        <v>9828.6841641792762</v>
      </c>
      <c r="I112" s="4">
        <f t="shared" si="2"/>
        <v>171.31583582072381</v>
      </c>
    </row>
    <row r="113" spans="1:9">
      <c r="A113" s="1">
        <v>112</v>
      </c>
      <c r="B113" s="3">
        <v>6295.643651549216</v>
      </c>
      <c r="C113" s="3">
        <v>7291.4679874169242</v>
      </c>
      <c r="D113" s="3">
        <v>15501.88448607391</v>
      </c>
      <c r="E113" s="3">
        <v>344.21789808952644</v>
      </c>
      <c r="G113" s="4">
        <v>9902.0173583016622</v>
      </c>
      <c r="I113" s="4">
        <f t="shared" si="2"/>
        <v>97.982641698337829</v>
      </c>
    </row>
    <row r="114" spans="1:9">
      <c r="A114" s="1">
        <v>113</v>
      </c>
      <c r="B114" s="3">
        <v>6617.1166238493506</v>
      </c>
      <c r="C114" s="3">
        <v>7132.6865692819711</v>
      </c>
      <c r="D114" s="3">
        <v>15687.263061685728</v>
      </c>
      <c r="E114" s="3">
        <v>330.54997171133635</v>
      </c>
      <c r="G114" s="4">
        <v>9966.3099068365209</v>
      </c>
      <c r="I114" s="4">
        <f t="shared" si="2"/>
        <v>33.690093163479105</v>
      </c>
    </row>
    <row r="115" spans="1:9">
      <c r="A115" s="1">
        <v>114</v>
      </c>
      <c r="B115" s="3">
        <v>6383.5972392381791</v>
      </c>
      <c r="C115" s="3">
        <v>7183.1548198911942</v>
      </c>
      <c r="D115" s="3">
        <v>15311.120467690136</v>
      </c>
      <c r="E115" s="3">
        <v>339.64026663809602</v>
      </c>
      <c r="G115" s="4">
        <v>9872.3426490580423</v>
      </c>
      <c r="I115" s="4">
        <f t="shared" si="2"/>
        <v>127.6573509419577</v>
      </c>
    </row>
    <row r="116" spans="1:9">
      <c r="A116" s="1">
        <v>115</v>
      </c>
      <c r="B116" s="3">
        <v>6453.6114604437435</v>
      </c>
      <c r="C116" s="3">
        <v>7351.8592760799565</v>
      </c>
      <c r="D116" s="3">
        <v>15637.887075016672</v>
      </c>
      <c r="E116" s="3">
        <v>342.80594270769456</v>
      </c>
      <c r="G116" s="4">
        <v>10024.752996508425</v>
      </c>
      <c r="I116" s="4">
        <f t="shared" si="2"/>
        <v>-24.752996508424985</v>
      </c>
    </row>
    <row r="117" spans="1:9">
      <c r="A117" s="1">
        <v>116</v>
      </c>
      <c r="B117" s="3">
        <v>6598.4903454156756</v>
      </c>
      <c r="C117" s="3">
        <v>7284.9140333395353</v>
      </c>
      <c r="D117" s="3">
        <v>15476.030928607943</v>
      </c>
      <c r="E117" s="3">
        <v>345.93506980935905</v>
      </c>
      <c r="G117" s="4">
        <v>10094.16311799297</v>
      </c>
      <c r="I117" s="4">
        <f t="shared" si="2"/>
        <v>-94.163117992970001</v>
      </c>
    </row>
    <row r="118" spans="1:9">
      <c r="A118" s="1">
        <v>117</v>
      </c>
      <c r="B118" s="3">
        <v>6566.8540283058883</v>
      </c>
      <c r="C118" s="3">
        <v>7255.8247368690136</v>
      </c>
      <c r="D118" s="3">
        <v>15857.453140008101</v>
      </c>
      <c r="E118" s="3">
        <v>347.19801034267323</v>
      </c>
      <c r="G118" s="4">
        <v>10094.583641452389</v>
      </c>
      <c r="I118" s="4">
        <f t="shared" si="2"/>
        <v>-94.583641452389202</v>
      </c>
    </row>
    <row r="119" spans="1:9">
      <c r="A119" s="1">
        <v>118</v>
      </c>
      <c r="B119" s="3">
        <v>6564.9063654309912</v>
      </c>
      <c r="C119" s="3">
        <v>7342.794530273778</v>
      </c>
      <c r="D119" s="3">
        <v>15476.526919701795</v>
      </c>
      <c r="E119" s="3">
        <v>339.00191309930204</v>
      </c>
      <c r="G119" s="4">
        <v>10056.906369638526</v>
      </c>
      <c r="I119" s="4">
        <f t="shared" si="2"/>
        <v>-56.906369638525575</v>
      </c>
    </row>
    <row r="120" spans="1:9">
      <c r="A120" s="1">
        <v>119</v>
      </c>
      <c r="B120" s="3">
        <v>6455.6760596505828</v>
      </c>
      <c r="C120" s="3">
        <v>7396.8974434065949</v>
      </c>
      <c r="D120" s="3">
        <v>15709.704098829137</v>
      </c>
      <c r="E120" s="3">
        <v>351.20560650859369</v>
      </c>
      <c r="G120" s="4">
        <v>10098.388052732847</v>
      </c>
      <c r="I120" s="4">
        <f t="shared" si="2"/>
        <v>-98.388052732847427</v>
      </c>
    </row>
    <row r="121" spans="1:9">
      <c r="A121" s="1">
        <v>120</v>
      </c>
      <c r="B121" s="3">
        <v>6532.7015465128597</v>
      </c>
      <c r="C121" s="3">
        <v>7238.9810662747304</v>
      </c>
      <c r="D121" s="3">
        <v>15530.387954111031</v>
      </c>
      <c r="E121" s="3">
        <v>335.45364046547036</v>
      </c>
      <c r="G121" s="4">
        <v>9976.8653405983168</v>
      </c>
      <c r="I121" s="4">
        <f t="shared" si="2"/>
        <v>23.134659401683166</v>
      </c>
    </row>
    <row r="122" spans="1:9">
      <c r="A122" s="1">
        <v>121</v>
      </c>
      <c r="B122" s="3">
        <v>6537.3125585498528</v>
      </c>
      <c r="C122" s="3">
        <v>7232.9068594875644</v>
      </c>
      <c r="D122" s="3">
        <v>15486.386637880618</v>
      </c>
      <c r="E122" s="3">
        <v>345.57243660026177</v>
      </c>
      <c r="G122" s="4">
        <v>10033.53342239099</v>
      </c>
      <c r="I122" s="4">
        <f t="shared" si="2"/>
        <v>-33.533422390990381</v>
      </c>
    </row>
    <row r="123" spans="1:9">
      <c r="A123" s="1">
        <v>122</v>
      </c>
      <c r="B123" s="3">
        <v>6633.9968180276683</v>
      </c>
      <c r="C123" s="3">
        <v>7299.008992368751</v>
      </c>
      <c r="D123" s="3">
        <v>15767.879078292208</v>
      </c>
      <c r="E123" s="3">
        <v>340.70445122717672</v>
      </c>
      <c r="G123" s="4">
        <v>10110.047252053646</v>
      </c>
      <c r="I123" s="4">
        <f t="shared" si="2"/>
        <v>-110.04725205364593</v>
      </c>
    </row>
    <row r="124" spans="1:9">
      <c r="A124" s="1">
        <v>123</v>
      </c>
      <c r="B124" s="3">
        <v>6483.2481723653364</v>
      </c>
      <c r="C124" s="3">
        <v>7346.9205709909802</v>
      </c>
      <c r="D124" s="3">
        <v>15514.770690181249</v>
      </c>
      <c r="E124" s="3">
        <v>347.66104832855871</v>
      </c>
      <c r="G124" s="4">
        <v>10061.428647728379</v>
      </c>
      <c r="I124" s="4">
        <f t="shared" si="2"/>
        <v>-61.428647728378564</v>
      </c>
    </row>
    <row r="125" spans="1:9">
      <c r="A125" s="1">
        <v>124</v>
      </c>
      <c r="B125" s="3">
        <v>6437.497392855933</v>
      </c>
      <c r="C125" s="3">
        <v>7176.040291044842</v>
      </c>
      <c r="D125" s="3">
        <v>15376.83991943919</v>
      </c>
      <c r="E125" s="3">
        <v>337.20943026824381</v>
      </c>
      <c r="G125" s="4">
        <v>9892.6038452276189</v>
      </c>
      <c r="I125" s="4">
        <f t="shared" si="2"/>
        <v>107.39615477238112</v>
      </c>
    </row>
    <row r="126" spans="1:9">
      <c r="A126" s="1">
        <v>125</v>
      </c>
      <c r="B126" s="3">
        <v>6368.1451570555291</v>
      </c>
      <c r="C126" s="3">
        <v>7165.7980103936698</v>
      </c>
      <c r="D126" s="3">
        <v>15336.678231381555</v>
      </c>
      <c r="E126" s="3">
        <v>342.63664276963669</v>
      </c>
      <c r="G126" s="4">
        <v>9874.8174818598818</v>
      </c>
      <c r="I126" s="4">
        <f t="shared" si="2"/>
        <v>125.18251814011819</v>
      </c>
    </row>
    <row r="127" spans="1:9">
      <c r="A127" s="1">
        <v>126</v>
      </c>
      <c r="B127" s="3">
        <v>6486.7385292265617</v>
      </c>
      <c r="C127" s="3">
        <v>7172.6401099181294</v>
      </c>
      <c r="D127" s="3">
        <v>15545.023144547824</v>
      </c>
      <c r="E127" s="3">
        <v>335.40039191935853</v>
      </c>
      <c r="G127" s="4">
        <v>9921.7616212219127</v>
      </c>
      <c r="I127" s="4">
        <f t="shared" si="2"/>
        <v>78.238378778087281</v>
      </c>
    </row>
    <row r="128" spans="1:9">
      <c r="A128" s="1">
        <v>127</v>
      </c>
      <c r="B128" s="3">
        <v>6448.6653681948901</v>
      </c>
      <c r="C128" s="3">
        <v>7304.4537371866463</v>
      </c>
      <c r="D128" s="3">
        <v>15546.819743073</v>
      </c>
      <c r="E128" s="3">
        <v>342.29708055006728</v>
      </c>
      <c r="G128" s="4">
        <v>9993.269282791458</v>
      </c>
      <c r="I128" s="4">
        <f t="shared" si="2"/>
        <v>6.7307172085420461</v>
      </c>
    </row>
    <row r="129" spans="1:9">
      <c r="A129" s="1">
        <v>128</v>
      </c>
      <c r="B129" s="3">
        <v>6567.0820757430856</v>
      </c>
      <c r="C129" s="3">
        <v>7255.0308030206324</v>
      </c>
      <c r="D129" s="3">
        <v>15433.298358550095</v>
      </c>
      <c r="E129" s="3">
        <v>342.0183865775478</v>
      </c>
      <c r="G129" s="4">
        <v>10036.813124324097</v>
      </c>
      <c r="I129" s="4">
        <f t="shared" si="2"/>
        <v>-36.813124324096862</v>
      </c>
    </row>
    <row r="130" spans="1:9">
      <c r="A130" s="1">
        <v>129</v>
      </c>
      <c r="B130" s="3">
        <v>6511.0530615343232</v>
      </c>
      <c r="C130" s="3">
        <v>7121.5089739962395</v>
      </c>
      <c r="D130" s="3">
        <v>15532.354216816308</v>
      </c>
      <c r="E130" s="3">
        <v>340.10632624791418</v>
      </c>
      <c r="G130" s="4">
        <v>9942.2941031090832</v>
      </c>
      <c r="I130" s="4">
        <f t="shared" ref="I130:I193" si="3">10000-G130</f>
        <v>57.705896890916847</v>
      </c>
    </row>
    <row r="131" spans="1:9">
      <c r="A131" s="1">
        <v>130</v>
      </c>
      <c r="B131" s="3">
        <v>6388.2158764111855</v>
      </c>
      <c r="C131" s="3">
        <v>7323.1251613928434</v>
      </c>
      <c r="D131" s="3">
        <v>15539.494008442665</v>
      </c>
      <c r="E131" s="3">
        <v>346.75387134795392</v>
      </c>
      <c r="G131" s="4">
        <v>9989.3589325235153</v>
      </c>
      <c r="I131" s="4">
        <f t="shared" si="3"/>
        <v>10.64106747648475</v>
      </c>
    </row>
    <row r="132" spans="1:9">
      <c r="A132" s="1">
        <v>131</v>
      </c>
      <c r="B132" s="3">
        <v>6378.7110117376023</v>
      </c>
      <c r="C132" s="3">
        <v>7172.7952501146892</v>
      </c>
      <c r="D132" s="3">
        <v>15406.902719877617</v>
      </c>
      <c r="E132" s="3">
        <v>339.1668397048594</v>
      </c>
      <c r="G132" s="4">
        <v>9868.445160625226</v>
      </c>
      <c r="I132" s="4">
        <f t="shared" si="3"/>
        <v>131.55483937477402</v>
      </c>
    </row>
    <row r="133" spans="1:9">
      <c r="A133" s="1">
        <v>132</v>
      </c>
      <c r="B133" s="3">
        <v>6516.4457372888755</v>
      </c>
      <c r="C133" s="3">
        <v>7260.9237254892168</v>
      </c>
      <c r="D133" s="3">
        <v>15586.931145633847</v>
      </c>
      <c r="E133" s="3">
        <v>340.02917546199552</v>
      </c>
      <c r="G133" s="4">
        <v>10006.324171271761</v>
      </c>
      <c r="I133" s="4">
        <f t="shared" si="3"/>
        <v>-6.3241712717608607</v>
      </c>
    </row>
    <row r="134" spans="1:9">
      <c r="A134" s="1">
        <v>133</v>
      </c>
      <c r="B134" s="3">
        <v>6554.9150539598195</v>
      </c>
      <c r="C134" s="3">
        <v>7283.4142520851001</v>
      </c>
      <c r="D134" s="3">
        <v>15553.173581810457</v>
      </c>
      <c r="E134" s="3">
        <v>346.19115764249869</v>
      </c>
      <c r="G134" s="4">
        <v>10073.172978077077</v>
      </c>
      <c r="I134" s="4">
        <f t="shared" si="3"/>
        <v>-73.17297807707655</v>
      </c>
    </row>
    <row r="135" spans="1:9">
      <c r="A135" s="1">
        <v>134</v>
      </c>
      <c r="B135" s="3">
        <v>6517.3892051211415</v>
      </c>
      <c r="C135" s="3">
        <v>7287.5131927771499</v>
      </c>
      <c r="D135" s="3">
        <v>15498.199392291925</v>
      </c>
      <c r="E135" s="3">
        <v>342.4404842015004</v>
      </c>
      <c r="G135" s="4">
        <v>10026.290948963462</v>
      </c>
      <c r="I135" s="4">
        <f t="shared" si="3"/>
        <v>-26.290948963462142</v>
      </c>
    </row>
    <row r="136" spans="1:9">
      <c r="A136" s="1">
        <v>135</v>
      </c>
      <c r="B136" s="3">
        <v>6645.8017765181394</v>
      </c>
      <c r="C136" s="3">
        <v>7219.5914454236063</v>
      </c>
      <c r="D136" s="3">
        <v>15497.09887585107</v>
      </c>
      <c r="E136" s="3">
        <v>344.71394258368161</v>
      </c>
      <c r="G136" s="4">
        <v>10090.498764524638</v>
      </c>
      <c r="I136" s="4">
        <f t="shared" si="3"/>
        <v>-90.498764524638318</v>
      </c>
    </row>
    <row r="137" spans="1:9">
      <c r="A137" s="1">
        <v>136</v>
      </c>
      <c r="B137" s="3">
        <v>6483.456138828783</v>
      </c>
      <c r="C137" s="3">
        <v>7320.5568126293329</v>
      </c>
      <c r="D137" s="3">
        <v>15708.563540935162</v>
      </c>
      <c r="E137" s="3">
        <v>343.97394227118178</v>
      </c>
      <c r="G137" s="4">
        <v>10041.564176477812</v>
      </c>
      <c r="I137" s="4">
        <f t="shared" si="3"/>
        <v>-41.564176477811998</v>
      </c>
    </row>
    <row r="138" spans="1:9">
      <c r="A138" s="1">
        <v>137</v>
      </c>
      <c r="B138" s="3">
        <v>6550.4430188709039</v>
      </c>
      <c r="C138" s="3">
        <v>7192.407390937221</v>
      </c>
      <c r="D138" s="3">
        <v>15566.311615706376</v>
      </c>
      <c r="E138" s="3">
        <v>343.83090765924794</v>
      </c>
      <c r="G138" s="4">
        <v>10019.830798923018</v>
      </c>
      <c r="I138" s="4">
        <f t="shared" si="3"/>
        <v>-19.830798923017937</v>
      </c>
    </row>
    <row r="139" spans="1:9">
      <c r="A139" s="1">
        <v>138</v>
      </c>
      <c r="B139" s="3">
        <v>6567.2202764356889</v>
      </c>
      <c r="C139" s="3">
        <v>7252.6779880648746</v>
      </c>
      <c r="D139" s="3">
        <v>15626.317632167669</v>
      </c>
      <c r="E139" s="3">
        <v>344.36730092039278</v>
      </c>
      <c r="G139" s="4">
        <v>10062.081580985701</v>
      </c>
      <c r="I139" s="4">
        <f t="shared" si="3"/>
        <v>-62.081580985701294</v>
      </c>
    </row>
    <row r="140" spans="1:9">
      <c r="A140" s="1">
        <v>139</v>
      </c>
      <c r="B140" s="3">
        <v>6286.2625804449854</v>
      </c>
      <c r="C140" s="3">
        <v>7262.6492365686945</v>
      </c>
      <c r="D140" s="3">
        <v>15446.626253713859</v>
      </c>
      <c r="E140" s="3">
        <v>334.36887701452321</v>
      </c>
      <c r="G140" s="4">
        <v>9823.1740799617601</v>
      </c>
      <c r="I140" s="4">
        <f t="shared" si="3"/>
        <v>176.82592003823993</v>
      </c>
    </row>
    <row r="141" spans="1:9">
      <c r="A141" s="1">
        <v>140</v>
      </c>
      <c r="B141" s="3">
        <v>6488.2864870432313</v>
      </c>
      <c r="C141" s="3">
        <v>6915.5777696269015</v>
      </c>
      <c r="D141" s="3">
        <v>14813.009552585425</v>
      </c>
      <c r="E141" s="3">
        <v>335.30069233938667</v>
      </c>
      <c r="G141" s="4">
        <v>9768.7313150352529</v>
      </c>
      <c r="I141" s="4">
        <f t="shared" si="3"/>
        <v>231.26868496474708</v>
      </c>
    </row>
    <row r="142" spans="1:9">
      <c r="A142" s="1">
        <v>141</v>
      </c>
      <c r="B142" s="3">
        <v>6345.6837164062435</v>
      </c>
      <c r="C142" s="3">
        <v>7317.3312693437119</v>
      </c>
      <c r="D142" s="3">
        <v>15682.054554253858</v>
      </c>
      <c r="E142" s="3">
        <v>345.93723207884835</v>
      </c>
      <c r="G142" s="4">
        <v>9965.1719712626254</v>
      </c>
      <c r="I142" s="4">
        <f t="shared" si="3"/>
        <v>34.828028737374552</v>
      </c>
    </row>
    <row r="143" spans="1:9">
      <c r="A143" s="1">
        <v>142</v>
      </c>
      <c r="B143" s="3">
        <v>6507.6434544425783</v>
      </c>
      <c r="C143" s="3">
        <v>7238.6682703161514</v>
      </c>
      <c r="D143" s="3">
        <v>15347.291027093728</v>
      </c>
      <c r="E143" s="3">
        <v>335.32537265022353</v>
      </c>
      <c r="G143" s="4">
        <v>9948.7744333843202</v>
      </c>
      <c r="I143" s="4">
        <f t="shared" si="3"/>
        <v>51.225566615679782</v>
      </c>
    </row>
    <row r="144" spans="1:9">
      <c r="A144" s="1">
        <v>143</v>
      </c>
      <c r="B144" s="3">
        <v>6494.1559703254661</v>
      </c>
      <c r="C144" s="3">
        <v>7166.4351987509153</v>
      </c>
      <c r="D144" s="3">
        <v>15688.210650286295</v>
      </c>
      <c r="E144" s="3">
        <v>338.81609638030852</v>
      </c>
      <c r="G144" s="4">
        <v>9952.9511227480307</v>
      </c>
      <c r="I144" s="4">
        <f t="shared" si="3"/>
        <v>47.048877251969316</v>
      </c>
    </row>
    <row r="145" spans="1:9">
      <c r="A145" s="1">
        <v>144</v>
      </c>
      <c r="B145" s="3">
        <v>6531.4045442763809</v>
      </c>
      <c r="C145" s="3">
        <v>7307.2875505141546</v>
      </c>
      <c r="D145" s="3">
        <v>15827.563736442649</v>
      </c>
      <c r="E145" s="3">
        <v>348.74166330363835</v>
      </c>
      <c r="G145" s="4">
        <v>10101.139298131697</v>
      </c>
      <c r="I145" s="4">
        <f t="shared" si="3"/>
        <v>-101.13929813169671</v>
      </c>
    </row>
    <row r="146" spans="1:9">
      <c r="A146" s="1">
        <v>145</v>
      </c>
      <c r="B146" s="3">
        <v>6496.0539943880603</v>
      </c>
      <c r="C146" s="3">
        <v>7380.2251913438486</v>
      </c>
      <c r="D146" s="3">
        <v>15569.721146848227</v>
      </c>
      <c r="E146" s="3">
        <v>345.69414713570518</v>
      </c>
      <c r="G146" s="4">
        <v>10075.119536864531</v>
      </c>
      <c r="I146" s="4">
        <f t="shared" si="3"/>
        <v>-75.119536864531256</v>
      </c>
    </row>
    <row r="147" spans="1:9">
      <c r="A147" s="1">
        <v>146</v>
      </c>
      <c r="B147" s="3">
        <v>6372.9403275029363</v>
      </c>
      <c r="C147" s="3">
        <v>7206.1393536846308</v>
      </c>
      <c r="D147" s="3">
        <v>15389.972855086298</v>
      </c>
      <c r="E147" s="3">
        <v>334.28245420290079</v>
      </c>
      <c r="G147" s="4">
        <v>9849.0278600410584</v>
      </c>
      <c r="I147" s="4">
        <f t="shared" si="3"/>
        <v>150.97213995894163</v>
      </c>
    </row>
    <row r="148" spans="1:9">
      <c r="A148" s="1">
        <v>147</v>
      </c>
      <c r="B148" s="3">
        <v>6361.5542158688395</v>
      </c>
      <c r="C148" s="3">
        <v>7186.2555146623472</v>
      </c>
      <c r="D148" s="3">
        <v>15290.603438339869</v>
      </c>
      <c r="E148" s="3">
        <v>344.6419553335229</v>
      </c>
      <c r="G148" s="4">
        <v>9887.9800894949785</v>
      </c>
      <c r="I148" s="4">
        <f t="shared" si="3"/>
        <v>112.01991050502147</v>
      </c>
    </row>
    <row r="149" spans="1:9">
      <c r="A149" s="1">
        <v>148</v>
      </c>
      <c r="B149" s="3">
        <v>6497.1158152202179</v>
      </c>
      <c r="C149" s="3">
        <v>7208.1219323361775</v>
      </c>
      <c r="D149" s="3">
        <v>15475.808597932149</v>
      </c>
      <c r="E149" s="3">
        <v>337.45802764587762</v>
      </c>
      <c r="G149" s="4">
        <v>9950.4020257517714</v>
      </c>
      <c r="I149" s="4">
        <f t="shared" si="3"/>
        <v>49.597974248228638</v>
      </c>
    </row>
    <row r="150" spans="1:9">
      <c r="A150" s="1">
        <v>149</v>
      </c>
      <c r="B150" s="3">
        <v>6396.7337562833445</v>
      </c>
      <c r="C150" s="3">
        <v>7273.8908318014346</v>
      </c>
      <c r="D150" s="3">
        <v>15652.026833496662</v>
      </c>
      <c r="E150" s="3">
        <v>340.86892586839747</v>
      </c>
      <c r="G150" s="4">
        <v>9947.0728806089173</v>
      </c>
      <c r="I150" s="4">
        <f t="shared" si="3"/>
        <v>52.92711939108267</v>
      </c>
    </row>
    <row r="151" spans="1:9">
      <c r="A151" s="1">
        <v>150</v>
      </c>
      <c r="B151" s="3">
        <v>6393.8328117560122</v>
      </c>
      <c r="C151" s="3">
        <v>7184.2048678192305</v>
      </c>
      <c r="D151" s="3">
        <v>15282.916118808771</v>
      </c>
      <c r="E151" s="3">
        <v>332.64869004970438</v>
      </c>
      <c r="G151" s="4">
        <v>9836.3796636286952</v>
      </c>
      <c r="I151" s="4">
        <f t="shared" si="3"/>
        <v>163.6203363713048</v>
      </c>
    </row>
    <row r="152" spans="1:9">
      <c r="A152" s="1">
        <v>151</v>
      </c>
      <c r="B152" s="3">
        <v>6362.4005696754348</v>
      </c>
      <c r="C152" s="3">
        <v>7287.0111229728427</v>
      </c>
      <c r="D152" s="3">
        <v>15638.719979611527</v>
      </c>
      <c r="E152" s="3">
        <v>341.98563971873267</v>
      </c>
      <c r="G152" s="4">
        <v>9937.0314905279738</v>
      </c>
      <c r="I152" s="4">
        <f t="shared" si="3"/>
        <v>62.968509472026199</v>
      </c>
    </row>
    <row r="153" spans="1:9">
      <c r="A153" s="1">
        <v>152</v>
      </c>
      <c r="B153" s="3">
        <v>6320.4983779209006</v>
      </c>
      <c r="C153" s="3">
        <v>7251.155383614162</v>
      </c>
      <c r="D153" s="3">
        <v>15203.015321635265</v>
      </c>
      <c r="E153" s="3">
        <v>325.2184827390073</v>
      </c>
      <c r="G153" s="4">
        <v>9770.3170571469182</v>
      </c>
      <c r="I153" s="4">
        <f t="shared" si="3"/>
        <v>229.68294285308184</v>
      </c>
    </row>
    <row r="154" spans="1:9">
      <c r="A154" s="1">
        <v>153</v>
      </c>
      <c r="B154" s="3">
        <v>6877.4561027713034</v>
      </c>
      <c r="C154" s="3">
        <v>7125.7596207516835</v>
      </c>
      <c r="D154" s="3">
        <v>15431.528154114902</v>
      </c>
      <c r="E154" s="3">
        <v>358.65885398598152</v>
      </c>
      <c r="G154" s="4">
        <v>10271.666707271474</v>
      </c>
      <c r="I154" s="4">
        <f t="shared" si="3"/>
        <v>-271.66670727147357</v>
      </c>
    </row>
    <row r="155" spans="1:9">
      <c r="A155" s="1">
        <v>154</v>
      </c>
      <c r="B155" s="3">
        <v>6489.1408740127608</v>
      </c>
      <c r="C155" s="3">
        <v>7307.0027473881592</v>
      </c>
      <c r="D155" s="3">
        <v>15908.270012641091</v>
      </c>
      <c r="E155" s="3">
        <v>342.02206612152906</v>
      </c>
      <c r="G155" s="4">
        <v>10040.896589142876</v>
      </c>
      <c r="I155" s="4">
        <f t="shared" si="3"/>
        <v>-40.89658914287611</v>
      </c>
    </row>
    <row r="156" spans="1:9">
      <c r="A156" s="1">
        <v>155</v>
      </c>
      <c r="B156" s="3">
        <v>6619.5007348770105</v>
      </c>
      <c r="C156" s="3">
        <v>7364.5402379368852</v>
      </c>
      <c r="D156" s="3">
        <v>15679.315075804017</v>
      </c>
      <c r="E156" s="3">
        <v>343.72326318690875</v>
      </c>
      <c r="G156" s="4">
        <v>10140.173066894755</v>
      </c>
      <c r="I156" s="4">
        <f t="shared" si="3"/>
        <v>-140.17306689475481</v>
      </c>
    </row>
    <row r="157" spans="1:9">
      <c r="A157" s="1">
        <v>156</v>
      </c>
      <c r="B157" s="3">
        <v>6541.6923542816075</v>
      </c>
      <c r="C157" s="3">
        <v>7409.5099132662053</v>
      </c>
      <c r="D157" s="3">
        <v>15507.90773819256</v>
      </c>
      <c r="E157" s="3">
        <v>348.04790580662183</v>
      </c>
      <c r="G157" s="4">
        <v>10125.117319016976</v>
      </c>
      <c r="I157" s="4">
        <f t="shared" si="3"/>
        <v>-125.11731901697567</v>
      </c>
    </row>
    <row r="158" spans="1:9">
      <c r="A158" s="1">
        <v>157</v>
      </c>
      <c r="B158" s="3">
        <v>6559.272995618966</v>
      </c>
      <c r="C158" s="3">
        <v>7313.053226048246</v>
      </c>
      <c r="D158" s="3">
        <v>15814.057411617985</v>
      </c>
      <c r="E158" s="3">
        <v>344.53205098239516</v>
      </c>
      <c r="G158" s="4">
        <v>10095.197663909732</v>
      </c>
      <c r="I158" s="4">
        <f t="shared" si="3"/>
        <v>-95.197663909732</v>
      </c>
    </row>
    <row r="159" spans="1:9">
      <c r="A159" s="1">
        <v>158</v>
      </c>
      <c r="B159" s="3">
        <v>6524.8398051330714</v>
      </c>
      <c r="C159" s="3">
        <v>7287.9221760097735</v>
      </c>
      <c r="D159" s="3">
        <v>15639.337808281243</v>
      </c>
      <c r="E159" s="3">
        <v>345.27972380912979</v>
      </c>
      <c r="G159" s="4">
        <v>10056.732883945831</v>
      </c>
      <c r="I159" s="4">
        <f t="shared" si="3"/>
        <v>-56.732883945831418</v>
      </c>
    </row>
    <row r="160" spans="1:9">
      <c r="A160" s="1">
        <v>159</v>
      </c>
      <c r="B160" s="3">
        <v>6525.4839410582526</v>
      </c>
      <c r="C160" s="3">
        <v>7289.4085617284763</v>
      </c>
      <c r="D160" s="3">
        <v>15648.785786595136</v>
      </c>
      <c r="E160" s="3">
        <v>339.43705088918699</v>
      </c>
      <c r="G160" s="4">
        <v>10024.185734246443</v>
      </c>
      <c r="I160" s="4">
        <f t="shared" si="3"/>
        <v>-24.185734246442735</v>
      </c>
    </row>
    <row r="161" spans="1:9">
      <c r="A161" s="1">
        <v>160</v>
      </c>
      <c r="B161" s="3">
        <v>6495.2092867173214</v>
      </c>
      <c r="C161" s="3">
        <v>7273.2120067652468</v>
      </c>
      <c r="D161" s="3">
        <v>15401.858301775361</v>
      </c>
      <c r="E161" s="3">
        <v>344.98842503668317</v>
      </c>
      <c r="G161" s="4">
        <v>10015.420328905937</v>
      </c>
      <c r="I161" s="4">
        <f t="shared" si="3"/>
        <v>-15.420328905936913</v>
      </c>
    </row>
    <row r="162" spans="1:9">
      <c r="A162" s="1">
        <v>161</v>
      </c>
      <c r="B162" s="3">
        <v>6532.1475589727679</v>
      </c>
      <c r="C162" s="3">
        <v>7267.6378094287538</v>
      </c>
      <c r="D162" s="3">
        <v>15509.687935184034</v>
      </c>
      <c r="E162" s="3">
        <v>345.45181838200193</v>
      </c>
      <c r="G162" s="4">
        <v>10045.508563005309</v>
      </c>
      <c r="I162" s="4">
        <f t="shared" si="3"/>
        <v>-45.508563005309043</v>
      </c>
    </row>
    <row r="163" spans="1:9">
      <c r="A163" s="1">
        <v>162</v>
      </c>
      <c r="B163" s="3">
        <v>6510.7369474067882</v>
      </c>
      <c r="C163" s="3">
        <v>7252.3351718800786</v>
      </c>
      <c r="D163" s="3">
        <v>15543.879701273177</v>
      </c>
      <c r="E163" s="3">
        <v>338.90706709211037</v>
      </c>
      <c r="G163" s="4">
        <v>9989.925499684934</v>
      </c>
      <c r="I163" s="4">
        <f t="shared" si="3"/>
        <v>10.074500315065961</v>
      </c>
    </row>
    <row r="164" spans="1:9">
      <c r="A164" s="1">
        <v>163</v>
      </c>
      <c r="B164" s="3">
        <v>6546.0952961644771</v>
      </c>
      <c r="C164" s="3">
        <v>7213.2287822177477</v>
      </c>
      <c r="D164" s="3">
        <v>15462.137303675448</v>
      </c>
      <c r="E164" s="3">
        <v>340.10565281262075</v>
      </c>
      <c r="G164" s="4">
        <v>9997.2757341220076</v>
      </c>
      <c r="I164" s="4">
        <f t="shared" si="3"/>
        <v>2.7242658779923659</v>
      </c>
    </row>
    <row r="165" spans="1:9">
      <c r="A165" s="1">
        <v>164</v>
      </c>
      <c r="B165" s="3">
        <v>6581.9628351064121</v>
      </c>
      <c r="C165" s="3">
        <v>7348.9301010114341</v>
      </c>
      <c r="D165" s="3">
        <v>15797.270826488922</v>
      </c>
      <c r="E165" s="3">
        <v>346.06723443298779</v>
      </c>
      <c r="G165" s="4">
        <v>10131.901369980957</v>
      </c>
      <c r="I165" s="4">
        <f t="shared" si="3"/>
        <v>-131.90136998095659</v>
      </c>
    </row>
    <row r="166" spans="1:9">
      <c r="A166" s="1">
        <v>165</v>
      </c>
      <c r="B166" s="3">
        <v>6404.432857013614</v>
      </c>
      <c r="C166" s="3">
        <v>7251.7459738091184</v>
      </c>
      <c r="D166" s="3">
        <v>15418.304843956836</v>
      </c>
      <c r="E166" s="3">
        <v>339.68992009190902</v>
      </c>
      <c r="G166" s="4">
        <v>9920.7224841922325</v>
      </c>
      <c r="I166" s="4">
        <f t="shared" si="3"/>
        <v>79.277515807767486</v>
      </c>
    </row>
    <row r="167" spans="1:9">
      <c r="A167" s="1">
        <v>166</v>
      </c>
      <c r="B167" s="3">
        <v>6510.4472528987453</v>
      </c>
      <c r="C167" s="3">
        <v>7243.0104554688087</v>
      </c>
      <c r="D167" s="3">
        <v>15510.283843914383</v>
      </c>
      <c r="E167" s="3">
        <v>342.51285228400889</v>
      </c>
      <c r="G167" s="4">
        <v>10004.815119002262</v>
      </c>
      <c r="I167" s="4">
        <f t="shared" si="3"/>
        <v>-4.8151190022617811</v>
      </c>
    </row>
    <row r="168" spans="1:9">
      <c r="A168" s="1">
        <v>167</v>
      </c>
      <c r="B168" s="3">
        <v>6505.2942305722572</v>
      </c>
      <c r="C168" s="3">
        <v>7290.120801460921</v>
      </c>
      <c r="D168" s="3">
        <v>15675.149168771055</v>
      </c>
      <c r="E168" s="3">
        <v>341.26859233286865</v>
      </c>
      <c r="G168" s="4">
        <v>10024.455223877501</v>
      </c>
      <c r="I168" s="4">
        <f t="shared" si="3"/>
        <v>-24.455223877501339</v>
      </c>
    </row>
    <row r="169" spans="1:9">
      <c r="A169" s="1">
        <v>168</v>
      </c>
      <c r="B169" s="3">
        <v>6551.5067525225832</v>
      </c>
      <c r="C169" s="3">
        <v>7282.016452023955</v>
      </c>
      <c r="D169" s="3">
        <v>15609.155520316435</v>
      </c>
      <c r="E169" s="3">
        <v>344.989156451258</v>
      </c>
      <c r="G169" s="4">
        <v>10067.06967924998</v>
      </c>
      <c r="I169" s="4">
        <f t="shared" si="3"/>
        <v>-67.069679249980254</v>
      </c>
    </row>
    <row r="170" spans="1:9">
      <c r="A170" s="1">
        <v>169</v>
      </c>
      <c r="B170" s="3">
        <v>6445.1487057050817</v>
      </c>
      <c r="C170" s="3">
        <v>7224.9803327088784</v>
      </c>
      <c r="D170" s="3">
        <v>15558.642238666815</v>
      </c>
      <c r="E170" s="3">
        <v>340.574536288937</v>
      </c>
      <c r="G170" s="4">
        <v>9948.9289988406035</v>
      </c>
      <c r="I170" s="4">
        <f t="shared" si="3"/>
        <v>51.071001159396474</v>
      </c>
    </row>
    <row r="171" spans="1:9">
      <c r="A171" s="1">
        <v>170</v>
      </c>
      <c r="B171" s="3">
        <v>6486.7946865887707</v>
      </c>
      <c r="C171" s="3">
        <v>7242.5628487278454</v>
      </c>
      <c r="D171" s="3">
        <v>15689.620478321567</v>
      </c>
      <c r="E171" s="3">
        <v>342.75773722375624</v>
      </c>
      <c r="G171" s="4">
        <v>10003.037971999924</v>
      </c>
      <c r="I171" s="4">
        <f t="shared" si="3"/>
        <v>-3.0379719999236841</v>
      </c>
    </row>
    <row r="172" spans="1:9">
      <c r="A172" s="1">
        <v>171</v>
      </c>
      <c r="B172" s="3">
        <v>6597.8790178845693</v>
      </c>
      <c r="C172" s="3">
        <v>7303.8973302601971</v>
      </c>
      <c r="D172" s="3">
        <v>15698.236513682532</v>
      </c>
      <c r="E172" s="3">
        <v>339.71720389292017</v>
      </c>
      <c r="G172" s="4">
        <v>10079.5745313934</v>
      </c>
      <c r="I172" s="4">
        <f t="shared" si="3"/>
        <v>-79.574531393400321</v>
      </c>
    </row>
    <row r="173" spans="1:9">
      <c r="A173" s="1">
        <v>172</v>
      </c>
      <c r="B173" s="3">
        <v>6553.3885851435061</v>
      </c>
      <c r="C173" s="3">
        <v>7389.5012343602857</v>
      </c>
      <c r="D173" s="3">
        <v>15667.855325012062</v>
      </c>
      <c r="E173" s="3">
        <v>347.0054254220401</v>
      </c>
      <c r="G173" s="4">
        <v>10128.241780004153</v>
      </c>
      <c r="I173" s="4">
        <f t="shared" si="3"/>
        <v>-128.24178000415304</v>
      </c>
    </row>
    <row r="174" spans="1:9">
      <c r="A174" s="1">
        <v>173</v>
      </c>
      <c r="B174" s="3">
        <v>6502.8491635718128</v>
      </c>
      <c r="C174" s="3">
        <v>7279.7565577408004</v>
      </c>
      <c r="D174" s="3">
        <v>15571.173857604721</v>
      </c>
      <c r="E174" s="3">
        <v>342.68859000910794</v>
      </c>
      <c r="G174" s="4">
        <v>10020.277136677425</v>
      </c>
      <c r="I174" s="4">
        <f t="shared" si="3"/>
        <v>-20.277136677425005</v>
      </c>
    </row>
    <row r="175" spans="1:9">
      <c r="A175" s="1">
        <v>174</v>
      </c>
      <c r="B175" s="3">
        <v>6540.2697389520854</v>
      </c>
      <c r="C175" s="3">
        <v>7272.1754837209237</v>
      </c>
      <c r="D175" s="3">
        <v>15489.208974301924</v>
      </c>
      <c r="E175" s="3">
        <v>341.71745001958908</v>
      </c>
      <c r="G175" s="4">
        <v>10029.230792779892</v>
      </c>
      <c r="I175" s="4">
        <f t="shared" si="3"/>
        <v>-29.230792779891999</v>
      </c>
    </row>
    <row r="176" spans="1:9">
      <c r="A176" s="1">
        <v>175</v>
      </c>
      <c r="B176" s="3">
        <v>6526.7903311851123</v>
      </c>
      <c r="C176" s="3">
        <v>7261.4792263940099</v>
      </c>
      <c r="D176" s="3">
        <v>15772.67522821626</v>
      </c>
      <c r="E176" s="3">
        <v>339.7455605314023</v>
      </c>
      <c r="G176" s="4">
        <v>10023.217359154576</v>
      </c>
      <c r="I176" s="4">
        <f t="shared" si="3"/>
        <v>-23.217359154576116</v>
      </c>
    </row>
    <row r="177" spans="1:9">
      <c r="A177" s="1">
        <v>176</v>
      </c>
      <c r="B177" s="3">
        <v>6482.3169251517647</v>
      </c>
      <c r="C177" s="3">
        <v>7329.9447992630594</v>
      </c>
      <c r="D177" s="3">
        <v>15491.537418302678</v>
      </c>
      <c r="E177" s="3">
        <v>342.56122310609692</v>
      </c>
      <c r="G177" s="4">
        <v>10022.518244641584</v>
      </c>
      <c r="I177" s="4">
        <f t="shared" si="3"/>
        <v>-22.518244641583806</v>
      </c>
    </row>
    <row r="178" spans="1:9">
      <c r="A178" s="1">
        <v>177</v>
      </c>
      <c r="B178" s="3">
        <v>6436.2995710860114</v>
      </c>
      <c r="C178" s="3">
        <v>7188.9732690953242</v>
      </c>
      <c r="D178" s="3">
        <v>15195.610079799333</v>
      </c>
      <c r="E178" s="3">
        <v>339.89938647000707</v>
      </c>
      <c r="G178" s="4">
        <v>9901.2824580911947</v>
      </c>
      <c r="I178" s="4">
        <f t="shared" si="3"/>
        <v>98.717541908805288</v>
      </c>
    </row>
    <row r="179" spans="1:9">
      <c r="A179" s="1">
        <v>178</v>
      </c>
      <c r="B179" s="3">
        <v>6502.6850745846723</v>
      </c>
      <c r="C179" s="3">
        <v>7233.9399142297762</v>
      </c>
      <c r="D179" s="3">
        <v>15428.876280662467</v>
      </c>
      <c r="E179" s="3">
        <v>335.7876501117633</v>
      </c>
      <c r="G179" s="4">
        <v>9951.7192482117243</v>
      </c>
      <c r="I179" s="4">
        <f t="shared" si="3"/>
        <v>48.280751788275666</v>
      </c>
    </row>
    <row r="180" spans="1:9">
      <c r="A180" s="1">
        <v>179</v>
      </c>
      <c r="B180" s="3">
        <v>6585.0731005193411</v>
      </c>
      <c r="C180" s="3">
        <v>7265.3170962185659</v>
      </c>
      <c r="D180" s="3">
        <v>15753.682847211909</v>
      </c>
      <c r="E180" s="3">
        <v>348.89828439394313</v>
      </c>
      <c r="G180" s="4">
        <v>10112.992489109638</v>
      </c>
      <c r="I180" s="4">
        <f t="shared" si="3"/>
        <v>-112.99248910963797</v>
      </c>
    </row>
    <row r="181" spans="1:9">
      <c r="A181" s="1">
        <v>180</v>
      </c>
      <c r="B181" s="3">
        <v>6516.3214044254055</v>
      </c>
      <c r="C181" s="3">
        <v>7283.6236586125788</v>
      </c>
      <c r="D181" s="3">
        <v>15672.396043187689</v>
      </c>
      <c r="E181" s="3">
        <v>346.24670666756884</v>
      </c>
      <c r="G181" s="4">
        <v>10057.49210831967</v>
      </c>
      <c r="I181" s="4">
        <f t="shared" si="3"/>
        <v>-57.492108319669569</v>
      </c>
    </row>
    <row r="182" spans="1:9">
      <c r="A182" s="1">
        <v>181</v>
      </c>
      <c r="B182" s="3">
        <v>6481.1724834975503</v>
      </c>
      <c r="C182" s="3">
        <v>7304.7993462729064</v>
      </c>
      <c r="D182" s="3">
        <v>15409.118955125427</v>
      </c>
      <c r="E182" s="3">
        <v>340.67828890745869</v>
      </c>
      <c r="G182" s="4">
        <v>9995.1014033239335</v>
      </c>
      <c r="I182" s="4">
        <f t="shared" si="3"/>
        <v>4.8985966760665178</v>
      </c>
    </row>
    <row r="183" spans="1:9">
      <c r="A183" s="1">
        <v>182</v>
      </c>
      <c r="B183" s="3">
        <v>6567.2811530700446</v>
      </c>
      <c r="C183" s="3">
        <v>7224.309852055274</v>
      </c>
      <c r="D183" s="3">
        <v>15861.455277514018</v>
      </c>
      <c r="E183" s="3">
        <v>339.3228331009426</v>
      </c>
      <c r="G183" s="4">
        <v>10036.02069901004</v>
      </c>
      <c r="I183" s="4">
        <f t="shared" si="3"/>
        <v>-36.020699010039607</v>
      </c>
    </row>
    <row r="184" spans="1:9">
      <c r="A184" s="1">
        <v>183</v>
      </c>
      <c r="B184" s="3">
        <v>6506.3657577528556</v>
      </c>
      <c r="C184" s="3">
        <v>7303.428312177246</v>
      </c>
      <c r="D184" s="3">
        <v>15585.456493638778</v>
      </c>
      <c r="E184" s="3">
        <v>348.42467593398669</v>
      </c>
      <c r="G184" s="4">
        <v>10066.693015367577</v>
      </c>
      <c r="I184" s="4">
        <f t="shared" si="3"/>
        <v>-66.693015367576663</v>
      </c>
    </row>
    <row r="185" spans="1:9">
      <c r="A185" s="1">
        <v>184</v>
      </c>
      <c r="B185" s="3">
        <v>6508.940136973496</v>
      </c>
      <c r="C185" s="3">
        <v>7347.6000861758475</v>
      </c>
      <c r="D185" s="3">
        <v>15690.613705640129</v>
      </c>
      <c r="E185" s="3">
        <v>344.14082408805336</v>
      </c>
      <c r="G185" s="4">
        <v>10068.259334706836</v>
      </c>
      <c r="I185" s="4">
        <f t="shared" si="3"/>
        <v>-68.259334706835944</v>
      </c>
    </row>
    <row r="186" spans="1:9">
      <c r="A186" s="1">
        <v>185</v>
      </c>
      <c r="B186" s="3">
        <v>6473.7956127096195</v>
      </c>
      <c r="C186" s="3">
        <v>7229.5672596123668</v>
      </c>
      <c r="D186" s="3">
        <v>15545.517298764076</v>
      </c>
      <c r="E186" s="3">
        <v>341.93873938709947</v>
      </c>
      <c r="G186" s="4">
        <v>9975.5979814354032</v>
      </c>
      <c r="I186" s="4">
        <f t="shared" si="3"/>
        <v>24.402018564596801</v>
      </c>
    </row>
    <row r="187" spans="1:9">
      <c r="A187" s="1">
        <v>186</v>
      </c>
      <c r="B187" s="3">
        <v>6537.9902106455002</v>
      </c>
      <c r="C187" s="3">
        <v>7273.8038205167259</v>
      </c>
      <c r="D187" s="3">
        <v>15594.869679127858</v>
      </c>
      <c r="E187" s="3">
        <v>341.5718969080732</v>
      </c>
      <c r="G187" s="4">
        <v>10034.448422401818</v>
      </c>
      <c r="I187" s="4">
        <f t="shared" si="3"/>
        <v>-34.448422401817879</v>
      </c>
    </row>
    <row r="188" spans="1:9">
      <c r="A188" s="1">
        <v>187</v>
      </c>
      <c r="B188" s="3">
        <v>6505.0509322785083</v>
      </c>
      <c r="C188" s="3">
        <v>7264.2756207526709</v>
      </c>
      <c r="D188" s="3">
        <v>15587.052382916338</v>
      </c>
      <c r="E188" s="3">
        <v>343.45425646520658</v>
      </c>
      <c r="G188" s="4">
        <v>10020.730589603345</v>
      </c>
      <c r="I188" s="4">
        <f t="shared" si="3"/>
        <v>-20.730589603344924</v>
      </c>
    </row>
    <row r="189" spans="1:9">
      <c r="A189" s="1">
        <v>188</v>
      </c>
      <c r="B189" s="3">
        <v>6491.0737534753216</v>
      </c>
      <c r="C189" s="3">
        <v>7221.4172103762221</v>
      </c>
      <c r="D189" s="3">
        <v>15595.520076517661</v>
      </c>
      <c r="E189" s="3">
        <v>340.16146489223092</v>
      </c>
      <c r="G189" s="4">
        <v>9975.6914826765442</v>
      </c>
      <c r="I189" s="4">
        <f t="shared" si="3"/>
        <v>24.308517323455817</v>
      </c>
    </row>
    <row r="190" spans="1:9">
      <c r="A190" s="1">
        <v>189</v>
      </c>
      <c r="B190" s="3">
        <v>6493.610091291298</v>
      </c>
      <c r="C190" s="3">
        <v>7318.1003967738025</v>
      </c>
      <c r="D190" s="3">
        <v>15535.768918826514</v>
      </c>
      <c r="E190" s="3">
        <v>345.24460786809652</v>
      </c>
      <c r="G190" s="4">
        <v>10043.112214523477</v>
      </c>
      <c r="I190" s="4">
        <f t="shared" si="3"/>
        <v>-43.112214523476723</v>
      </c>
    </row>
    <row r="191" spans="1:9">
      <c r="A191" s="1">
        <v>190</v>
      </c>
      <c r="B191" s="3">
        <v>6479.7211722259744</v>
      </c>
      <c r="C191" s="3">
        <v>7259.394685068648</v>
      </c>
      <c r="D191" s="3">
        <v>15567.838983626621</v>
      </c>
      <c r="E191" s="3">
        <v>338.35802415848497</v>
      </c>
      <c r="G191" s="4">
        <v>9972.0777581002931</v>
      </c>
      <c r="I191" s="4">
        <f t="shared" si="3"/>
        <v>27.922241899706933</v>
      </c>
    </row>
    <row r="192" spans="1:9">
      <c r="A192" s="1">
        <v>191</v>
      </c>
      <c r="B192" s="3">
        <v>6541.290674741942</v>
      </c>
      <c r="C192" s="3">
        <v>7260.5712478875239</v>
      </c>
      <c r="D192" s="3">
        <v>15604.353140064261</v>
      </c>
      <c r="E192" s="3">
        <v>343.95628837153822</v>
      </c>
      <c r="G192" s="4">
        <v>10045.56246168546</v>
      </c>
      <c r="I192" s="4">
        <f t="shared" si="3"/>
        <v>-45.562461685460221</v>
      </c>
    </row>
    <row r="193" spans="1:9">
      <c r="A193" s="1">
        <v>192</v>
      </c>
      <c r="B193" s="3">
        <v>6471.0848272227186</v>
      </c>
      <c r="C193" s="3">
        <v>7274.0576074733608</v>
      </c>
      <c r="D193" s="3">
        <v>15606.910542793208</v>
      </c>
      <c r="E193" s="3">
        <v>343.69262759198125</v>
      </c>
      <c r="G193" s="4">
        <v>10006.532622974053</v>
      </c>
      <c r="I193" s="4">
        <f t="shared" si="3"/>
        <v>-6.5326229740530835</v>
      </c>
    </row>
    <row r="194" spans="1:9">
      <c r="A194" s="1">
        <v>193</v>
      </c>
      <c r="B194" s="3">
        <v>6488.9955481079523</v>
      </c>
      <c r="C194" s="3">
        <v>7242.2630124218886</v>
      </c>
      <c r="D194" s="3">
        <v>15519.839060621165</v>
      </c>
      <c r="E194" s="3">
        <v>341.00279994277582</v>
      </c>
      <c r="G194" s="4">
        <v>9983.0816392943889</v>
      </c>
      <c r="I194" s="4">
        <f t="shared" ref="I194:I257" si="4">10000-G194</f>
        <v>16.918360705611121</v>
      </c>
    </row>
    <row r="195" spans="1:9">
      <c r="A195" s="1">
        <v>194</v>
      </c>
      <c r="B195" s="3">
        <v>6454.064627024115</v>
      </c>
      <c r="C195" s="3">
        <v>7286.795941950887</v>
      </c>
      <c r="D195" s="3">
        <v>15473.498413394227</v>
      </c>
      <c r="E195" s="3">
        <v>339.70458598083906</v>
      </c>
      <c r="G195" s="4">
        <v>9969.4139817089526</v>
      </c>
      <c r="I195" s="4">
        <f t="shared" si="4"/>
        <v>30.586018291047367</v>
      </c>
    </row>
    <row r="196" spans="1:9">
      <c r="A196" s="1">
        <v>195</v>
      </c>
      <c r="B196" s="3">
        <v>6444.7240919641436</v>
      </c>
      <c r="C196" s="3">
        <v>7238.3935615804185</v>
      </c>
      <c r="D196" s="3">
        <v>15488.506448114407</v>
      </c>
      <c r="E196" s="3">
        <v>340.52308848780513</v>
      </c>
      <c r="G196" s="4">
        <v>9949.4000192240528</v>
      </c>
      <c r="I196" s="4">
        <f t="shared" si="4"/>
        <v>50.599980775947188</v>
      </c>
    </row>
    <row r="197" spans="1:9">
      <c r="A197" s="1">
        <v>196</v>
      </c>
      <c r="B197" s="3">
        <v>6482.9172514459087</v>
      </c>
      <c r="C197" s="3">
        <v>7156.4667189060401</v>
      </c>
      <c r="D197" s="3">
        <v>15274.410730390147</v>
      </c>
      <c r="E197" s="3">
        <v>335.1186728298249</v>
      </c>
      <c r="G197" s="4">
        <v>9893.6600383672012</v>
      </c>
      <c r="I197" s="4">
        <f t="shared" si="4"/>
        <v>106.3399616327988</v>
      </c>
    </row>
    <row r="198" spans="1:9">
      <c r="A198" s="1">
        <v>197</v>
      </c>
      <c r="B198" s="3">
        <v>6591.487431677896</v>
      </c>
      <c r="C198" s="3">
        <v>7224.1950231140463</v>
      </c>
      <c r="D198" s="3">
        <v>15691.266285202732</v>
      </c>
      <c r="E198" s="3">
        <v>345.34596509487051</v>
      </c>
      <c r="G198" s="4">
        <v>10075.148520948176</v>
      </c>
      <c r="I198" s="4">
        <f t="shared" si="4"/>
        <v>-75.148520948176156</v>
      </c>
    </row>
    <row r="199" spans="1:9">
      <c r="A199" s="1">
        <v>198</v>
      </c>
      <c r="B199" s="3">
        <v>6496.1401370000003</v>
      </c>
      <c r="C199" s="3">
        <v>7378.4168642894438</v>
      </c>
      <c r="D199" s="3">
        <v>15590.221589338418</v>
      </c>
      <c r="E199" s="3">
        <v>347.32345882837654</v>
      </c>
      <c r="G199" s="4">
        <v>10085.27176589137</v>
      </c>
      <c r="I199" s="4">
        <f t="shared" si="4"/>
        <v>-85.271765891369796</v>
      </c>
    </row>
    <row r="200" spans="1:9">
      <c r="A200" s="1">
        <v>199</v>
      </c>
      <c r="B200" s="3">
        <v>6561.3614634699234</v>
      </c>
      <c r="C200" s="3">
        <v>7201.4540182002338</v>
      </c>
      <c r="D200" s="3">
        <v>15686.178623042557</v>
      </c>
      <c r="E200" s="3">
        <v>338.72778972433133</v>
      </c>
      <c r="G200" s="4">
        <v>10008.166243698919</v>
      </c>
      <c r="I200" s="4">
        <f t="shared" si="4"/>
        <v>-8.166243698919061</v>
      </c>
    </row>
    <row r="201" spans="1:9">
      <c r="A201" s="1">
        <v>200</v>
      </c>
      <c r="B201" s="3">
        <v>6492.7023238320007</v>
      </c>
      <c r="C201" s="3">
        <v>7400.406250122358</v>
      </c>
      <c r="D201" s="3">
        <v>15728.091911373953</v>
      </c>
      <c r="E201" s="3">
        <v>342.29964534148735</v>
      </c>
      <c r="G201" s="4">
        <v>10071.741474186232</v>
      </c>
      <c r="I201" s="4">
        <f t="shared" si="4"/>
        <v>-71.741474186232153</v>
      </c>
    </row>
    <row r="202" spans="1:9">
      <c r="A202" s="1">
        <v>201</v>
      </c>
      <c r="B202" s="3">
        <v>6528.7739618378591</v>
      </c>
      <c r="C202" s="3">
        <v>7278.0600374591495</v>
      </c>
      <c r="D202" s="3">
        <v>15670.362128972043</v>
      </c>
      <c r="E202" s="3">
        <v>342.92760344120984</v>
      </c>
      <c r="G202" s="4">
        <v>10043.319092585863</v>
      </c>
      <c r="I202" s="4">
        <f t="shared" si="4"/>
        <v>-43.319092585863473</v>
      </c>
    </row>
    <row r="203" spans="1:9">
      <c r="A203" s="1">
        <v>202</v>
      </c>
      <c r="B203" s="3">
        <v>6520.2913238953306</v>
      </c>
      <c r="C203" s="3">
        <v>7319.4766460310984</v>
      </c>
      <c r="D203" s="3">
        <v>15578.844108022106</v>
      </c>
      <c r="E203" s="3">
        <v>344.73630722965362</v>
      </c>
      <c r="G203" s="4">
        <v>10059.909684808512</v>
      </c>
      <c r="I203" s="4">
        <f t="shared" si="4"/>
        <v>-59.909684808511884</v>
      </c>
    </row>
    <row r="204" spans="1:9">
      <c r="A204" s="1">
        <v>203</v>
      </c>
      <c r="B204" s="3">
        <v>6495.4742158495465</v>
      </c>
      <c r="C204" s="3">
        <v>7303.5376284021268</v>
      </c>
      <c r="D204" s="3">
        <v>15621.416150317167</v>
      </c>
      <c r="E204" s="3">
        <v>342.31028961142249</v>
      </c>
      <c r="G204" s="4">
        <v>10026.590416506049</v>
      </c>
      <c r="I204" s="4">
        <f t="shared" si="4"/>
        <v>-26.590416506049223</v>
      </c>
    </row>
    <row r="205" spans="1:9">
      <c r="A205" s="1">
        <v>204</v>
      </c>
      <c r="B205" s="3">
        <v>6477.3001442857794</v>
      </c>
      <c r="C205" s="3">
        <v>7255.4205843081409</v>
      </c>
      <c r="D205" s="3">
        <v>15441.963485860293</v>
      </c>
      <c r="E205" s="3">
        <v>342.59414723384663</v>
      </c>
      <c r="G205" s="4">
        <v>9985.6155306983819</v>
      </c>
      <c r="I205" s="4">
        <f t="shared" si="4"/>
        <v>14.384469301618083</v>
      </c>
    </row>
    <row r="206" spans="1:9">
      <c r="A206" s="1">
        <v>205</v>
      </c>
      <c r="B206" s="3">
        <v>6442.8971609726013</v>
      </c>
      <c r="C206" s="3">
        <v>7088.3956604560954</v>
      </c>
      <c r="D206" s="3">
        <v>15241.950179274791</v>
      </c>
      <c r="E206" s="3">
        <v>344.14575638263693</v>
      </c>
      <c r="G206" s="4">
        <v>9891.5690618263088</v>
      </c>
      <c r="I206" s="4">
        <f t="shared" si="4"/>
        <v>108.43093817369117</v>
      </c>
    </row>
    <row r="207" spans="1:9">
      <c r="A207" s="1">
        <v>206</v>
      </c>
      <c r="B207" s="3">
        <v>6491.1828233894566</v>
      </c>
      <c r="C207" s="3">
        <v>7249.4563379062347</v>
      </c>
      <c r="D207" s="3">
        <v>15405.146910458376</v>
      </c>
      <c r="E207" s="3">
        <v>333.91523222007493</v>
      </c>
      <c r="G207" s="4">
        <v>9938.5765246872616</v>
      </c>
      <c r="I207" s="4">
        <f t="shared" si="4"/>
        <v>61.423475312738447</v>
      </c>
    </row>
    <row r="208" spans="1:9">
      <c r="A208" s="1">
        <v>207</v>
      </c>
      <c r="B208" s="3">
        <v>6542.79999694658</v>
      </c>
      <c r="C208" s="3">
        <v>7282.7456339089358</v>
      </c>
      <c r="D208" s="3">
        <v>15706.18196563637</v>
      </c>
      <c r="E208" s="3">
        <v>349.41212600491224</v>
      </c>
      <c r="G208" s="4">
        <v>10094.117818102975</v>
      </c>
      <c r="I208" s="4">
        <f t="shared" si="4"/>
        <v>-94.117818102975434</v>
      </c>
    </row>
    <row r="209" spans="1:9">
      <c r="A209" s="1">
        <v>208</v>
      </c>
      <c r="B209" s="3">
        <v>6466.066495759851</v>
      </c>
      <c r="C209" s="3">
        <v>7243.5939251563195</v>
      </c>
      <c r="D209" s="3">
        <v>15476.034798006045</v>
      </c>
      <c r="E209" s="3">
        <v>342.45350259501771</v>
      </c>
      <c r="G209" s="4">
        <v>9975.177997802044</v>
      </c>
      <c r="I209" s="4">
        <f t="shared" si="4"/>
        <v>24.822002197955953</v>
      </c>
    </row>
    <row r="210" spans="1:9">
      <c r="A210" s="1">
        <v>209</v>
      </c>
      <c r="B210" s="3">
        <v>6520.4775427431841</v>
      </c>
      <c r="C210" s="3">
        <v>7258.3671906837535</v>
      </c>
      <c r="D210" s="3">
        <v>15494.894415239389</v>
      </c>
      <c r="E210" s="3">
        <v>336.6902327399979</v>
      </c>
      <c r="G210" s="4">
        <v>9982.3019843614511</v>
      </c>
      <c r="I210" s="4">
        <f t="shared" si="4"/>
        <v>17.698015638548895</v>
      </c>
    </row>
    <row r="211" spans="1:9">
      <c r="A211" s="1">
        <v>210</v>
      </c>
      <c r="B211" s="3">
        <v>6540.1766799884563</v>
      </c>
      <c r="C211" s="3">
        <v>7234.4693528525277</v>
      </c>
      <c r="D211" s="3">
        <v>15668.509456065214</v>
      </c>
      <c r="E211" s="3">
        <v>344.36972482461113</v>
      </c>
      <c r="G211" s="4">
        <v>10040.629253350127</v>
      </c>
      <c r="I211" s="4">
        <f t="shared" si="4"/>
        <v>-40.629253350127328</v>
      </c>
    </row>
    <row r="212" spans="1:9">
      <c r="A212" s="1">
        <v>211</v>
      </c>
      <c r="B212" s="3">
        <v>6571.3489618158774</v>
      </c>
      <c r="C212" s="3">
        <v>7292.3374497883524</v>
      </c>
      <c r="D212" s="3">
        <v>15691.550143611834</v>
      </c>
      <c r="E212" s="3">
        <v>345.78461933713191</v>
      </c>
      <c r="G212" s="4">
        <v>10093.508912177265</v>
      </c>
      <c r="I212" s="4">
        <f t="shared" si="4"/>
        <v>-93.508912177265302</v>
      </c>
    </row>
    <row r="213" spans="1:9">
      <c r="A213" s="1">
        <v>212</v>
      </c>
      <c r="B213" s="3">
        <v>6496.4916505498222</v>
      </c>
      <c r="C213" s="3">
        <v>7318.3745284531151</v>
      </c>
      <c r="D213" s="3">
        <v>15566.863759774977</v>
      </c>
      <c r="E213" s="3">
        <v>340.55487956534711</v>
      </c>
      <c r="G213" s="4">
        <v>10019.576529655231</v>
      </c>
      <c r="I213" s="4">
        <f t="shared" si="4"/>
        <v>-19.576529655230843</v>
      </c>
    </row>
    <row r="214" spans="1:9">
      <c r="A214" s="1">
        <v>213</v>
      </c>
      <c r="B214" s="3">
        <v>6510.1063522919958</v>
      </c>
      <c r="C214" s="3">
        <v>7351.482513776381</v>
      </c>
      <c r="D214" s="3">
        <v>15668.015347876068</v>
      </c>
      <c r="E214" s="3">
        <v>345.77242808852634</v>
      </c>
      <c r="G214" s="4">
        <v>10078.669850172404</v>
      </c>
      <c r="I214" s="4">
        <f t="shared" si="4"/>
        <v>-78.66985017240404</v>
      </c>
    </row>
    <row r="215" spans="1:9">
      <c r="A215" s="1">
        <v>214</v>
      </c>
      <c r="B215" s="3">
        <v>6511.1739029908767</v>
      </c>
      <c r="C215" s="3">
        <v>7279.2914785800431</v>
      </c>
      <c r="D215" s="3">
        <v>15585.668776314706</v>
      </c>
      <c r="E215" s="3">
        <v>341.92158026596013</v>
      </c>
      <c r="G215" s="4">
        <v>10021.658241863131</v>
      </c>
      <c r="I215" s="4">
        <f t="shared" si="4"/>
        <v>-21.658241863131479</v>
      </c>
    </row>
    <row r="216" spans="1:9">
      <c r="A216" s="1">
        <v>215</v>
      </c>
      <c r="B216" s="3">
        <v>6526.318996571149</v>
      </c>
      <c r="C216" s="3">
        <v>7232.6025248680926</v>
      </c>
      <c r="D216" s="3">
        <v>15546.503146301156</v>
      </c>
      <c r="E216" s="3">
        <v>342.50406681358623</v>
      </c>
      <c r="G216" s="4">
        <v>10012.563686425556</v>
      </c>
      <c r="I216" s="4">
        <f t="shared" si="4"/>
        <v>-12.563686425555716</v>
      </c>
    </row>
    <row r="217" spans="1:9">
      <c r="A217" s="1">
        <v>216</v>
      </c>
      <c r="B217" s="3">
        <v>6503.0597532996635</v>
      </c>
      <c r="C217" s="3">
        <v>7252.6601461902392</v>
      </c>
      <c r="D217" s="3">
        <v>15519.182506468218</v>
      </c>
      <c r="E217" s="3">
        <v>341.13209446850414</v>
      </c>
      <c r="G217" s="4">
        <v>9996.7547796907402</v>
      </c>
      <c r="I217" s="4">
        <f t="shared" si="4"/>
        <v>3.2452203092598211</v>
      </c>
    </row>
    <row r="218" spans="1:9">
      <c r="A218" s="1">
        <v>217</v>
      </c>
      <c r="B218" s="3">
        <v>6458.6934218550668</v>
      </c>
      <c r="C218" s="3">
        <v>7262.0664607611125</v>
      </c>
      <c r="D218" s="3">
        <v>15490.769783534881</v>
      </c>
      <c r="E218" s="3">
        <v>343.44048308394036</v>
      </c>
      <c r="G218" s="4">
        <v>9984.9962833808604</v>
      </c>
      <c r="I218" s="4">
        <f t="shared" si="4"/>
        <v>15.003716619139595</v>
      </c>
    </row>
    <row r="219" spans="1:9">
      <c r="A219" s="1">
        <v>218</v>
      </c>
      <c r="B219" s="3">
        <v>6519.2781960347993</v>
      </c>
      <c r="C219" s="3">
        <v>7247.8470461784063</v>
      </c>
      <c r="D219" s="3">
        <v>15593.493828868739</v>
      </c>
      <c r="E219" s="3">
        <v>341.28360273715788</v>
      </c>
      <c r="G219" s="4">
        <v>10010.418828067512</v>
      </c>
      <c r="I219" s="4">
        <f t="shared" si="4"/>
        <v>-10.41882806751164</v>
      </c>
    </row>
    <row r="220" spans="1:9">
      <c r="A220" s="1">
        <v>219</v>
      </c>
      <c r="B220" s="3">
        <v>6496.4657891906381</v>
      </c>
      <c r="C220" s="3">
        <v>7260.7528758801327</v>
      </c>
      <c r="D220" s="3">
        <v>15655.862948801538</v>
      </c>
      <c r="E220" s="3">
        <v>342.75881818013005</v>
      </c>
      <c r="G220" s="4">
        <v>10014.34871478628</v>
      </c>
      <c r="I220" s="4">
        <f t="shared" si="4"/>
        <v>-14.348714786279743</v>
      </c>
    </row>
    <row r="221" spans="1:9">
      <c r="A221" s="1">
        <v>220</v>
      </c>
      <c r="B221" s="3">
        <v>6539.7308305089218</v>
      </c>
      <c r="C221" s="3">
        <v>7261.9565593272773</v>
      </c>
      <c r="D221" s="3">
        <v>15566.797087715539</v>
      </c>
      <c r="E221" s="3">
        <v>342.55762545838826</v>
      </c>
      <c r="G221" s="4">
        <v>10034.579154504288</v>
      </c>
      <c r="I221" s="4">
        <f t="shared" si="4"/>
        <v>-34.579154504288454</v>
      </c>
    </row>
    <row r="222" spans="1:9">
      <c r="A222" s="1">
        <v>221</v>
      </c>
      <c r="B222" s="3">
        <v>6492.1963725588166</v>
      </c>
      <c r="C222" s="3">
        <v>7275.6776595457659</v>
      </c>
      <c r="D222" s="3">
        <v>15630.863424444551</v>
      </c>
      <c r="E222" s="3">
        <v>345.42234081078544</v>
      </c>
      <c r="G222" s="4">
        <v>10031.858181817905</v>
      </c>
      <c r="I222" s="4">
        <f t="shared" si="4"/>
        <v>-31.858181817904551</v>
      </c>
    </row>
    <row r="223" spans="1:9">
      <c r="A223" s="1">
        <v>222</v>
      </c>
      <c r="B223" s="3">
        <v>6499.4378824952582</v>
      </c>
      <c r="C223" s="3">
        <v>7281.7612193043542</v>
      </c>
      <c r="D223" s="3">
        <v>15602.272083300795</v>
      </c>
      <c r="E223" s="3">
        <v>343.08419047617076</v>
      </c>
      <c r="G223" s="4">
        <v>10023.320057671237</v>
      </c>
      <c r="I223" s="4">
        <f t="shared" si="4"/>
        <v>-23.320057671237009</v>
      </c>
    </row>
    <row r="224" spans="1:9">
      <c r="A224" s="1">
        <v>223</v>
      </c>
      <c r="B224" s="3">
        <v>6482.0295419606973</v>
      </c>
      <c r="C224" s="3">
        <v>7231.8147938407901</v>
      </c>
      <c r="D224" s="3">
        <v>15609.680764860497</v>
      </c>
      <c r="E224" s="3">
        <v>342.72675524362467</v>
      </c>
      <c r="G224" s="4">
        <v>9990.3343011508423</v>
      </c>
      <c r="I224" s="4">
        <f t="shared" si="4"/>
        <v>9.6656988491577067</v>
      </c>
    </row>
    <row r="225" spans="1:9">
      <c r="A225" s="1">
        <v>224</v>
      </c>
      <c r="B225" s="3">
        <v>6506.5528577647547</v>
      </c>
      <c r="C225" s="3">
        <v>7248.1504712415253</v>
      </c>
      <c r="D225" s="3">
        <v>15605.47983058777</v>
      </c>
      <c r="E225" s="3">
        <v>338.99909629739466</v>
      </c>
      <c r="G225" s="4">
        <v>9990.1207697905083</v>
      </c>
      <c r="I225" s="4">
        <f t="shared" si="4"/>
        <v>9.8792302094916522</v>
      </c>
    </row>
    <row r="226" spans="1:9">
      <c r="A226" s="1">
        <v>225</v>
      </c>
      <c r="B226" s="3">
        <v>6560.697649990585</v>
      </c>
      <c r="C226" s="3">
        <v>7244.2075713226195</v>
      </c>
      <c r="D226" s="3">
        <v>15530.714189090468</v>
      </c>
      <c r="E226" s="3">
        <v>344.96868242997766</v>
      </c>
      <c r="G226" s="4">
        <v>10051.927512849288</v>
      </c>
      <c r="I226" s="4">
        <f t="shared" si="4"/>
        <v>-51.927512849288178</v>
      </c>
    </row>
    <row r="227" spans="1:9">
      <c r="A227" s="1">
        <v>226</v>
      </c>
      <c r="B227" s="3">
        <v>6481.9166328482152</v>
      </c>
      <c r="C227" s="3">
        <v>7227.7832163979119</v>
      </c>
      <c r="D227" s="3">
        <v>15449.354714737488</v>
      </c>
      <c r="E227" s="3">
        <v>341.25380431241467</v>
      </c>
      <c r="G227" s="4">
        <v>9969.6675841638862</v>
      </c>
      <c r="I227" s="4">
        <f t="shared" si="4"/>
        <v>30.332415836113796</v>
      </c>
    </row>
    <row r="228" spans="1:9">
      <c r="A228" s="1">
        <v>227</v>
      </c>
      <c r="B228" s="3">
        <v>6493.7444002137345</v>
      </c>
      <c r="C228" s="3">
        <v>7194.5455358643785</v>
      </c>
      <c r="D228" s="3">
        <v>15405.160592364868</v>
      </c>
      <c r="E228" s="3">
        <v>342.89504810358926</v>
      </c>
      <c r="G228" s="4">
        <v>9969.9603090623787</v>
      </c>
      <c r="I228" s="4">
        <f t="shared" si="4"/>
        <v>30.039690937621344</v>
      </c>
    </row>
    <row r="229" spans="1:9">
      <c r="A229" s="1">
        <v>228</v>
      </c>
      <c r="B229" s="3">
        <v>6404.8323059009836</v>
      </c>
      <c r="C229" s="3">
        <v>7214.5876355853616</v>
      </c>
      <c r="D229" s="3">
        <v>15248.319251248178</v>
      </c>
      <c r="E229" s="3">
        <v>340.14840271071137</v>
      </c>
      <c r="G229" s="4">
        <v>9897.3460815925719</v>
      </c>
      <c r="I229" s="4">
        <f t="shared" si="4"/>
        <v>102.65391840742814</v>
      </c>
    </row>
    <row r="230" spans="1:9">
      <c r="A230" s="1">
        <v>229</v>
      </c>
      <c r="B230" s="3">
        <v>6485.8866445009571</v>
      </c>
      <c r="C230" s="3">
        <v>7210.0724427672922</v>
      </c>
      <c r="D230" s="3">
        <v>15588.338604529205</v>
      </c>
      <c r="E230" s="3">
        <v>338.67839150101014</v>
      </c>
      <c r="G230" s="4">
        <v>9958.6716703799284</v>
      </c>
      <c r="I230" s="4">
        <f t="shared" si="4"/>
        <v>41.328329620071599</v>
      </c>
    </row>
    <row r="231" spans="1:9">
      <c r="A231" s="1">
        <v>230</v>
      </c>
      <c r="B231" s="3">
        <v>6478.7795697034062</v>
      </c>
      <c r="C231" s="3">
        <v>7201.4917110160195</v>
      </c>
      <c r="D231" s="3">
        <v>15295.194242521293</v>
      </c>
      <c r="E231" s="3">
        <v>339.54466264248538</v>
      </c>
      <c r="G231" s="4">
        <v>9936.9497073862094</v>
      </c>
      <c r="I231" s="4">
        <f t="shared" si="4"/>
        <v>63.050292613790589</v>
      </c>
    </row>
    <row r="232" spans="1:9">
      <c r="A232" s="1">
        <v>231</v>
      </c>
      <c r="B232" s="3">
        <v>6522.5446661817014</v>
      </c>
      <c r="C232" s="3">
        <v>7251.403761275762</v>
      </c>
      <c r="D232" s="3">
        <v>15618.057310256767</v>
      </c>
      <c r="E232" s="3">
        <v>341.78540055025667</v>
      </c>
      <c r="G232" s="4">
        <v>10018.41587274572</v>
      </c>
      <c r="I232" s="4">
        <f t="shared" si="4"/>
        <v>-18.415872745719753</v>
      </c>
    </row>
    <row r="233" spans="1:9">
      <c r="A233" s="1">
        <v>232</v>
      </c>
      <c r="B233" s="3">
        <v>6339.6257332783898</v>
      </c>
      <c r="C233" s="3">
        <v>7216.2597626190436</v>
      </c>
      <c r="D233" s="3">
        <v>15370.87563305412</v>
      </c>
      <c r="E233" s="3">
        <v>340.02509218469356</v>
      </c>
      <c r="G233" s="4">
        <v>9865.0517500317346</v>
      </c>
      <c r="I233" s="4">
        <f t="shared" si="4"/>
        <v>134.94824996826537</v>
      </c>
    </row>
    <row r="234" spans="1:9">
      <c r="A234" s="1">
        <v>233</v>
      </c>
      <c r="B234" s="3">
        <v>6548.961455636465</v>
      </c>
      <c r="C234" s="3">
        <v>7241.4463862257226</v>
      </c>
      <c r="D234" s="3">
        <v>15774.467203713932</v>
      </c>
      <c r="E234" s="3">
        <v>341.56854299915017</v>
      </c>
      <c r="G234" s="4">
        <v>10039.361164158197</v>
      </c>
      <c r="I234" s="4">
        <f t="shared" si="4"/>
        <v>-39.361164158197425</v>
      </c>
    </row>
    <row r="235" spans="1:9">
      <c r="A235" s="1">
        <v>234</v>
      </c>
      <c r="B235" s="3">
        <v>6535.3765371613636</v>
      </c>
      <c r="C235" s="3">
        <v>7283.3012262759921</v>
      </c>
      <c r="D235" s="3">
        <v>15597.130967104447</v>
      </c>
      <c r="E235" s="3">
        <v>342.36123349632248</v>
      </c>
      <c r="G235" s="4">
        <v>10041.527617036969</v>
      </c>
      <c r="I235" s="4">
        <f t="shared" si="4"/>
        <v>-41.527617036968877</v>
      </c>
    </row>
    <row r="236" spans="1:9">
      <c r="A236" s="1">
        <v>235</v>
      </c>
      <c r="B236" s="3">
        <v>6555.8070968082975</v>
      </c>
      <c r="C236" s="3">
        <v>7287.3430645190147</v>
      </c>
      <c r="D236" s="3">
        <v>15759.395092058407</v>
      </c>
      <c r="E236" s="3">
        <v>340.59480703581272</v>
      </c>
      <c r="G236" s="4">
        <v>10055.890887325811</v>
      </c>
      <c r="I236" s="4">
        <f t="shared" si="4"/>
        <v>-55.890887325811491</v>
      </c>
    </row>
    <row r="237" spans="1:9">
      <c r="A237" s="1">
        <v>236</v>
      </c>
      <c r="B237" s="3">
        <v>6458.8804865103675</v>
      </c>
      <c r="C237" s="3">
        <v>7268.2588978283957</v>
      </c>
      <c r="D237" s="3">
        <v>15465.660345424521</v>
      </c>
      <c r="E237" s="3">
        <v>343.80771473666539</v>
      </c>
      <c r="G237" s="4">
        <v>9988.2037980495352</v>
      </c>
      <c r="I237" s="4">
        <f t="shared" si="4"/>
        <v>11.79620195046482</v>
      </c>
    </row>
    <row r="238" spans="1:9">
      <c r="A238" s="1">
        <v>237</v>
      </c>
      <c r="B238" s="3">
        <v>6452.3968094169331</v>
      </c>
      <c r="C238" s="3">
        <v>7179.3106657313811</v>
      </c>
      <c r="D238" s="3">
        <v>15316.718853846171</v>
      </c>
      <c r="E238" s="3">
        <v>341.94482652537289</v>
      </c>
      <c r="G238" s="4">
        <v>9926.9531109991694</v>
      </c>
      <c r="I238" s="4">
        <f t="shared" si="4"/>
        <v>73.046889000830561</v>
      </c>
    </row>
    <row r="239" spans="1:9">
      <c r="A239" s="1">
        <v>238</v>
      </c>
      <c r="B239" s="3">
        <v>6551.5007853953402</v>
      </c>
      <c r="C239" s="3">
        <v>7295.8291295084155</v>
      </c>
      <c r="D239" s="3">
        <v>15648.158262376326</v>
      </c>
      <c r="E239" s="3">
        <v>341.82231107349259</v>
      </c>
      <c r="G239" s="4">
        <v>10056.768526773056</v>
      </c>
      <c r="I239" s="4">
        <f t="shared" si="4"/>
        <v>-56.768526773055783</v>
      </c>
    </row>
    <row r="240" spans="1:9">
      <c r="A240" s="1">
        <v>239</v>
      </c>
      <c r="B240" s="3">
        <v>6477.9217162975992</v>
      </c>
      <c r="C240" s="3">
        <v>7257.6920231630038</v>
      </c>
      <c r="D240" s="3">
        <v>15521.725319994224</v>
      </c>
      <c r="E240" s="3">
        <v>342.18872423674054</v>
      </c>
      <c r="G240" s="4">
        <v>9989.6992448652964</v>
      </c>
      <c r="I240" s="4">
        <f t="shared" si="4"/>
        <v>10.30075513470365</v>
      </c>
    </row>
    <row r="241" spans="1:9">
      <c r="A241" s="1">
        <v>240</v>
      </c>
      <c r="B241" s="3">
        <v>6419.4195436977243</v>
      </c>
      <c r="C241" s="3">
        <v>7119.726154563722</v>
      </c>
      <c r="D241" s="3">
        <v>15240.575694269988</v>
      </c>
      <c r="E241" s="3">
        <v>339.42263182196979</v>
      </c>
      <c r="G241" s="4">
        <v>9862.360045438345</v>
      </c>
      <c r="I241" s="4">
        <f t="shared" si="4"/>
        <v>137.63995456165503</v>
      </c>
    </row>
    <row r="242" spans="1:9">
      <c r="A242" s="1">
        <v>241</v>
      </c>
      <c r="B242" s="3">
        <v>6505.9008253753082</v>
      </c>
      <c r="C242" s="3">
        <v>7275.1182266894839</v>
      </c>
      <c r="D242" s="3">
        <v>15695.07460983439</v>
      </c>
      <c r="E242" s="3">
        <v>343.531074373141</v>
      </c>
      <c r="G242" s="4">
        <v>10033.137636619322</v>
      </c>
      <c r="I242" s="4">
        <f t="shared" si="4"/>
        <v>-33.137636619321711</v>
      </c>
    </row>
    <row r="243" spans="1:9">
      <c r="A243" s="1">
        <v>242</v>
      </c>
      <c r="B243" s="3">
        <v>6441.7687635763177</v>
      </c>
      <c r="C243" s="3">
        <v>7297.1043361690008</v>
      </c>
      <c r="D243" s="3">
        <v>15572.074492128611</v>
      </c>
      <c r="E243" s="3">
        <v>344.48190993997281</v>
      </c>
      <c r="G243" s="4">
        <v>10000.385067203424</v>
      </c>
      <c r="I243" s="4">
        <f t="shared" si="4"/>
        <v>-0.38506720342411427</v>
      </c>
    </row>
    <row r="244" spans="1:9">
      <c r="A244" s="1">
        <v>243</v>
      </c>
      <c r="B244" s="3">
        <v>6451.4266542269897</v>
      </c>
      <c r="C244" s="3">
        <v>7130.9759500787304</v>
      </c>
      <c r="D244" s="3">
        <v>15289.464108213198</v>
      </c>
      <c r="E244" s="3">
        <v>338.39626789546008</v>
      </c>
      <c r="G244" s="4">
        <v>9883.8642684938841</v>
      </c>
      <c r="I244" s="4">
        <f t="shared" si="4"/>
        <v>116.13573150611592</v>
      </c>
    </row>
    <row r="245" spans="1:9">
      <c r="A245" s="1">
        <v>244</v>
      </c>
      <c r="B245" s="3">
        <v>6510.6476522242228</v>
      </c>
      <c r="C245" s="3">
        <v>7272.8543647265251</v>
      </c>
      <c r="D245" s="3">
        <v>15577.51231007217</v>
      </c>
      <c r="E245" s="3">
        <v>340.4122111547178</v>
      </c>
      <c r="G245" s="4">
        <v>10009.321186265897</v>
      </c>
      <c r="I245" s="4">
        <f t="shared" si="4"/>
        <v>-9.3211862658972677</v>
      </c>
    </row>
    <row r="246" spans="1:9">
      <c r="A246" s="1">
        <v>245</v>
      </c>
      <c r="B246" s="3">
        <v>6411.6849921137837</v>
      </c>
      <c r="C246" s="3">
        <v>7193.5370074564944</v>
      </c>
      <c r="D246" s="3">
        <v>15409.628740564875</v>
      </c>
      <c r="E246" s="3">
        <v>337.00783162554563</v>
      </c>
      <c r="G246" s="4">
        <v>9884.8758479754961</v>
      </c>
      <c r="I246" s="4">
        <f t="shared" si="4"/>
        <v>115.12415202450393</v>
      </c>
    </row>
    <row r="247" spans="1:9">
      <c r="A247" s="1">
        <v>246</v>
      </c>
      <c r="B247" s="3">
        <v>6478.2260561166613</v>
      </c>
      <c r="C247" s="3">
        <v>7220.0415955903454</v>
      </c>
      <c r="D247" s="3">
        <v>15706.512771462576</v>
      </c>
      <c r="E247" s="3">
        <v>342.43915941182559</v>
      </c>
      <c r="G247" s="4">
        <v>9987.6732078322711</v>
      </c>
      <c r="I247" s="4">
        <f t="shared" si="4"/>
        <v>12.326792167728854</v>
      </c>
    </row>
    <row r="248" spans="1:9">
      <c r="A248" s="1">
        <v>247</v>
      </c>
      <c r="B248" s="3">
        <v>6635.7164871128462</v>
      </c>
      <c r="C248" s="3">
        <v>7329.1852052164222</v>
      </c>
      <c r="D248" s="3">
        <v>15731.577703868748</v>
      </c>
      <c r="E248" s="3">
        <v>342.55953439813322</v>
      </c>
      <c r="G248" s="4">
        <v>10132.096260216076</v>
      </c>
      <c r="I248" s="4">
        <f t="shared" si="4"/>
        <v>-132.09626021607619</v>
      </c>
    </row>
    <row r="249" spans="1:9">
      <c r="A249" s="1">
        <v>248</v>
      </c>
      <c r="B249" s="3">
        <v>6549.9597789452209</v>
      </c>
      <c r="C249" s="3">
        <v>7341.6113652057238</v>
      </c>
      <c r="D249" s="3">
        <v>15624.779391315993</v>
      </c>
      <c r="E249" s="3">
        <v>347.44274625150268</v>
      </c>
      <c r="G249" s="4">
        <v>10106.113245017807</v>
      </c>
      <c r="I249" s="4">
        <f t="shared" si="4"/>
        <v>-106.11324501780655</v>
      </c>
    </row>
    <row r="250" spans="1:9">
      <c r="A250" s="1">
        <v>249</v>
      </c>
      <c r="B250" s="3">
        <v>6537.7717919046818</v>
      </c>
      <c r="C250" s="3">
        <v>7271.5807094766142</v>
      </c>
      <c r="D250" s="3">
        <v>15466.135834936445</v>
      </c>
      <c r="E250" s="3">
        <v>341.74558839028526</v>
      </c>
      <c r="G250" s="4">
        <v>10026.126568852373</v>
      </c>
      <c r="I250" s="4">
        <f t="shared" si="4"/>
        <v>-26.126568852372657</v>
      </c>
    </row>
    <row r="251" spans="1:9">
      <c r="A251" s="1">
        <v>250</v>
      </c>
      <c r="B251" s="3">
        <v>6564.9589225704021</v>
      </c>
      <c r="C251" s="3">
        <v>7300.3824231555027</v>
      </c>
      <c r="D251" s="3">
        <v>15860.392303685398</v>
      </c>
      <c r="E251" s="3">
        <v>343.43570299719568</v>
      </c>
      <c r="G251" s="4">
        <v>10090.029751830822</v>
      </c>
      <c r="I251" s="4">
        <f t="shared" si="4"/>
        <v>-90.029751830821624</v>
      </c>
    </row>
    <row r="252" spans="1:9">
      <c r="A252" s="1">
        <v>251</v>
      </c>
      <c r="B252" s="3">
        <v>6526.4481216594613</v>
      </c>
      <c r="C252" s="3">
        <v>7342.9592595032191</v>
      </c>
      <c r="D252" s="3">
        <v>15663.338899046366</v>
      </c>
      <c r="E252" s="3">
        <v>346.11839699167655</v>
      </c>
      <c r="G252" s="4">
        <v>10086.930098228544</v>
      </c>
      <c r="I252" s="4">
        <f t="shared" si="4"/>
        <v>-86.930098228544011</v>
      </c>
    </row>
    <row r="253" spans="1:9">
      <c r="A253" s="1">
        <v>252</v>
      </c>
      <c r="B253" s="3">
        <v>6494.2000278089208</v>
      </c>
      <c r="C253" s="3">
        <v>7279.9490245093075</v>
      </c>
      <c r="D253" s="3">
        <v>15633.471631055565</v>
      </c>
      <c r="E253" s="3">
        <v>343.42864211031849</v>
      </c>
      <c r="G253" s="4">
        <v>10023.367390101415</v>
      </c>
      <c r="I253" s="4">
        <f t="shared" si="4"/>
        <v>-23.367390101415367</v>
      </c>
    </row>
    <row r="254" spans="1:9">
      <c r="A254" s="1">
        <v>253</v>
      </c>
      <c r="B254" s="3">
        <v>6483.0039291282137</v>
      </c>
      <c r="C254" s="3">
        <v>7228.4168731683249</v>
      </c>
      <c r="D254" s="3">
        <v>15459.693484410122</v>
      </c>
      <c r="E254" s="3">
        <v>340.44919848386235</v>
      </c>
      <c r="G254" s="4">
        <v>9966.5592725729421</v>
      </c>
      <c r="I254" s="4">
        <f t="shared" si="4"/>
        <v>33.440727427057936</v>
      </c>
    </row>
    <row r="255" spans="1:9">
      <c r="A255" s="1">
        <v>254</v>
      </c>
      <c r="B255" s="3">
        <v>6524.702402677276</v>
      </c>
      <c r="C255" s="3">
        <v>7263.2857567129995</v>
      </c>
      <c r="D255" s="3">
        <v>15495.973676629397</v>
      </c>
      <c r="E255" s="3">
        <v>340.38746426403787</v>
      </c>
      <c r="G255" s="4">
        <v>10008.627151889441</v>
      </c>
      <c r="I255" s="4">
        <f t="shared" si="4"/>
        <v>-8.6271518894409382</v>
      </c>
    </row>
    <row r="256" spans="1:9">
      <c r="A256" s="1">
        <v>255</v>
      </c>
      <c r="B256" s="3">
        <v>6486.5492175430463</v>
      </c>
      <c r="C256" s="3">
        <v>7213.3446063504643</v>
      </c>
      <c r="D256" s="3">
        <v>15496.442362583211</v>
      </c>
      <c r="E256" s="3">
        <v>343.92297395077225</v>
      </c>
      <c r="G256" s="4">
        <v>9985.1882422122344</v>
      </c>
      <c r="I256" s="4">
        <f t="shared" si="4"/>
        <v>14.8117577877656</v>
      </c>
    </row>
    <row r="257" spans="1:9">
      <c r="A257" s="1">
        <v>256</v>
      </c>
      <c r="B257" s="3">
        <v>6502.2372493525354</v>
      </c>
      <c r="C257" s="3">
        <v>7214.9544974953533</v>
      </c>
      <c r="D257" s="3">
        <v>15520.752593150186</v>
      </c>
      <c r="E257" s="3">
        <v>341.3248144639922</v>
      </c>
      <c r="G257" s="4">
        <v>9981.8848391902648</v>
      </c>
      <c r="I257" s="4">
        <f t="shared" si="4"/>
        <v>18.115160809735244</v>
      </c>
    </row>
    <row r="258" spans="1:9">
      <c r="A258" s="1">
        <v>257</v>
      </c>
      <c r="B258" s="3">
        <v>6559.4625478528997</v>
      </c>
      <c r="C258" s="3">
        <v>7244.3765531004574</v>
      </c>
      <c r="D258" s="3">
        <v>15902.355121449784</v>
      </c>
      <c r="E258" s="3">
        <v>339.67939557512443</v>
      </c>
      <c r="G258" s="4">
        <v>10044.220993325611</v>
      </c>
      <c r="I258" s="4">
        <f t="shared" ref="I258:I321" si="5">10000-G258</f>
        <v>-44.220993325610834</v>
      </c>
    </row>
    <row r="259" spans="1:9">
      <c r="A259" s="1">
        <v>258</v>
      </c>
      <c r="B259" s="3">
        <v>6515.5466612300179</v>
      </c>
      <c r="C259" s="3">
        <v>7322.605475159412</v>
      </c>
      <c r="D259" s="3">
        <v>15528.427407130393</v>
      </c>
      <c r="E259" s="3">
        <v>347.82253062490207</v>
      </c>
      <c r="G259" s="4">
        <v>10073.085117039785</v>
      </c>
      <c r="I259" s="4">
        <f t="shared" si="5"/>
        <v>-73.085117039785473</v>
      </c>
    </row>
    <row r="260" spans="1:9">
      <c r="A260" s="1">
        <v>259</v>
      </c>
      <c r="B260" s="3">
        <v>6558.2881889164382</v>
      </c>
      <c r="C260" s="3">
        <v>7313.214503699638</v>
      </c>
      <c r="D260" s="3">
        <v>15648.174099816704</v>
      </c>
      <c r="E260" s="3">
        <v>345.55989506713024</v>
      </c>
      <c r="G260" s="4">
        <v>10089.994214752031</v>
      </c>
      <c r="I260" s="4">
        <f t="shared" si="5"/>
        <v>-89.99421475203053</v>
      </c>
    </row>
    <row r="261" spans="1:9">
      <c r="A261" s="1">
        <v>260</v>
      </c>
      <c r="B261" s="3">
        <v>6488.3424418173045</v>
      </c>
      <c r="C261" s="3">
        <v>7264.1717807430559</v>
      </c>
      <c r="D261" s="3">
        <v>15599.007196221712</v>
      </c>
      <c r="E261" s="3">
        <v>341.41147628232818</v>
      </c>
      <c r="G261" s="4">
        <v>9999.2230406372164</v>
      </c>
      <c r="I261" s="4">
        <f t="shared" si="5"/>
        <v>0.77695936278360023</v>
      </c>
    </row>
    <row r="262" spans="1:9">
      <c r="A262" s="1">
        <v>261</v>
      </c>
      <c r="B262" s="3">
        <v>6484.901216178142</v>
      </c>
      <c r="C262" s="3">
        <v>7295.9617212023659</v>
      </c>
      <c r="D262" s="3">
        <v>15644.298174886082</v>
      </c>
      <c r="E262" s="3">
        <v>342.34469739812772</v>
      </c>
      <c r="G262" s="4">
        <v>10018.621035565506</v>
      </c>
      <c r="I262" s="4">
        <f t="shared" si="5"/>
        <v>-18.621035565505736</v>
      </c>
    </row>
    <row r="263" spans="1:9">
      <c r="A263" s="1">
        <v>262</v>
      </c>
      <c r="B263" s="3">
        <v>6434.4549235447821</v>
      </c>
      <c r="C263" s="3">
        <v>7222.8527564362066</v>
      </c>
      <c r="D263" s="3">
        <v>15547.236225191302</v>
      </c>
      <c r="E263" s="3">
        <v>340.49085710946974</v>
      </c>
      <c r="G263" s="4">
        <v>9940.2412454910773</v>
      </c>
      <c r="I263" s="4">
        <f t="shared" si="5"/>
        <v>59.758754508922721</v>
      </c>
    </row>
    <row r="264" spans="1:9">
      <c r="A264" s="1">
        <v>263</v>
      </c>
      <c r="B264" s="3">
        <v>6488.1227371297555</v>
      </c>
      <c r="C264" s="3">
        <v>7258.832764687385</v>
      </c>
      <c r="D264" s="3">
        <v>15460.168877593478</v>
      </c>
      <c r="E264" s="3">
        <v>341.34456424530077</v>
      </c>
      <c r="G264" s="4">
        <v>9987.5547625792751</v>
      </c>
      <c r="I264" s="4">
        <f t="shared" si="5"/>
        <v>12.445237420724879</v>
      </c>
    </row>
    <row r="265" spans="1:9">
      <c r="A265" s="1">
        <v>264</v>
      </c>
      <c r="B265" s="3">
        <v>6521.9541588966349</v>
      </c>
      <c r="C265" s="3">
        <v>7236.2296969449098</v>
      </c>
      <c r="D265" s="3">
        <v>15526.894054885144</v>
      </c>
      <c r="E265" s="3">
        <v>344.26586259159262</v>
      </c>
      <c r="G265" s="4">
        <v>10020.416585180932</v>
      </c>
      <c r="I265" s="4">
        <f t="shared" si="5"/>
        <v>-20.416585180932088</v>
      </c>
    </row>
    <row r="266" spans="1:9">
      <c r="A266" s="1">
        <v>265</v>
      </c>
      <c r="B266" s="3">
        <v>6533.8509579679858</v>
      </c>
      <c r="C266" s="3">
        <v>7266.070605746927</v>
      </c>
      <c r="D266" s="3">
        <v>15666.259182717027</v>
      </c>
      <c r="E266" s="3">
        <v>341.15456612637388</v>
      </c>
      <c r="G266" s="4">
        <v>10030.855300937503</v>
      </c>
      <c r="I266" s="4">
        <f t="shared" si="5"/>
        <v>-30.855300937502761</v>
      </c>
    </row>
    <row r="267" spans="1:9">
      <c r="A267" s="1">
        <v>266</v>
      </c>
      <c r="B267" s="3">
        <v>6546.0354663054059</v>
      </c>
      <c r="C267" s="3">
        <v>7291.0366238290908</v>
      </c>
      <c r="D267" s="3">
        <v>15610.641293206072</v>
      </c>
      <c r="E267" s="3">
        <v>347.26548814777118</v>
      </c>
      <c r="G267" s="4">
        <v>10080.837600123839</v>
      </c>
      <c r="I267" s="4">
        <f t="shared" si="5"/>
        <v>-80.837600123839366</v>
      </c>
    </row>
    <row r="268" spans="1:9">
      <c r="A268" s="1">
        <v>267</v>
      </c>
      <c r="B268" s="3">
        <v>6515.4095323893353</v>
      </c>
      <c r="C268" s="3">
        <v>7296.4561782531682</v>
      </c>
      <c r="D268" s="3">
        <v>15459.177359972933</v>
      </c>
      <c r="E268" s="3">
        <v>342.44620148525325</v>
      </c>
      <c r="G268" s="4">
        <v>10026.292372515838</v>
      </c>
      <c r="I268" s="4">
        <f t="shared" si="5"/>
        <v>-26.292372515837997</v>
      </c>
    </row>
    <row r="269" spans="1:9">
      <c r="A269" s="1">
        <v>268</v>
      </c>
      <c r="B269" s="3">
        <v>6508.7704558300675</v>
      </c>
      <c r="C269" s="3">
        <v>7287.2337769738842</v>
      </c>
      <c r="D269" s="3">
        <v>15674.541985537309</v>
      </c>
      <c r="E269" s="3">
        <v>341.95800290838696</v>
      </c>
      <c r="G269" s="4">
        <v>10029.394325030753</v>
      </c>
      <c r="I269" s="4">
        <f t="shared" si="5"/>
        <v>-29.394325030752952</v>
      </c>
    </row>
    <row r="270" spans="1:9">
      <c r="A270" s="1">
        <v>269</v>
      </c>
      <c r="B270" s="3">
        <v>6523.7300922857294</v>
      </c>
      <c r="C270" s="3">
        <v>7232.2368114663432</v>
      </c>
      <c r="D270" s="3">
        <v>15461.09934099573</v>
      </c>
      <c r="E270" s="3">
        <v>343.71411496276505</v>
      </c>
      <c r="G270" s="4">
        <v>10012.398793405893</v>
      </c>
      <c r="I270" s="4">
        <f t="shared" si="5"/>
        <v>-12.39879340589323</v>
      </c>
    </row>
    <row r="271" spans="1:9">
      <c r="A271" s="1">
        <v>270</v>
      </c>
      <c r="B271" s="3">
        <v>6464.8177560657605</v>
      </c>
      <c r="C271" s="3">
        <v>7218.8116882760251</v>
      </c>
      <c r="D271" s="3">
        <v>15450.396576823538</v>
      </c>
      <c r="E271" s="3">
        <v>336.59905073112736</v>
      </c>
      <c r="G271" s="4">
        <v>9928.2764769656951</v>
      </c>
      <c r="I271" s="4">
        <f t="shared" si="5"/>
        <v>71.72352303430489</v>
      </c>
    </row>
    <row r="272" spans="1:9">
      <c r="A272" s="1">
        <v>271</v>
      </c>
      <c r="B272" s="3">
        <v>6506.0702640501995</v>
      </c>
      <c r="C272" s="3">
        <v>7229.8429746200636</v>
      </c>
      <c r="D272" s="3">
        <v>15477.290719256624</v>
      </c>
      <c r="E272" s="3">
        <v>341.72416745132068</v>
      </c>
      <c r="G272" s="4">
        <v>9989.9400984165713</v>
      </c>
      <c r="I272" s="4">
        <f t="shared" si="5"/>
        <v>10.059901583428655</v>
      </c>
    </row>
    <row r="273" spans="1:9">
      <c r="A273" s="1">
        <v>272</v>
      </c>
      <c r="B273" s="3">
        <v>6525.5158698558416</v>
      </c>
      <c r="C273" s="3">
        <v>7219.2768260204375</v>
      </c>
      <c r="D273" s="3">
        <v>15517.061802323453</v>
      </c>
      <c r="E273" s="3">
        <v>340.87436316843628</v>
      </c>
      <c r="G273" s="4">
        <v>9995.1343493784825</v>
      </c>
      <c r="I273" s="4">
        <f t="shared" si="5"/>
        <v>4.8656506215174886</v>
      </c>
    </row>
    <row r="274" spans="1:9">
      <c r="A274" s="1">
        <v>273</v>
      </c>
      <c r="B274" s="3">
        <v>6511.0102359161137</v>
      </c>
      <c r="C274" s="3">
        <v>7270.5187375760343</v>
      </c>
      <c r="D274" s="3">
        <v>15566.749765705177</v>
      </c>
      <c r="E274" s="3">
        <v>345.63325875441694</v>
      </c>
      <c r="G274" s="4">
        <v>10038.417371723817</v>
      </c>
      <c r="I274" s="4">
        <f t="shared" si="5"/>
        <v>-38.417371723817269</v>
      </c>
    </row>
    <row r="275" spans="1:9">
      <c r="A275" s="1">
        <v>274</v>
      </c>
      <c r="B275" s="3">
        <v>6526.7819904613443</v>
      </c>
      <c r="C275" s="3">
        <v>7256.3346060234371</v>
      </c>
      <c r="D275" s="3">
        <v>15590.041123534465</v>
      </c>
      <c r="E275" s="3">
        <v>341.8810667568664</v>
      </c>
      <c r="G275" s="4">
        <v>10021.820575436845</v>
      </c>
      <c r="I275" s="4">
        <f t="shared" si="5"/>
        <v>-21.820575436844592</v>
      </c>
    </row>
    <row r="276" spans="1:9">
      <c r="A276" s="1">
        <v>275</v>
      </c>
      <c r="B276" s="3">
        <v>6475.3683017235235</v>
      </c>
      <c r="C276" s="3">
        <v>7281.5917499304433</v>
      </c>
      <c r="D276" s="3">
        <v>15669.27454922733</v>
      </c>
      <c r="E276" s="3">
        <v>341.83764506201538</v>
      </c>
      <c r="G276" s="4">
        <v>10005.451160894971</v>
      </c>
      <c r="I276" s="4">
        <f t="shared" si="5"/>
        <v>-5.4511608949705987</v>
      </c>
    </row>
    <row r="277" spans="1:9">
      <c r="A277" s="1">
        <v>276</v>
      </c>
      <c r="B277" s="3">
        <v>6453.8071102602707</v>
      </c>
      <c r="C277" s="3">
        <v>7188.5622890330724</v>
      </c>
      <c r="D277" s="3">
        <v>15354.555280864772</v>
      </c>
      <c r="E277" s="3">
        <v>339.98065470706604</v>
      </c>
      <c r="G277" s="4">
        <v>9922.5958635949246</v>
      </c>
      <c r="I277" s="4">
        <f t="shared" si="5"/>
        <v>77.404136405075405</v>
      </c>
    </row>
    <row r="278" spans="1:9">
      <c r="A278" s="1">
        <v>277</v>
      </c>
      <c r="B278" s="3">
        <v>6520.0714814328539</v>
      </c>
      <c r="C278" s="3">
        <v>7232.9094636152595</v>
      </c>
      <c r="D278" s="3">
        <v>15505.40480788578</v>
      </c>
      <c r="E278" s="3">
        <v>336.09553902912995</v>
      </c>
      <c r="G278" s="4">
        <v>9968.7237616089515</v>
      </c>
      <c r="I278" s="4">
        <f t="shared" si="5"/>
        <v>31.276238391048537</v>
      </c>
    </row>
    <row r="279" spans="1:9">
      <c r="A279" s="1">
        <v>278</v>
      </c>
      <c r="B279" s="3">
        <v>6456.2755797975033</v>
      </c>
      <c r="C279" s="3">
        <v>7310.6104216443146</v>
      </c>
      <c r="D279" s="3">
        <v>15589.563288748814</v>
      </c>
      <c r="E279" s="3">
        <v>350.59150624232586</v>
      </c>
      <c r="G279" s="4">
        <v>10051.755116893366</v>
      </c>
      <c r="I279" s="4">
        <f t="shared" si="5"/>
        <v>-51.755116893365994</v>
      </c>
    </row>
    <row r="280" spans="1:9">
      <c r="A280" s="1">
        <v>279</v>
      </c>
      <c r="B280" s="3">
        <v>6514.6808619936601</v>
      </c>
      <c r="C280" s="3">
        <v>7254.0311572359296</v>
      </c>
      <c r="D280" s="3">
        <v>15521.745665360184</v>
      </c>
      <c r="E280" s="3">
        <v>339.91891726059487</v>
      </c>
      <c r="G280" s="4">
        <v>9997.5480045495115</v>
      </c>
      <c r="I280" s="4">
        <f t="shared" si="5"/>
        <v>2.4519954504885391</v>
      </c>
    </row>
    <row r="281" spans="1:9">
      <c r="A281" s="1">
        <v>280</v>
      </c>
      <c r="B281" s="3">
        <v>6540.737664524162</v>
      </c>
      <c r="C281" s="3">
        <v>7255.3808040864569</v>
      </c>
      <c r="D281" s="3">
        <v>15666.167274142859</v>
      </c>
      <c r="E281" s="3">
        <v>344.97152045789829</v>
      </c>
      <c r="G281" s="4">
        <v>10052.99010040756</v>
      </c>
      <c r="I281" s="4">
        <f t="shared" si="5"/>
        <v>-52.990100407560021</v>
      </c>
    </row>
    <row r="282" spans="1:9">
      <c r="A282" s="1">
        <v>281</v>
      </c>
      <c r="B282" s="3">
        <v>6526.8549407732617</v>
      </c>
      <c r="C282" s="3">
        <v>7199.6922538594254</v>
      </c>
      <c r="D282" s="3">
        <v>15430.529522799463</v>
      </c>
      <c r="E282" s="3">
        <v>342.37536696487672</v>
      </c>
      <c r="G282" s="4">
        <v>9991.0698202668409</v>
      </c>
      <c r="I282" s="4">
        <f t="shared" si="5"/>
        <v>8.9301797331590933</v>
      </c>
    </row>
    <row r="283" spans="1:9">
      <c r="A283" s="1">
        <v>282</v>
      </c>
      <c r="B283" s="3">
        <v>6461.9852061174806</v>
      </c>
      <c r="C283" s="3">
        <v>7269.2030494416404</v>
      </c>
      <c r="D283" s="3">
        <v>15451.108433494757</v>
      </c>
      <c r="E283" s="3">
        <v>342.88944534104758</v>
      </c>
      <c r="G283" s="4">
        <v>9984.1997618314836</v>
      </c>
      <c r="I283" s="4">
        <f t="shared" si="5"/>
        <v>15.800238168516444</v>
      </c>
    </row>
    <row r="284" spans="1:9">
      <c r="A284" s="1">
        <v>283</v>
      </c>
      <c r="B284" s="3">
        <v>6544.2119826258886</v>
      </c>
      <c r="C284" s="3">
        <v>7259.4376430877446</v>
      </c>
      <c r="D284" s="3">
        <v>15634.810424912541</v>
      </c>
      <c r="E284" s="3">
        <v>338.9717364340749</v>
      </c>
      <c r="G284" s="4">
        <v>10019.704071168715</v>
      </c>
      <c r="I284" s="4">
        <f t="shared" si="5"/>
        <v>-19.704071168715018</v>
      </c>
    </row>
    <row r="285" spans="1:9">
      <c r="A285" s="1">
        <v>284</v>
      </c>
      <c r="B285" s="3">
        <v>6485.6652193719829</v>
      </c>
      <c r="C285" s="3">
        <v>7270.1603725054738</v>
      </c>
      <c r="D285" s="3">
        <v>15496.138015442273</v>
      </c>
      <c r="E285" s="3">
        <v>341.46381078130696</v>
      </c>
      <c r="G285" s="4">
        <v>9993.737444125034</v>
      </c>
      <c r="I285" s="4">
        <f t="shared" si="5"/>
        <v>6.2625558749659831</v>
      </c>
    </row>
    <row r="286" spans="1:9">
      <c r="A286" s="1">
        <v>285</v>
      </c>
      <c r="B286" s="3">
        <v>6480.0444035255859</v>
      </c>
      <c r="C286" s="3">
        <v>7251.6369023700699</v>
      </c>
      <c r="D286" s="3">
        <v>15305.640189765851</v>
      </c>
      <c r="E286" s="3">
        <v>342.7648976980887</v>
      </c>
      <c r="G286" s="4">
        <v>9977.9670763426711</v>
      </c>
      <c r="I286" s="4">
        <f t="shared" si="5"/>
        <v>22.032923657328865</v>
      </c>
    </row>
    <row r="287" spans="1:9">
      <c r="A287" s="1">
        <v>286</v>
      </c>
      <c r="B287" s="3">
        <v>6425.6030620376905</v>
      </c>
      <c r="C287" s="3">
        <v>7158.0592272551658</v>
      </c>
      <c r="D287" s="3">
        <v>15583.361374833597</v>
      </c>
      <c r="E287" s="3">
        <v>340.00425829035254</v>
      </c>
      <c r="G287" s="4">
        <v>9907.4773255039872</v>
      </c>
      <c r="I287" s="4">
        <f t="shared" si="5"/>
        <v>92.522674496012769</v>
      </c>
    </row>
    <row r="288" spans="1:9">
      <c r="A288" s="1">
        <v>287</v>
      </c>
      <c r="B288" s="3">
        <v>6438.3238050722566</v>
      </c>
      <c r="C288" s="3">
        <v>7212.8414351708916</v>
      </c>
      <c r="D288" s="3">
        <v>15527.951329787211</v>
      </c>
      <c r="E288" s="3">
        <v>341.51076627159472</v>
      </c>
      <c r="G288" s="4">
        <v>9943.2069779593112</v>
      </c>
      <c r="I288" s="4">
        <f t="shared" si="5"/>
        <v>56.793022040688811</v>
      </c>
    </row>
    <row r="289" spans="1:9">
      <c r="A289" s="1">
        <v>288</v>
      </c>
      <c r="B289" s="3">
        <v>6449.4081708517915</v>
      </c>
      <c r="C289" s="3">
        <v>7104.9344295949468</v>
      </c>
      <c r="D289" s="3">
        <v>14995.243927984078</v>
      </c>
      <c r="E289" s="3">
        <v>339.13635921321287</v>
      </c>
      <c r="G289" s="4">
        <v>9857.2483839125689</v>
      </c>
      <c r="I289" s="4">
        <f t="shared" si="5"/>
        <v>142.7516160874311</v>
      </c>
    </row>
    <row r="290" spans="1:9">
      <c r="A290" s="1">
        <v>289</v>
      </c>
      <c r="B290" s="3">
        <v>6303.0324653545122</v>
      </c>
      <c r="C290" s="3">
        <v>7077.7069981188506</v>
      </c>
      <c r="D290" s="3">
        <v>15239.867490099134</v>
      </c>
      <c r="E290" s="3">
        <v>338.75573852475719</v>
      </c>
      <c r="G290" s="4">
        <v>9769.3741397589692</v>
      </c>
      <c r="I290" s="4">
        <f t="shared" si="5"/>
        <v>230.62586024103075</v>
      </c>
    </row>
    <row r="291" spans="1:9">
      <c r="A291" s="1">
        <v>290</v>
      </c>
      <c r="B291" s="3">
        <v>6581.1996460824748</v>
      </c>
      <c r="C291" s="3">
        <v>7224.8211878473585</v>
      </c>
      <c r="D291" s="3">
        <v>15709.694939380981</v>
      </c>
      <c r="E291" s="3">
        <v>342.95151178433099</v>
      </c>
      <c r="G291" s="4">
        <v>10056.256474758724</v>
      </c>
      <c r="I291" s="4">
        <f t="shared" si="5"/>
        <v>-56.256474758723925</v>
      </c>
    </row>
    <row r="292" spans="1:9">
      <c r="A292" s="1">
        <v>291</v>
      </c>
      <c r="B292" s="3">
        <v>6501.294725031019</v>
      </c>
      <c r="C292" s="3">
        <v>7248.6749740073519</v>
      </c>
      <c r="D292" s="3">
        <v>15583.850651504876</v>
      </c>
      <c r="E292" s="3">
        <v>338.48593198979182</v>
      </c>
      <c r="G292" s="4">
        <v>9982.7073130154167</v>
      </c>
      <c r="I292" s="4">
        <f t="shared" si="5"/>
        <v>17.29268698458327</v>
      </c>
    </row>
    <row r="293" spans="1:9">
      <c r="A293" s="1">
        <v>292</v>
      </c>
      <c r="B293" s="3">
        <v>6619.6958590048052</v>
      </c>
      <c r="C293" s="3">
        <v>7313.1609027370678</v>
      </c>
      <c r="D293" s="3">
        <v>15895.074119352346</v>
      </c>
      <c r="E293" s="3">
        <v>343.99191783992808</v>
      </c>
      <c r="G293" s="4">
        <v>10134.502312123937</v>
      </c>
      <c r="I293" s="4">
        <f t="shared" si="5"/>
        <v>-134.50231212393737</v>
      </c>
    </row>
    <row r="294" spans="1:9">
      <c r="A294" s="1">
        <v>293</v>
      </c>
      <c r="B294" s="3">
        <v>6454.1743943806514</v>
      </c>
      <c r="C294" s="3">
        <v>7301.5886567161724</v>
      </c>
      <c r="D294" s="3">
        <v>15343.736406126864</v>
      </c>
      <c r="E294" s="3">
        <v>344.33370705901058</v>
      </c>
      <c r="G294" s="4">
        <v>9994.3183277543194</v>
      </c>
      <c r="I294" s="4">
        <f t="shared" si="5"/>
        <v>5.6816722456806019</v>
      </c>
    </row>
    <row r="295" spans="1:9">
      <c r="A295" s="1">
        <v>294</v>
      </c>
      <c r="B295" s="3">
        <v>6514.5994449807185</v>
      </c>
      <c r="C295" s="3">
        <v>7146.1630347617665</v>
      </c>
      <c r="D295" s="3">
        <v>15686.474807615528</v>
      </c>
      <c r="E295" s="3">
        <v>339.87694659786263</v>
      </c>
      <c r="G295" s="4">
        <v>9963.2484138177933</v>
      </c>
      <c r="I295" s="4">
        <f t="shared" si="5"/>
        <v>36.751586182206665</v>
      </c>
    </row>
    <row r="296" spans="1:9">
      <c r="A296" s="1">
        <v>295</v>
      </c>
      <c r="B296" s="3">
        <v>6307.7016642663884</v>
      </c>
      <c r="C296" s="3">
        <v>7190.8631253534941</v>
      </c>
      <c r="D296" s="3">
        <v>15160.618837715803</v>
      </c>
      <c r="E296" s="3">
        <v>341.36026089507016</v>
      </c>
      <c r="G296" s="4">
        <v>9829.1709018008551</v>
      </c>
      <c r="I296" s="4">
        <f t="shared" si="5"/>
        <v>170.82909819914494</v>
      </c>
    </row>
    <row r="297" spans="1:9">
      <c r="A297" s="1">
        <v>296</v>
      </c>
      <c r="B297" s="3">
        <v>6513.3938496728133</v>
      </c>
      <c r="C297" s="3">
        <v>7185.9377904560761</v>
      </c>
      <c r="D297" s="3">
        <v>15451.101414812285</v>
      </c>
      <c r="E297" s="3">
        <v>340.03229777948815</v>
      </c>
      <c r="G297" s="4">
        <v>9964.7157367056152</v>
      </c>
      <c r="I297" s="4">
        <f t="shared" si="5"/>
        <v>35.2842632943848</v>
      </c>
    </row>
    <row r="298" spans="1:9">
      <c r="A298" s="1">
        <v>297</v>
      </c>
      <c r="B298" s="3">
        <v>6590.9340868868521</v>
      </c>
      <c r="C298" s="3">
        <v>7322.3036959088604</v>
      </c>
      <c r="D298" s="3">
        <v>15687.997707342784</v>
      </c>
      <c r="E298" s="3">
        <v>341.69498620871741</v>
      </c>
      <c r="G298" s="4">
        <v>10093.816005486526</v>
      </c>
      <c r="I298" s="4">
        <f t="shared" si="5"/>
        <v>-93.816005486525682</v>
      </c>
    </row>
    <row r="299" spans="1:9">
      <c r="A299" s="1">
        <v>298</v>
      </c>
      <c r="B299" s="3">
        <v>6575.1458264652711</v>
      </c>
      <c r="C299" s="3">
        <v>7348.4404676515578</v>
      </c>
      <c r="D299" s="3">
        <v>15720.647978843643</v>
      </c>
      <c r="E299" s="3">
        <v>343.30800250109394</v>
      </c>
      <c r="G299" s="4">
        <v>10106.435545260083</v>
      </c>
      <c r="I299" s="4">
        <f t="shared" si="5"/>
        <v>-106.43554526008302</v>
      </c>
    </row>
    <row r="300" spans="1:9">
      <c r="A300" s="1">
        <v>299</v>
      </c>
      <c r="B300" s="3">
        <v>6445.2090774392864</v>
      </c>
      <c r="C300" s="3">
        <v>7241.6112039311156</v>
      </c>
      <c r="D300" s="3">
        <v>15447.667572505336</v>
      </c>
      <c r="E300" s="3">
        <v>343.445592661658</v>
      </c>
      <c r="G300" s="4">
        <v>9965.4912638988935</v>
      </c>
      <c r="I300" s="4">
        <f t="shared" si="5"/>
        <v>34.508736101106479</v>
      </c>
    </row>
    <row r="301" spans="1:9">
      <c r="A301" s="1">
        <v>300</v>
      </c>
      <c r="B301" s="3">
        <v>6549.9861303763146</v>
      </c>
      <c r="C301" s="3">
        <v>7274.3852620099633</v>
      </c>
      <c r="D301" s="3">
        <v>15825.439959930891</v>
      </c>
      <c r="E301" s="3">
        <v>342.00577559843282</v>
      </c>
      <c r="G301" s="4">
        <v>10059.449335450252</v>
      </c>
      <c r="I301" s="4">
        <f t="shared" si="5"/>
        <v>-59.449335450251965</v>
      </c>
    </row>
    <row r="302" spans="1:9">
      <c r="A302" s="1">
        <v>301</v>
      </c>
      <c r="B302" s="3">
        <v>6493.0307529792626</v>
      </c>
      <c r="C302" s="3">
        <v>7224.0328564860256</v>
      </c>
      <c r="D302" s="3">
        <v>15395.663098109124</v>
      </c>
      <c r="E302" s="3">
        <v>341.13287248747048</v>
      </c>
      <c r="G302" s="4">
        <v>9970.7981757067264</v>
      </c>
      <c r="I302" s="4">
        <f t="shared" si="5"/>
        <v>29.201824293273603</v>
      </c>
    </row>
    <row r="303" spans="1:9">
      <c r="A303" s="1">
        <v>302</v>
      </c>
      <c r="B303" s="3">
        <v>6327.6347705051894</v>
      </c>
      <c r="C303" s="3">
        <v>7317.6376498022219</v>
      </c>
      <c r="D303" s="3">
        <v>15354.064409553826</v>
      </c>
      <c r="E303" s="3">
        <v>343.8036423258759</v>
      </c>
      <c r="G303" s="4">
        <v>9920.602780585079</v>
      </c>
      <c r="I303" s="4">
        <f t="shared" si="5"/>
        <v>79.397219414920983</v>
      </c>
    </row>
    <row r="304" spans="1:9">
      <c r="A304" s="1">
        <v>303</v>
      </c>
      <c r="B304" s="3">
        <v>6547.288259868651</v>
      </c>
      <c r="C304" s="3">
        <v>7186.0385304941783</v>
      </c>
      <c r="D304" s="3">
        <v>15744.058831060021</v>
      </c>
      <c r="E304" s="3">
        <v>339.36684081629426</v>
      </c>
      <c r="G304" s="4">
        <v>10000.587763204112</v>
      </c>
      <c r="I304" s="4">
        <f t="shared" si="5"/>
        <v>-0.58776320411197958</v>
      </c>
    </row>
    <row r="305" spans="1:9">
      <c r="A305" s="1">
        <v>304</v>
      </c>
      <c r="B305" s="3">
        <v>6538.8984561567149</v>
      </c>
      <c r="C305" s="3">
        <v>7296.8713546204599</v>
      </c>
      <c r="D305" s="3">
        <v>15468.612745348019</v>
      </c>
      <c r="E305" s="3">
        <v>343.1805459848033</v>
      </c>
      <c r="G305" s="4">
        <v>10045.828758846161</v>
      </c>
      <c r="I305" s="4">
        <f t="shared" si="5"/>
        <v>-45.828758846160781</v>
      </c>
    </row>
    <row r="306" spans="1:9">
      <c r="A306" s="1">
        <v>305</v>
      </c>
      <c r="B306" s="3">
        <v>6579.6579229253521</v>
      </c>
      <c r="C306" s="3">
        <v>7272.0138774205298</v>
      </c>
      <c r="D306" s="3">
        <v>15769.458873223039</v>
      </c>
      <c r="E306" s="3">
        <v>340.89398994657574</v>
      </c>
      <c r="G306" s="4">
        <v>10066.635464804607</v>
      </c>
      <c r="I306" s="4">
        <f t="shared" si="5"/>
        <v>-66.635464804607182</v>
      </c>
    </row>
    <row r="307" spans="1:9">
      <c r="A307" s="1">
        <v>306</v>
      </c>
      <c r="B307" s="3">
        <v>6501.1884227009023</v>
      </c>
      <c r="C307" s="3">
        <v>7314.0388975769984</v>
      </c>
      <c r="D307" s="3">
        <v>15593.723346103199</v>
      </c>
      <c r="E307" s="3">
        <v>344.88575559264888</v>
      </c>
      <c r="G307" s="4">
        <v>10047.729915951948</v>
      </c>
      <c r="I307" s="4">
        <f t="shared" si="5"/>
        <v>-47.729915951947987</v>
      </c>
    </row>
    <row r="308" spans="1:9">
      <c r="A308" s="1">
        <v>307</v>
      </c>
      <c r="B308" s="3">
        <v>6451.7771452320485</v>
      </c>
      <c r="C308" s="3">
        <v>7243.136319171208</v>
      </c>
      <c r="D308" s="3">
        <v>15368.683259415267</v>
      </c>
      <c r="E308" s="3">
        <v>341.49068751538198</v>
      </c>
      <c r="G308" s="4">
        <v>9953.6519416455158</v>
      </c>
      <c r="I308" s="4">
        <f t="shared" si="5"/>
        <v>46.348058354484237</v>
      </c>
    </row>
    <row r="309" spans="1:9">
      <c r="A309" s="1">
        <v>308</v>
      </c>
      <c r="B309" s="3">
        <v>6567.1233984192404</v>
      </c>
      <c r="C309" s="3">
        <v>7298.5539400326297</v>
      </c>
      <c r="D309" s="3">
        <v>15736.718757470871</v>
      </c>
      <c r="E309" s="3">
        <v>343.48469411068595</v>
      </c>
      <c r="G309" s="4">
        <v>10082.934754308901</v>
      </c>
      <c r="I309" s="4">
        <f t="shared" si="5"/>
        <v>-82.934754308900665</v>
      </c>
    </row>
    <row r="310" spans="1:9">
      <c r="A310" s="1">
        <v>309</v>
      </c>
      <c r="B310" s="3">
        <v>6582.1634816695887</v>
      </c>
      <c r="C310" s="3">
        <v>7343.8822004510521</v>
      </c>
      <c r="D310" s="3">
        <v>15799.14867899905</v>
      </c>
      <c r="E310" s="3">
        <v>347.72381291454951</v>
      </c>
      <c r="G310" s="4">
        <v>10139.745641826277</v>
      </c>
      <c r="I310" s="4">
        <f t="shared" si="5"/>
        <v>-139.74564182627728</v>
      </c>
    </row>
    <row r="311" spans="1:9">
      <c r="A311" s="1">
        <v>310</v>
      </c>
      <c r="B311" s="3">
        <v>6502.3001893346836</v>
      </c>
      <c r="C311" s="3">
        <v>7292.9280897819126</v>
      </c>
      <c r="D311" s="3">
        <v>15571.852266057147</v>
      </c>
      <c r="E311" s="3">
        <v>341.45721153875724</v>
      </c>
      <c r="G311" s="4">
        <v>10018.228492738877</v>
      </c>
      <c r="I311" s="4">
        <f t="shared" si="5"/>
        <v>-18.228492738877321</v>
      </c>
    </row>
    <row r="312" spans="1:9">
      <c r="A312" s="1">
        <v>311</v>
      </c>
      <c r="B312" s="3">
        <v>6496.0540527870862</v>
      </c>
      <c r="C312" s="3">
        <v>7192.9075743179992</v>
      </c>
      <c r="D312" s="3">
        <v>15476.715287448662</v>
      </c>
      <c r="E312" s="3">
        <v>344.33896647354914</v>
      </c>
      <c r="G312" s="4">
        <v>9983.7532326757173</v>
      </c>
      <c r="I312" s="4">
        <f t="shared" si="5"/>
        <v>16.2467673242827</v>
      </c>
    </row>
    <row r="313" spans="1:9">
      <c r="A313" s="1">
        <v>312</v>
      </c>
      <c r="B313" s="3">
        <v>6498.4438401204434</v>
      </c>
      <c r="C313" s="3">
        <v>7285.1923276972529</v>
      </c>
      <c r="D313" s="3">
        <v>15591.445555047419</v>
      </c>
      <c r="E313" s="3">
        <v>341.94181321724835</v>
      </c>
      <c r="G313" s="4">
        <v>10016.749777641491</v>
      </c>
      <c r="I313" s="4">
        <f t="shared" si="5"/>
        <v>-16.749777641491164</v>
      </c>
    </row>
    <row r="314" spans="1:9">
      <c r="A314" s="1">
        <v>313</v>
      </c>
      <c r="B314" s="3">
        <v>6543.4438069432135</v>
      </c>
      <c r="C314" s="3">
        <v>7329.7393310328462</v>
      </c>
      <c r="D314" s="3">
        <v>15612.262198408129</v>
      </c>
      <c r="E314" s="3">
        <v>344.4572329859044</v>
      </c>
      <c r="G314" s="4">
        <v>10078.927952534768</v>
      </c>
      <c r="I314" s="4">
        <f t="shared" si="5"/>
        <v>-78.927952534768338</v>
      </c>
    </row>
    <row r="315" spans="1:9">
      <c r="A315" s="1">
        <v>314</v>
      </c>
      <c r="B315" s="3">
        <v>6515.8478043223849</v>
      </c>
      <c r="C315" s="3">
        <v>7278.6490017621782</v>
      </c>
      <c r="D315" s="3">
        <v>15556.944893121441</v>
      </c>
      <c r="E315" s="3">
        <v>343.23313375379354</v>
      </c>
      <c r="G315" s="4">
        <v>10030.091808189049</v>
      </c>
      <c r="I315" s="4">
        <f t="shared" si="5"/>
        <v>-30.091808189048606</v>
      </c>
    </row>
    <row r="316" spans="1:9">
      <c r="A316" s="1">
        <v>315</v>
      </c>
      <c r="B316" s="3">
        <v>6493.2186113395828</v>
      </c>
      <c r="C316" s="3">
        <v>7266.8705847755054</v>
      </c>
      <c r="D316" s="3">
        <v>15638.52442114615</v>
      </c>
      <c r="E316" s="3">
        <v>345.11228957192066</v>
      </c>
      <c r="G316" s="4">
        <v>10027.525728516501</v>
      </c>
      <c r="I316" s="4">
        <f t="shared" si="5"/>
        <v>-27.525728516500749</v>
      </c>
    </row>
    <row r="317" spans="1:9">
      <c r="A317" s="1">
        <v>316</v>
      </c>
      <c r="B317" s="3">
        <v>6492.7248417771316</v>
      </c>
      <c r="C317" s="3">
        <v>7287.4121624648415</v>
      </c>
      <c r="D317" s="3">
        <v>15358.096207662031</v>
      </c>
      <c r="E317" s="3">
        <v>342.26323242406392</v>
      </c>
      <c r="G317" s="4">
        <v>10001.010172640877</v>
      </c>
      <c r="I317" s="4">
        <f t="shared" si="5"/>
        <v>-1.0101726408774994</v>
      </c>
    </row>
    <row r="318" spans="1:9">
      <c r="A318" s="1">
        <v>317</v>
      </c>
      <c r="B318" s="3">
        <v>6498.4002400594618</v>
      </c>
      <c r="C318" s="3">
        <v>7306.4586469864153</v>
      </c>
      <c r="D318" s="3">
        <v>15651.810480881079</v>
      </c>
      <c r="E318" s="3">
        <v>341.61560911355338</v>
      </c>
      <c r="G318" s="4">
        <v>10027.493491869121</v>
      </c>
      <c r="I318" s="4">
        <f t="shared" si="5"/>
        <v>-27.493491869121499</v>
      </c>
    </row>
    <row r="319" spans="1:9">
      <c r="A319" s="1">
        <v>318</v>
      </c>
      <c r="B319" s="3">
        <v>6496.6541168073745</v>
      </c>
      <c r="C319" s="3">
        <v>7226.8017509634246</v>
      </c>
      <c r="D319" s="3">
        <v>15585.599600067624</v>
      </c>
      <c r="E319" s="3">
        <v>342.24699448466265</v>
      </c>
      <c r="G319" s="4">
        <v>9992.9113756412607</v>
      </c>
      <c r="I319" s="4">
        <f t="shared" si="5"/>
        <v>7.0886243587392528</v>
      </c>
    </row>
    <row r="320" spans="1:9">
      <c r="A320" s="1">
        <v>319</v>
      </c>
      <c r="B320" s="3">
        <v>6464.6601576874837</v>
      </c>
      <c r="C320" s="3">
        <v>7318.0612613344892</v>
      </c>
      <c r="D320" s="3">
        <v>15651.673140532326</v>
      </c>
      <c r="E320" s="3">
        <v>343.7680554669156</v>
      </c>
      <c r="G320" s="4">
        <v>10024.093855724164</v>
      </c>
      <c r="I320" s="4">
        <f t="shared" si="5"/>
        <v>-24.093855724164314</v>
      </c>
    </row>
    <row r="321" spans="1:9">
      <c r="A321" s="1">
        <v>320</v>
      </c>
      <c r="B321" s="3">
        <v>6441.3520709002723</v>
      </c>
      <c r="C321" s="3">
        <v>7163.1766187063358</v>
      </c>
      <c r="D321" s="3">
        <v>15293.695523703744</v>
      </c>
      <c r="E321" s="3">
        <v>343.67736184981828</v>
      </c>
      <c r="G321" s="4">
        <v>9922.1306805036493</v>
      </c>
      <c r="I321" s="4">
        <f t="shared" si="5"/>
        <v>77.869319496350727</v>
      </c>
    </row>
    <row r="322" spans="1:9">
      <c r="A322" s="1">
        <v>321</v>
      </c>
      <c r="B322" s="3">
        <v>6536.1591269880528</v>
      </c>
      <c r="C322" s="3">
        <v>7216.0450155687786</v>
      </c>
      <c r="D322" s="3">
        <v>15449.955942031636</v>
      </c>
      <c r="E322" s="3">
        <v>342.22953031726195</v>
      </c>
      <c r="G322" s="4">
        <v>10003.958073388294</v>
      </c>
      <c r="I322" s="4">
        <f t="shared" ref="I322:I385" si="6">10000-G322</f>
        <v>-3.9580733882939967</v>
      </c>
    </row>
    <row r="323" spans="1:9">
      <c r="A323" s="1">
        <v>322</v>
      </c>
      <c r="B323" s="3">
        <v>6480.7503028717756</v>
      </c>
      <c r="C323" s="3">
        <v>7246.3949918911885</v>
      </c>
      <c r="D323" s="3">
        <v>15551.972981449908</v>
      </c>
      <c r="E323" s="3">
        <v>340.76727698557045</v>
      </c>
      <c r="G323" s="4">
        <v>9980.403709685037</v>
      </c>
      <c r="I323" s="4">
        <f t="shared" si="6"/>
        <v>19.596290314962971</v>
      </c>
    </row>
    <row r="324" spans="1:9">
      <c r="A324" s="1">
        <v>323</v>
      </c>
      <c r="B324" s="3">
        <v>6462.5415082098953</v>
      </c>
      <c r="C324" s="3">
        <v>7312.3037856729325</v>
      </c>
      <c r="D324" s="3">
        <v>15573.415777806951</v>
      </c>
      <c r="E324" s="3">
        <v>341.66604049153619</v>
      </c>
      <c r="G324" s="4">
        <v>10003.080813838043</v>
      </c>
      <c r="I324" s="4">
        <f t="shared" si="6"/>
        <v>-3.0808138380434684</v>
      </c>
    </row>
    <row r="325" spans="1:9">
      <c r="A325" s="1">
        <v>324</v>
      </c>
      <c r="B325" s="3">
        <v>6529.2613462930212</v>
      </c>
      <c r="C325" s="3">
        <v>7282.5890726657026</v>
      </c>
      <c r="D325" s="3">
        <v>15671.543099372981</v>
      </c>
      <c r="E325" s="3">
        <v>339.49712416492122</v>
      </c>
      <c r="G325" s="4">
        <v>10025.507461736117</v>
      </c>
      <c r="I325" s="4">
        <f t="shared" si="6"/>
        <v>-25.507461736116966</v>
      </c>
    </row>
    <row r="326" spans="1:9">
      <c r="A326" s="1">
        <v>325</v>
      </c>
      <c r="B326" s="3">
        <v>6416.7954892728285</v>
      </c>
      <c r="C326" s="3">
        <v>7204.7978709209874</v>
      </c>
      <c r="D326" s="3">
        <v>15260.757594984363</v>
      </c>
      <c r="E326" s="3">
        <v>343.64941984564365</v>
      </c>
      <c r="G326" s="4">
        <v>9921.9376776735226</v>
      </c>
      <c r="I326" s="4">
        <f t="shared" si="6"/>
        <v>78.062322326477442</v>
      </c>
    </row>
    <row r="327" spans="1:9">
      <c r="A327" s="1">
        <v>326</v>
      </c>
      <c r="B327" s="3">
        <v>6379.8264638121564</v>
      </c>
      <c r="C327" s="3">
        <v>7026.3232365822378</v>
      </c>
      <c r="D327" s="3">
        <v>15103.730566357284</v>
      </c>
      <c r="E327" s="3">
        <v>341.39558206766844</v>
      </c>
      <c r="G327" s="4">
        <v>9802.0895200701525</v>
      </c>
      <c r="I327" s="4">
        <f t="shared" si="6"/>
        <v>197.9104799298475</v>
      </c>
    </row>
    <row r="328" spans="1:9">
      <c r="A328" s="1">
        <v>327</v>
      </c>
      <c r="B328" s="3">
        <v>6549.5561076967379</v>
      </c>
      <c r="C328" s="3">
        <v>7152.4692374083597</v>
      </c>
      <c r="D328" s="3">
        <v>15627.275467157337</v>
      </c>
      <c r="E328" s="3">
        <v>336.94770836189048</v>
      </c>
      <c r="G328" s="4">
        <v>9966.4418742654871</v>
      </c>
      <c r="I328" s="4">
        <f t="shared" si="6"/>
        <v>33.558125734512942</v>
      </c>
    </row>
    <row r="329" spans="1:9">
      <c r="A329" s="1">
        <v>328</v>
      </c>
      <c r="B329" s="3">
        <v>6588.5167594134236</v>
      </c>
      <c r="C329" s="3">
        <v>7353.2492837834652</v>
      </c>
      <c r="D329" s="3">
        <v>15698.754258565436</v>
      </c>
      <c r="E329" s="3">
        <v>344.19266053524797</v>
      </c>
      <c r="G329" s="4">
        <v>10120.421590351001</v>
      </c>
      <c r="I329" s="4">
        <f t="shared" si="6"/>
        <v>-120.42159035100121</v>
      </c>
    </row>
    <row r="330" spans="1:9">
      <c r="A330" s="1">
        <v>329</v>
      </c>
      <c r="B330" s="3">
        <v>6467.0726509704073</v>
      </c>
      <c r="C330" s="3">
        <v>7307.3255567348178</v>
      </c>
      <c r="D330" s="3">
        <v>15650.668719043597</v>
      </c>
      <c r="E330" s="3">
        <v>341.65311082757472</v>
      </c>
      <c r="G330" s="4">
        <v>10008.707822014994</v>
      </c>
      <c r="I330" s="4">
        <f t="shared" si="6"/>
        <v>-8.7078220149942354</v>
      </c>
    </row>
    <row r="331" spans="1:9">
      <c r="A331" s="1">
        <v>330</v>
      </c>
      <c r="B331" s="3">
        <v>6395.2127644620305</v>
      </c>
      <c r="C331" s="3">
        <v>7238.0761754419818</v>
      </c>
      <c r="D331" s="3">
        <v>15337.311778685415</v>
      </c>
      <c r="E331" s="3">
        <v>343.84526313621217</v>
      </c>
      <c r="G331" s="4">
        <v>9928.4802326344616</v>
      </c>
      <c r="I331" s="4">
        <f t="shared" si="6"/>
        <v>71.519767365538428</v>
      </c>
    </row>
    <row r="332" spans="1:9">
      <c r="A332" s="1">
        <v>331</v>
      </c>
      <c r="B332" s="3">
        <v>6557.3367643539668</v>
      </c>
      <c r="C332" s="3">
        <v>7211.3310890382672</v>
      </c>
      <c r="D332" s="3">
        <v>15644.387296409204</v>
      </c>
      <c r="E332" s="3">
        <v>340.85299048880427</v>
      </c>
      <c r="G332" s="4">
        <v>10019.510656144941</v>
      </c>
      <c r="I332" s="4">
        <f t="shared" si="6"/>
        <v>-19.510656144941095</v>
      </c>
    </row>
    <row r="333" spans="1:9">
      <c r="A333" s="1">
        <v>332</v>
      </c>
      <c r="B333" s="3">
        <v>6537.9596977897336</v>
      </c>
      <c r="C333" s="3">
        <v>7250.5632844559459</v>
      </c>
      <c r="D333" s="3">
        <v>15777.773999099863</v>
      </c>
      <c r="E333" s="3">
        <v>342.84142603829883</v>
      </c>
      <c r="G333" s="4">
        <v>10044.01297668716</v>
      </c>
      <c r="I333" s="4">
        <f t="shared" si="6"/>
        <v>-44.012976687159608</v>
      </c>
    </row>
    <row r="334" spans="1:9">
      <c r="A334" s="1">
        <v>333</v>
      </c>
      <c r="B334" s="3">
        <v>6567.8164065160317</v>
      </c>
      <c r="C334" s="3">
        <v>7400.4846947351898</v>
      </c>
      <c r="D334" s="3">
        <v>15842.940384684449</v>
      </c>
      <c r="E334" s="3">
        <v>343.68008387145153</v>
      </c>
      <c r="G334" s="4">
        <v>10133.488152953869</v>
      </c>
      <c r="I334" s="4">
        <f t="shared" si="6"/>
        <v>-133.48815295386885</v>
      </c>
    </row>
    <row r="335" spans="1:9">
      <c r="A335" s="1">
        <v>334</v>
      </c>
      <c r="B335" s="3">
        <v>6551.7360047756229</v>
      </c>
      <c r="C335" s="3">
        <v>7392.2283856847671</v>
      </c>
      <c r="D335" s="3">
        <v>15666.287075907796</v>
      </c>
      <c r="E335" s="3">
        <v>346.78674181375283</v>
      </c>
      <c r="G335" s="4">
        <v>10126.97217861012</v>
      </c>
      <c r="I335" s="4">
        <f t="shared" si="6"/>
        <v>-126.97217861011995</v>
      </c>
    </row>
    <row r="336" spans="1:9">
      <c r="A336" s="1">
        <v>335</v>
      </c>
      <c r="B336" s="3">
        <v>6483.5800291362466</v>
      </c>
      <c r="C336" s="3">
        <v>7313.2387942208488</v>
      </c>
      <c r="D336" s="3">
        <v>15534.470718080027</v>
      </c>
      <c r="E336" s="3">
        <v>344.74081768260055</v>
      </c>
      <c r="G336" s="4">
        <v>10031.896336909145</v>
      </c>
      <c r="I336" s="4">
        <f t="shared" si="6"/>
        <v>-31.896336909145248</v>
      </c>
    </row>
    <row r="337" spans="1:9">
      <c r="A337" s="1">
        <v>336</v>
      </c>
      <c r="B337" s="3">
        <v>6514.5861457044666</v>
      </c>
      <c r="C337" s="3">
        <v>7305.1215746039197</v>
      </c>
      <c r="D337" s="3">
        <v>15531.816891472912</v>
      </c>
      <c r="E337" s="3">
        <v>342.13281322251783</v>
      </c>
      <c r="G337" s="4">
        <v>10032.210175669126</v>
      </c>
      <c r="I337" s="4">
        <f t="shared" si="6"/>
        <v>-32.210175669126329</v>
      </c>
    </row>
    <row r="338" spans="1:9">
      <c r="A338" s="1">
        <v>337</v>
      </c>
      <c r="B338" s="3">
        <v>6470.849804900311</v>
      </c>
      <c r="C338" s="3">
        <v>7264.2033751440631</v>
      </c>
      <c r="D338" s="3">
        <v>15512.422010994644</v>
      </c>
      <c r="E338" s="3">
        <v>342.93789364901693</v>
      </c>
      <c r="G338" s="4">
        <v>9991.8194808858716</v>
      </c>
      <c r="I338" s="4">
        <f t="shared" si="6"/>
        <v>8.1805191141284013</v>
      </c>
    </row>
    <row r="339" spans="1:9">
      <c r="A339" s="1">
        <v>338</v>
      </c>
      <c r="B339" s="3">
        <v>6540.974964153329</v>
      </c>
      <c r="C339" s="3">
        <v>7266.029097403225</v>
      </c>
      <c r="D339" s="3">
        <v>15613.764001711826</v>
      </c>
      <c r="E339" s="3">
        <v>343.41514231698898</v>
      </c>
      <c r="G339" s="4">
        <v>10045.066010111603</v>
      </c>
      <c r="I339" s="4">
        <f t="shared" si="6"/>
        <v>-45.066010111602736</v>
      </c>
    </row>
    <row r="340" spans="1:9">
      <c r="A340" s="1">
        <v>339</v>
      </c>
      <c r="B340" s="3">
        <v>6491.8309222797125</v>
      </c>
      <c r="C340" s="3">
        <v>7301.9165405995345</v>
      </c>
      <c r="D340" s="3">
        <v>15517.589171176289</v>
      </c>
      <c r="E340" s="3">
        <v>342.93589552730577</v>
      </c>
      <c r="G340" s="4">
        <v>10020.654020775542</v>
      </c>
      <c r="I340" s="4">
        <f t="shared" si="6"/>
        <v>-20.654020775542449</v>
      </c>
    </row>
    <row r="341" spans="1:9">
      <c r="A341" s="1">
        <v>340</v>
      </c>
      <c r="B341" s="3">
        <v>6508.6275477399486</v>
      </c>
      <c r="C341" s="3">
        <v>7340.1720593048058</v>
      </c>
      <c r="D341" s="3">
        <v>15629.703036196597</v>
      </c>
      <c r="E341" s="3">
        <v>343.40274352824252</v>
      </c>
      <c r="G341" s="4">
        <v>10056.759740174963</v>
      </c>
      <c r="I341" s="4">
        <f t="shared" si="6"/>
        <v>-56.759740174962644</v>
      </c>
    </row>
    <row r="342" spans="1:9">
      <c r="A342" s="1">
        <v>341</v>
      </c>
      <c r="B342" s="3">
        <v>6522.7118004044114</v>
      </c>
      <c r="C342" s="3">
        <v>7232.6275031175237</v>
      </c>
      <c r="D342" s="3">
        <v>15603.887771827309</v>
      </c>
      <c r="E342" s="3">
        <v>342.86653791901875</v>
      </c>
      <c r="G342" s="4">
        <v>10016.165114524929</v>
      </c>
      <c r="I342" s="4">
        <f t="shared" si="6"/>
        <v>-16.165114524928867</v>
      </c>
    </row>
    <row r="343" spans="1:9">
      <c r="A343" s="1">
        <v>342</v>
      </c>
      <c r="B343" s="3">
        <v>6532.3997043296931</v>
      </c>
      <c r="C343" s="3">
        <v>7262.1527760686549</v>
      </c>
      <c r="D343" s="3">
        <v>15535.700401669079</v>
      </c>
      <c r="E343" s="3">
        <v>342.62126901092597</v>
      </c>
      <c r="G343" s="4">
        <v>10028.517301994298</v>
      </c>
      <c r="I343" s="4">
        <f t="shared" si="6"/>
        <v>-28.517301994297668</v>
      </c>
    </row>
    <row r="344" spans="1:9">
      <c r="A344" s="1">
        <v>343</v>
      </c>
      <c r="B344" s="3">
        <v>6490.8095862444188</v>
      </c>
      <c r="C344" s="3">
        <v>7242.6401866659335</v>
      </c>
      <c r="D344" s="3">
        <v>15587.322866352461</v>
      </c>
      <c r="E344" s="3">
        <v>342.8978762915512</v>
      </c>
      <c r="G344" s="4">
        <v>9999.7789526828492</v>
      </c>
      <c r="I344" s="4">
        <f t="shared" si="6"/>
        <v>0.22104731715080561</v>
      </c>
    </row>
    <row r="345" spans="1:9">
      <c r="A345" s="1">
        <v>344</v>
      </c>
      <c r="B345" s="3">
        <v>6517.799294332609</v>
      </c>
      <c r="C345" s="3">
        <v>7273.7031297927178</v>
      </c>
      <c r="D345" s="3">
        <v>15632.123881057851</v>
      </c>
      <c r="E345" s="3">
        <v>340.34926897397503</v>
      </c>
      <c r="G345" s="4">
        <v>10017.22186958521</v>
      </c>
      <c r="I345" s="4">
        <f t="shared" si="6"/>
        <v>-17.221869585209788</v>
      </c>
    </row>
    <row r="346" spans="1:9">
      <c r="A346" s="1">
        <v>345</v>
      </c>
      <c r="B346" s="3">
        <v>6476.9372192541186</v>
      </c>
      <c r="C346" s="3">
        <v>7243.3946888225601</v>
      </c>
      <c r="D346" s="3">
        <v>15498.512764081204</v>
      </c>
      <c r="E346" s="3">
        <v>343.52803668400168</v>
      </c>
      <c r="G346" s="4">
        <v>9989.5192643298687</v>
      </c>
      <c r="I346" s="4">
        <f t="shared" si="6"/>
        <v>10.480735670131253</v>
      </c>
    </row>
    <row r="347" spans="1:9">
      <c r="A347" s="1">
        <v>346</v>
      </c>
      <c r="B347" s="3">
        <v>6559.4851719490316</v>
      </c>
      <c r="C347" s="3">
        <v>7279.5040659987262</v>
      </c>
      <c r="D347" s="3">
        <v>15630.962932368029</v>
      </c>
      <c r="E347" s="3">
        <v>343.40606441996323</v>
      </c>
      <c r="G347" s="4">
        <v>10063.089283529103</v>
      </c>
      <c r="I347" s="4">
        <f t="shared" si="6"/>
        <v>-63.089283529103341</v>
      </c>
    </row>
    <row r="348" spans="1:9">
      <c r="A348" s="1">
        <v>347</v>
      </c>
      <c r="B348" s="3">
        <v>6512.5832406804147</v>
      </c>
      <c r="C348" s="3">
        <v>7349.007136747422</v>
      </c>
      <c r="D348" s="3">
        <v>15734.204924057201</v>
      </c>
      <c r="E348" s="3">
        <v>345.7807914330964</v>
      </c>
      <c r="G348" s="4">
        <v>10083.479501336309</v>
      </c>
      <c r="I348" s="4">
        <f t="shared" si="6"/>
        <v>-83.479501336309113</v>
      </c>
    </row>
    <row r="349" spans="1:9">
      <c r="A349" s="1">
        <v>348</v>
      </c>
      <c r="B349" s="3">
        <v>6501.1790843656772</v>
      </c>
      <c r="C349" s="3">
        <v>7242.9129108417701</v>
      </c>
      <c r="D349" s="3">
        <v>15517.039550209893</v>
      </c>
      <c r="E349" s="3">
        <v>341.35601491194933</v>
      </c>
      <c r="G349" s="4">
        <v>9992.7377532354167</v>
      </c>
      <c r="I349" s="4">
        <f t="shared" si="6"/>
        <v>7.262246764583324</v>
      </c>
    </row>
    <row r="350" spans="1:9">
      <c r="A350" s="1">
        <v>349</v>
      </c>
      <c r="B350" s="3">
        <v>6516.9163118104916</v>
      </c>
      <c r="C350" s="3">
        <v>7279.9311497045801</v>
      </c>
      <c r="D350" s="3">
        <v>15599.324544610437</v>
      </c>
      <c r="E350" s="3">
        <v>343.13557474512788</v>
      </c>
      <c r="G350" s="4">
        <v>10033.43647380953</v>
      </c>
      <c r="I350" s="4">
        <f t="shared" si="6"/>
        <v>-33.436473809530071</v>
      </c>
    </row>
    <row r="351" spans="1:9">
      <c r="A351" s="1">
        <v>350</v>
      </c>
      <c r="B351" s="3">
        <v>6513.965378730848</v>
      </c>
      <c r="C351" s="3">
        <v>7165.9971415855243</v>
      </c>
      <c r="D351" s="3">
        <v>15465.904555563462</v>
      </c>
      <c r="E351" s="3">
        <v>341.7838597187087</v>
      </c>
      <c r="G351" s="4">
        <v>9968.0173042760143</v>
      </c>
      <c r="I351" s="4">
        <f t="shared" si="6"/>
        <v>31.982695723985671</v>
      </c>
    </row>
    <row r="352" spans="1:9">
      <c r="A352" s="1">
        <v>351</v>
      </c>
      <c r="B352" s="3">
        <v>6483.3684222776965</v>
      </c>
      <c r="C352" s="3">
        <v>7174.7445271359829</v>
      </c>
      <c r="D352" s="3">
        <v>15555.160634287233</v>
      </c>
      <c r="E352" s="3">
        <v>341.28533714549923</v>
      </c>
      <c r="G352" s="4">
        <v>9955.6225570900078</v>
      </c>
      <c r="I352" s="4">
        <f t="shared" si="6"/>
        <v>44.377442909992169</v>
      </c>
    </row>
    <row r="353" spans="1:9">
      <c r="A353" s="1">
        <v>352</v>
      </c>
      <c r="B353" s="3">
        <v>6506.6484075734643</v>
      </c>
      <c r="C353" s="3">
        <v>7360.2391163396069</v>
      </c>
      <c r="D353" s="3">
        <v>15627.256347294317</v>
      </c>
      <c r="E353" s="3">
        <v>345.3537694142579</v>
      </c>
      <c r="G353" s="4">
        <v>10075.090550749081</v>
      </c>
      <c r="I353" s="4">
        <f t="shared" si="6"/>
        <v>-75.090550749080649</v>
      </c>
    </row>
    <row r="354" spans="1:9">
      <c r="A354" s="1">
        <v>353</v>
      </c>
      <c r="B354" s="3">
        <v>6500.9909370569467</v>
      </c>
      <c r="C354" s="3">
        <v>7225.3131290969532</v>
      </c>
      <c r="D354" s="3">
        <v>15474.75506654828</v>
      </c>
      <c r="E354" s="3">
        <v>339.25001352116158</v>
      </c>
      <c r="G354" s="4">
        <v>9970.3080402808864</v>
      </c>
      <c r="I354" s="4">
        <f t="shared" si="6"/>
        <v>29.691959719113584</v>
      </c>
    </row>
    <row r="355" spans="1:9">
      <c r="A355" s="1">
        <v>354</v>
      </c>
      <c r="B355" s="3">
        <v>6503.2396043848476</v>
      </c>
      <c r="C355" s="3">
        <v>7261.8219776462811</v>
      </c>
      <c r="D355" s="3">
        <v>15525.827615191993</v>
      </c>
      <c r="E355" s="3">
        <v>340.00619832493385</v>
      </c>
      <c r="G355" s="4">
        <v>9994.4976558152557</v>
      </c>
      <c r="I355" s="4">
        <f t="shared" si="6"/>
        <v>5.5023441847442882</v>
      </c>
    </row>
    <row r="356" spans="1:9">
      <c r="A356" s="1">
        <v>355</v>
      </c>
      <c r="B356" s="3">
        <v>6547.2766389968665</v>
      </c>
      <c r="C356" s="3">
        <v>7221.3817633516082</v>
      </c>
      <c r="D356" s="3">
        <v>15651.373719983883</v>
      </c>
      <c r="E356" s="3">
        <v>345.37536698058602</v>
      </c>
      <c r="G356" s="4">
        <v>10044.367334053857</v>
      </c>
      <c r="I356" s="4">
        <f t="shared" si="6"/>
        <v>-44.367334053857121</v>
      </c>
    </row>
    <row r="357" spans="1:9">
      <c r="A357" s="1">
        <v>356</v>
      </c>
      <c r="B357" s="3">
        <v>6499.5141395220126</v>
      </c>
      <c r="C357" s="3">
        <v>7327.7529875333412</v>
      </c>
      <c r="D357" s="3">
        <v>15564.965463752711</v>
      </c>
      <c r="E357" s="3">
        <v>343.02358477051922</v>
      </c>
      <c r="G357" s="4">
        <v>10039.629837816141</v>
      </c>
      <c r="I357" s="4">
        <f t="shared" si="6"/>
        <v>-39.629837816140935</v>
      </c>
    </row>
    <row r="358" spans="1:9">
      <c r="A358" s="1">
        <v>357</v>
      </c>
      <c r="B358" s="3">
        <v>6492.6855503864454</v>
      </c>
      <c r="C358" s="3">
        <v>7285.9211876764775</v>
      </c>
      <c r="D358" s="3">
        <v>15510.255936146834</v>
      </c>
      <c r="E358" s="3">
        <v>340.31624066265778</v>
      </c>
      <c r="G358" s="4">
        <v>9998.7751817440803</v>
      </c>
      <c r="I358" s="4">
        <f t="shared" si="6"/>
        <v>1.2248182559196721</v>
      </c>
    </row>
    <row r="359" spans="1:9">
      <c r="A359" s="1">
        <v>358</v>
      </c>
      <c r="B359" s="3">
        <v>6473.0035456128771</v>
      </c>
      <c r="C359" s="3">
        <v>7155.2752808133046</v>
      </c>
      <c r="D359" s="3">
        <v>15511.659247017082</v>
      </c>
      <c r="E359" s="3">
        <v>340.58714386586695</v>
      </c>
      <c r="G359" s="4">
        <v>9934.3076608424562</v>
      </c>
      <c r="I359" s="4">
        <f t="shared" si="6"/>
        <v>65.692339157543756</v>
      </c>
    </row>
    <row r="360" spans="1:9">
      <c r="A360" s="1">
        <v>359</v>
      </c>
      <c r="B360" s="3">
        <v>6486.2495062664275</v>
      </c>
      <c r="C360" s="3">
        <v>7235.0512500120431</v>
      </c>
      <c r="D360" s="3">
        <v>15505.042309391098</v>
      </c>
      <c r="E360" s="3">
        <v>340.28451780867249</v>
      </c>
      <c r="G360" s="4">
        <v>9973.2561968021073</v>
      </c>
      <c r="I360" s="4">
        <f t="shared" si="6"/>
        <v>26.743803197892703</v>
      </c>
    </row>
    <row r="361" spans="1:9">
      <c r="A361" s="1">
        <v>360</v>
      </c>
      <c r="B361" s="3">
        <v>6510.3575105834534</v>
      </c>
      <c r="C361" s="3">
        <v>7292.4571056965951</v>
      </c>
      <c r="D361" s="3">
        <v>15553.661079104442</v>
      </c>
      <c r="E361" s="3">
        <v>342.77797762496056</v>
      </c>
      <c r="G361" s="4">
        <v>10029.547947024719</v>
      </c>
      <c r="I361" s="4">
        <f t="shared" si="6"/>
        <v>-29.547947024719178</v>
      </c>
    </row>
    <row r="362" spans="1:9">
      <c r="A362" s="1">
        <v>361</v>
      </c>
      <c r="B362" s="3">
        <v>6545.6839641335782</v>
      </c>
      <c r="C362" s="3">
        <v>7305.8234742592858</v>
      </c>
      <c r="D362" s="3">
        <v>15567.510458179393</v>
      </c>
      <c r="E362" s="3">
        <v>344.21601168698891</v>
      </c>
      <c r="G362" s="4">
        <v>10066.127701836125</v>
      </c>
      <c r="I362" s="4">
        <f t="shared" si="6"/>
        <v>-66.127701836125198</v>
      </c>
    </row>
    <row r="363" spans="1:9">
      <c r="A363" s="1">
        <v>362</v>
      </c>
      <c r="B363" s="3">
        <v>6510.5775608743324</v>
      </c>
      <c r="C363" s="3">
        <v>7337.5338087515638</v>
      </c>
      <c r="D363" s="3">
        <v>15541.461325814367</v>
      </c>
      <c r="E363" s="3">
        <v>342.37034878859907</v>
      </c>
      <c r="G363" s="4">
        <v>10045.15416867872</v>
      </c>
      <c r="I363" s="4">
        <f t="shared" si="6"/>
        <v>-45.154168678720453</v>
      </c>
    </row>
    <row r="364" spans="1:9">
      <c r="A364" s="1">
        <v>363</v>
      </c>
      <c r="B364" s="3">
        <v>6524.0310665773695</v>
      </c>
      <c r="C364" s="3">
        <v>7249.7126730480923</v>
      </c>
      <c r="D364" s="3">
        <v>15544.625738277215</v>
      </c>
      <c r="E364" s="3">
        <v>342.62609825882521</v>
      </c>
      <c r="G364" s="4">
        <v>10018.822830799225</v>
      </c>
      <c r="I364" s="4">
        <f t="shared" si="6"/>
        <v>-18.822830799224903</v>
      </c>
    </row>
    <row r="365" spans="1:9">
      <c r="A365" s="1">
        <v>364</v>
      </c>
      <c r="B365" s="3">
        <v>6471.5221285394646</v>
      </c>
      <c r="C365" s="3">
        <v>7239.2500033152846</v>
      </c>
      <c r="D365" s="3">
        <v>15468.439458680346</v>
      </c>
      <c r="E365" s="3">
        <v>338.62573342738307</v>
      </c>
      <c r="G365" s="4">
        <v>9953.8685679321934</v>
      </c>
      <c r="I365" s="4">
        <f t="shared" si="6"/>
        <v>46.1314320678066</v>
      </c>
    </row>
    <row r="366" spans="1:9">
      <c r="A366" s="1">
        <v>365</v>
      </c>
      <c r="B366" s="3">
        <v>6440.3031909179936</v>
      </c>
      <c r="C366" s="3">
        <v>7186.4040951344205</v>
      </c>
      <c r="D366" s="3">
        <v>15245.418556630773</v>
      </c>
      <c r="E366" s="3">
        <v>345.39960840588157</v>
      </c>
      <c r="G366" s="4">
        <v>9938.0542130895137</v>
      </c>
      <c r="I366" s="4">
        <f t="shared" si="6"/>
        <v>61.945786910486277</v>
      </c>
    </row>
    <row r="367" spans="1:9">
      <c r="A367" s="1">
        <v>366</v>
      </c>
      <c r="B367" s="3">
        <v>6453.2303232078657</v>
      </c>
      <c r="C367" s="3">
        <v>7128.6500940909564</v>
      </c>
      <c r="D367" s="3">
        <v>15465.211458268765</v>
      </c>
      <c r="E367" s="3">
        <v>341.43644615410517</v>
      </c>
      <c r="G367" s="4">
        <v>9913.1002915469107</v>
      </c>
      <c r="I367" s="4">
        <f t="shared" si="6"/>
        <v>86.899708453089261</v>
      </c>
    </row>
    <row r="368" spans="1:9">
      <c r="A368" s="1">
        <v>367</v>
      </c>
      <c r="B368" s="3">
        <v>6537.8944054481126</v>
      </c>
      <c r="C368" s="3">
        <v>7292.2107590423057</v>
      </c>
      <c r="D368" s="3">
        <v>15745.798350936135</v>
      </c>
      <c r="E368" s="3">
        <v>339.58469092273157</v>
      </c>
      <c r="G368" s="4">
        <v>10040.092149885199</v>
      </c>
      <c r="I368" s="4">
        <f t="shared" si="6"/>
        <v>-40.092149885198523</v>
      </c>
    </row>
    <row r="369" spans="1:9">
      <c r="A369" s="1">
        <v>368</v>
      </c>
      <c r="B369" s="3">
        <v>6507.6784731904263</v>
      </c>
      <c r="C369" s="3">
        <v>7309.7103087419564</v>
      </c>
      <c r="D369" s="3">
        <v>15542.335768353427</v>
      </c>
      <c r="E369" s="3">
        <v>343.88379511266146</v>
      </c>
      <c r="G369" s="4">
        <v>10040.770378919591</v>
      </c>
      <c r="I369" s="4">
        <f t="shared" si="6"/>
        <v>-40.770378919591167</v>
      </c>
    </row>
    <row r="370" spans="1:9">
      <c r="A370" s="1">
        <v>369</v>
      </c>
      <c r="B370" s="3">
        <v>6555.7983983499807</v>
      </c>
      <c r="C370" s="3">
        <v>7287.9422188010885</v>
      </c>
      <c r="D370" s="3">
        <v>15768.039420601623</v>
      </c>
      <c r="E370" s="3">
        <v>343.10667517014463</v>
      </c>
      <c r="G370" s="4">
        <v>10071.378255204869</v>
      </c>
      <c r="I370" s="4">
        <f t="shared" si="6"/>
        <v>-71.378255204868765</v>
      </c>
    </row>
    <row r="371" spans="1:9">
      <c r="A371" s="1">
        <v>370</v>
      </c>
      <c r="B371" s="3">
        <v>6476.1358015714386</v>
      </c>
      <c r="C371" s="3">
        <v>7325.7924076014251</v>
      </c>
      <c r="D371" s="3">
        <v>15383.970498047935</v>
      </c>
      <c r="E371" s="3">
        <v>343.4811186513079</v>
      </c>
      <c r="G371" s="4">
        <v>10015.452738875874</v>
      </c>
      <c r="I371" s="4">
        <f t="shared" si="6"/>
        <v>-15.452738875874275</v>
      </c>
    </row>
    <row r="372" spans="1:9">
      <c r="A372" s="1">
        <v>371</v>
      </c>
      <c r="B372" s="3">
        <v>6489.230318233359</v>
      </c>
      <c r="C372" s="3">
        <v>7178.0769858055965</v>
      </c>
      <c r="D372" s="3">
        <v>15577.742048172826</v>
      </c>
      <c r="E372" s="3">
        <v>341.85532479542672</v>
      </c>
      <c r="G372" s="4">
        <v>9965.3962177818921</v>
      </c>
      <c r="I372" s="4">
        <f t="shared" si="6"/>
        <v>34.603782218107881</v>
      </c>
    </row>
    <row r="373" spans="1:9">
      <c r="A373" s="1">
        <v>372</v>
      </c>
      <c r="B373" s="3">
        <v>6515.1014162931924</v>
      </c>
      <c r="C373" s="3">
        <v>7305.5719898729894</v>
      </c>
      <c r="D373" s="3">
        <v>15613.632200591828</v>
      </c>
      <c r="E373" s="3">
        <v>341.17345945748923</v>
      </c>
      <c r="G373" s="4">
        <v>10032.368332244712</v>
      </c>
      <c r="I373" s="4">
        <f t="shared" si="6"/>
        <v>-32.368332244712292</v>
      </c>
    </row>
    <row r="374" spans="1:9">
      <c r="A374" s="1">
        <v>373</v>
      </c>
      <c r="B374" s="3">
        <v>6552.7777151172331</v>
      </c>
      <c r="C374" s="3">
        <v>7315.085243829265</v>
      </c>
      <c r="D374" s="3">
        <v>15663.094035637063</v>
      </c>
      <c r="E374" s="3">
        <v>343.1732579609498</v>
      </c>
      <c r="G374" s="4">
        <v>10074.378365472312</v>
      </c>
      <c r="I374" s="4">
        <f t="shared" si="6"/>
        <v>-74.378365472311998</v>
      </c>
    </row>
    <row r="375" spans="1:9">
      <c r="A375" s="1">
        <v>374</v>
      </c>
      <c r="B375" s="3">
        <v>6497.7383694162909</v>
      </c>
      <c r="C375" s="3">
        <v>7413.8193881505795</v>
      </c>
      <c r="D375" s="3">
        <v>15702.716986146957</v>
      </c>
      <c r="E375" s="3">
        <v>347.97866744515733</v>
      </c>
      <c r="G375" s="4">
        <v>10111.965374608064</v>
      </c>
      <c r="I375" s="4">
        <f t="shared" si="6"/>
        <v>-111.96537460806394</v>
      </c>
    </row>
    <row r="376" spans="1:9">
      <c r="A376" s="1">
        <v>375</v>
      </c>
      <c r="B376" s="3">
        <v>6542.7579413845715</v>
      </c>
      <c r="C376" s="3">
        <v>7318.5065284684515</v>
      </c>
      <c r="D376" s="3">
        <v>15644.925568323115</v>
      </c>
      <c r="E376" s="3">
        <v>341.04639112682656</v>
      </c>
      <c r="G376" s="4">
        <v>10056.0169581808</v>
      </c>
      <c r="I376" s="4">
        <f t="shared" si="6"/>
        <v>-56.01695818080043</v>
      </c>
    </row>
    <row r="377" spans="1:9">
      <c r="A377" s="1">
        <v>376</v>
      </c>
      <c r="B377" s="3">
        <v>6498.3595064537521</v>
      </c>
      <c r="C377" s="3">
        <v>7352.3261993133101</v>
      </c>
      <c r="D377" s="3">
        <v>15497.170714759797</v>
      </c>
      <c r="E377" s="3">
        <v>343.08574165952609</v>
      </c>
      <c r="G377" s="4">
        <v>10045.081033266659</v>
      </c>
      <c r="I377" s="4">
        <f t="shared" si="6"/>
        <v>-45.081033266658778</v>
      </c>
    </row>
    <row r="378" spans="1:9">
      <c r="A378" s="1">
        <v>377</v>
      </c>
      <c r="B378" s="3">
        <v>6493.8916305358525</v>
      </c>
      <c r="C378" s="3">
        <v>7190.1180694939894</v>
      </c>
      <c r="D378" s="3">
        <v>15537.976714509225</v>
      </c>
      <c r="E378" s="3">
        <v>340.32798369824189</v>
      </c>
      <c r="G378" s="4">
        <v>9961.7551704957732</v>
      </c>
      <c r="I378" s="4">
        <f t="shared" si="6"/>
        <v>38.2448295042268</v>
      </c>
    </row>
    <row r="379" spans="1:9">
      <c r="A379" s="1">
        <v>378</v>
      </c>
      <c r="B379" s="3">
        <v>6525.5181185010561</v>
      </c>
      <c r="C379" s="3">
        <v>7246.8488907720084</v>
      </c>
      <c r="D379" s="3">
        <v>15523.987889681912</v>
      </c>
      <c r="E379" s="3">
        <v>340.90986130829077</v>
      </c>
      <c r="G379" s="4">
        <v>10007.190197044134</v>
      </c>
      <c r="I379" s="4">
        <f t="shared" si="6"/>
        <v>-7.1901970441340382</v>
      </c>
    </row>
    <row r="380" spans="1:9">
      <c r="A380" s="1">
        <v>379</v>
      </c>
      <c r="B380" s="3">
        <v>6528.6147757661047</v>
      </c>
      <c r="C380" s="3">
        <v>7253.2226430602968</v>
      </c>
      <c r="D380" s="3">
        <v>15682.727624502048</v>
      </c>
      <c r="E380" s="3">
        <v>341.84635106574081</v>
      </c>
      <c r="G380" s="4">
        <v>10027.42350378741</v>
      </c>
      <c r="I380" s="4">
        <f t="shared" si="6"/>
        <v>-27.423503787409572</v>
      </c>
    </row>
    <row r="381" spans="1:9">
      <c r="A381" s="1">
        <v>380</v>
      </c>
      <c r="B381" s="3">
        <v>6501.7592368051546</v>
      </c>
      <c r="C381" s="3">
        <v>7243.5890471884495</v>
      </c>
      <c r="D381" s="3">
        <v>15496.195657036627</v>
      </c>
      <c r="E381" s="3">
        <v>341.71508000216352</v>
      </c>
      <c r="G381" s="4">
        <v>9994.1330159813351</v>
      </c>
      <c r="I381" s="4">
        <f t="shared" si="6"/>
        <v>5.8669840186648798</v>
      </c>
    </row>
    <row r="382" spans="1:9">
      <c r="A382" s="1">
        <v>381</v>
      </c>
      <c r="B382" s="3">
        <v>6495.3254871894469</v>
      </c>
      <c r="C382" s="3">
        <v>7273.7804764783314</v>
      </c>
      <c r="D382" s="3">
        <v>15560.554164819581</v>
      </c>
      <c r="E382" s="3">
        <v>342.51509420003742</v>
      </c>
      <c r="G382" s="4">
        <v>10011.475374196549</v>
      </c>
      <c r="I382" s="4">
        <f t="shared" si="6"/>
        <v>-11.475374196548728</v>
      </c>
    </row>
    <row r="383" spans="1:9">
      <c r="A383" s="1">
        <v>382</v>
      </c>
      <c r="B383" s="3">
        <v>6530.376713570643</v>
      </c>
      <c r="C383" s="3">
        <v>7300.7578292178669</v>
      </c>
      <c r="D383" s="3">
        <v>15570.841732568355</v>
      </c>
      <c r="E383" s="3">
        <v>342.18989360245138</v>
      </c>
      <c r="G383" s="4">
        <v>10042.973759453804</v>
      </c>
      <c r="I383" s="4">
        <f t="shared" si="6"/>
        <v>-42.973759453803723</v>
      </c>
    </row>
    <row r="384" spans="1:9">
      <c r="A384" s="1">
        <v>383</v>
      </c>
      <c r="B384" s="3">
        <v>6459.4435582738024</v>
      </c>
      <c r="C384" s="3">
        <v>7271.1691293238046</v>
      </c>
      <c r="D384" s="3">
        <v>15511.041674499016</v>
      </c>
      <c r="E384" s="3">
        <v>339.76841344843166</v>
      </c>
      <c r="G384" s="4">
        <v>9969.0533762788946</v>
      </c>
      <c r="I384" s="4">
        <f t="shared" si="6"/>
        <v>30.946623721105425</v>
      </c>
    </row>
    <row r="385" spans="1:9">
      <c r="A385" s="1">
        <v>384</v>
      </c>
      <c r="B385" s="3">
        <v>6548.465786909338</v>
      </c>
      <c r="C385" s="3">
        <v>7192.9086259457199</v>
      </c>
      <c r="D385" s="3">
        <v>15612.868162945237</v>
      </c>
      <c r="E385" s="3">
        <v>340.03106355867453</v>
      </c>
      <c r="G385" s="4">
        <v>9999.595955222725</v>
      </c>
      <c r="I385" s="4">
        <f t="shared" si="6"/>
        <v>0.40404477727497579</v>
      </c>
    </row>
    <row r="386" spans="1:9">
      <c r="A386" s="1">
        <v>385</v>
      </c>
      <c r="B386" s="3">
        <v>6478.5846333506461</v>
      </c>
      <c r="C386" s="3">
        <v>7337.9671609949455</v>
      </c>
      <c r="D386" s="3">
        <v>15587.412538481331</v>
      </c>
      <c r="E386" s="3">
        <v>346.06245042911479</v>
      </c>
      <c r="G386" s="4">
        <v>10050.180996085241</v>
      </c>
      <c r="I386" s="4">
        <f t="shared" ref="I386:I449" si="7">10000-G386</f>
        <v>-50.180996085240622</v>
      </c>
    </row>
    <row r="387" spans="1:9">
      <c r="A387" s="1">
        <v>386</v>
      </c>
      <c r="B387" s="3">
        <v>6528.1916016068508</v>
      </c>
      <c r="C387" s="3">
        <v>7188.5124201224489</v>
      </c>
      <c r="D387" s="3">
        <v>15528.419374867297</v>
      </c>
      <c r="E387" s="3">
        <v>337.84703473873356</v>
      </c>
      <c r="G387" s="4">
        <v>9967.0885278863643</v>
      </c>
      <c r="I387" s="4">
        <f t="shared" si="7"/>
        <v>32.911472113635682</v>
      </c>
    </row>
    <row r="388" spans="1:9">
      <c r="A388" s="1">
        <v>387</v>
      </c>
      <c r="B388" s="3">
        <v>6541.1032525919481</v>
      </c>
      <c r="C388" s="3">
        <v>7298.4640104920054</v>
      </c>
      <c r="D388" s="3">
        <v>15512.248785059584</v>
      </c>
      <c r="E388" s="3">
        <v>346.64274278304629</v>
      </c>
      <c r="G388" s="4">
        <v>10070.898823716974</v>
      </c>
      <c r="I388" s="4">
        <f t="shared" si="7"/>
        <v>-70.898823716974221</v>
      </c>
    </row>
    <row r="389" spans="1:9">
      <c r="A389" s="1">
        <v>388</v>
      </c>
      <c r="B389" s="3">
        <v>6477.600498939687</v>
      </c>
      <c r="C389" s="3">
        <v>7245.391000159796</v>
      </c>
      <c r="D389" s="3">
        <v>15523.50988737666</v>
      </c>
      <c r="E389" s="3">
        <v>342.11436378677899</v>
      </c>
      <c r="G389" s="4">
        <v>9984.0949095504948</v>
      </c>
      <c r="I389" s="4">
        <f t="shared" si="7"/>
        <v>15.905090449505224</v>
      </c>
    </row>
    <row r="390" spans="1:9">
      <c r="A390" s="1">
        <v>389</v>
      </c>
      <c r="B390" s="3">
        <v>6532.1989680831093</v>
      </c>
      <c r="C390" s="3">
        <v>7213.0902749691204</v>
      </c>
      <c r="D390" s="3">
        <v>15587.694432173163</v>
      </c>
      <c r="E390" s="3">
        <v>342.99781417875738</v>
      </c>
      <c r="G390" s="4">
        <v>10013.653746121783</v>
      </c>
      <c r="I390" s="4">
        <f t="shared" si="7"/>
        <v>-13.653746121783115</v>
      </c>
    </row>
    <row r="391" spans="1:9">
      <c r="A391" s="1">
        <v>390</v>
      </c>
      <c r="B391" s="3">
        <v>6508.4116390740164</v>
      </c>
      <c r="C391" s="3">
        <v>7293.9942334026191</v>
      </c>
      <c r="D391" s="3">
        <v>15512.405439186266</v>
      </c>
      <c r="E391" s="3">
        <v>340.89497858492899</v>
      </c>
      <c r="G391" s="4">
        <v>10015.319392163736</v>
      </c>
      <c r="I391" s="4">
        <f t="shared" si="7"/>
        <v>-15.319392163735756</v>
      </c>
    </row>
    <row r="392" spans="1:9">
      <c r="A392" s="1">
        <v>391</v>
      </c>
      <c r="B392" s="3">
        <v>6550.7186084227314</v>
      </c>
      <c r="C392" s="3">
        <v>7254.6409908715814</v>
      </c>
      <c r="D392" s="3">
        <v>15589.27717860636</v>
      </c>
      <c r="E392" s="3">
        <v>342.15944534412176</v>
      </c>
      <c r="G392" s="4">
        <v>10037.437959145762</v>
      </c>
      <c r="I392" s="4">
        <f t="shared" si="7"/>
        <v>-37.437959145761852</v>
      </c>
    </row>
    <row r="393" spans="1:9">
      <c r="A393" s="1">
        <v>392</v>
      </c>
      <c r="B393" s="3">
        <v>6521.3782230629649</v>
      </c>
      <c r="C393" s="3">
        <v>7289.800077549944</v>
      </c>
      <c r="D393" s="3">
        <v>15678.870699562154</v>
      </c>
      <c r="E393" s="3">
        <v>342.64778424228496</v>
      </c>
      <c r="G393" s="4">
        <v>10042.53093933763</v>
      </c>
      <c r="I393" s="4">
        <f t="shared" si="7"/>
        <v>-42.530939337630116</v>
      </c>
    </row>
    <row r="394" spans="1:9">
      <c r="A394" s="1">
        <v>393</v>
      </c>
      <c r="B394" s="3">
        <v>6479.0338627738893</v>
      </c>
      <c r="C394" s="3">
        <v>7158.2130435394884</v>
      </c>
      <c r="D394" s="3">
        <v>15342.070133748415</v>
      </c>
      <c r="E394" s="3">
        <v>339.50556581204569</v>
      </c>
      <c r="G394" s="4">
        <v>9921.998077680053</v>
      </c>
      <c r="I394" s="4">
        <f t="shared" si="7"/>
        <v>78.001922319946971</v>
      </c>
    </row>
    <row r="395" spans="1:9">
      <c r="A395" s="1">
        <v>394</v>
      </c>
      <c r="B395" s="3">
        <v>6498.2503084120099</v>
      </c>
      <c r="C395" s="3">
        <v>7291.2994753518151</v>
      </c>
      <c r="D395" s="3">
        <v>15434.704734037085</v>
      </c>
      <c r="E395" s="3">
        <v>345.23383378418055</v>
      </c>
      <c r="G395" s="4">
        <v>10028.320798432542</v>
      </c>
      <c r="I395" s="4">
        <f t="shared" si="7"/>
        <v>-28.320798432541778</v>
      </c>
    </row>
    <row r="396" spans="1:9">
      <c r="A396" s="1">
        <v>395</v>
      </c>
      <c r="B396" s="3">
        <v>6504.0291940321376</v>
      </c>
      <c r="C396" s="3">
        <v>7250.5042450362098</v>
      </c>
      <c r="D396" s="3">
        <v>15454.220164184442</v>
      </c>
      <c r="E396" s="3">
        <v>339.21123343030519</v>
      </c>
      <c r="G396" s="4">
        <v>9981.0473507653624</v>
      </c>
      <c r="I396" s="4">
        <f t="shared" si="7"/>
        <v>18.952649234637647</v>
      </c>
    </row>
    <row r="397" spans="1:9">
      <c r="A397" s="1">
        <v>396</v>
      </c>
      <c r="B397" s="3">
        <v>6437.5778771357354</v>
      </c>
      <c r="C397" s="3">
        <v>7245.6022032783158</v>
      </c>
      <c r="D397" s="3">
        <v>15618.741457360027</v>
      </c>
      <c r="E397" s="3">
        <v>343.01953253607348</v>
      </c>
      <c r="G397" s="4">
        <v>9970.9594669599901</v>
      </c>
      <c r="I397" s="4">
        <f t="shared" si="7"/>
        <v>29.040533040009905</v>
      </c>
    </row>
    <row r="398" spans="1:9">
      <c r="A398" s="1">
        <v>397</v>
      </c>
      <c r="B398" s="3">
        <v>6393.9392259297329</v>
      </c>
      <c r="C398" s="3">
        <v>7112.5148508209377</v>
      </c>
      <c r="D398" s="3">
        <v>15083.649179700184</v>
      </c>
      <c r="E398" s="3">
        <v>337.38027756504459</v>
      </c>
      <c r="G398" s="4">
        <v>9821.6475437853733</v>
      </c>
      <c r="I398" s="4">
        <f t="shared" si="7"/>
        <v>178.35245621462673</v>
      </c>
    </row>
    <row r="399" spans="1:9">
      <c r="A399" s="1">
        <v>398</v>
      </c>
      <c r="B399" s="3">
        <v>6561.5849630058992</v>
      </c>
      <c r="C399" s="3">
        <v>7271.3085262344503</v>
      </c>
      <c r="D399" s="3">
        <v>15698.948925922688</v>
      </c>
      <c r="E399" s="3">
        <v>339.77223258972958</v>
      </c>
      <c r="G399" s="4">
        <v>10044.118445879196</v>
      </c>
      <c r="I399" s="4">
        <f t="shared" si="7"/>
        <v>-44.11844587919586</v>
      </c>
    </row>
    <row r="400" spans="1:9">
      <c r="A400" s="1">
        <v>399</v>
      </c>
      <c r="B400" s="3">
        <v>6490.6619619685443</v>
      </c>
      <c r="C400" s="3">
        <v>7285.9014250561286</v>
      </c>
      <c r="D400" s="3">
        <v>15620.624488380588</v>
      </c>
      <c r="E400" s="3">
        <v>343.75553083807068</v>
      </c>
      <c r="G400" s="4">
        <v>10024.735040750673</v>
      </c>
      <c r="I400" s="4">
        <f t="shared" si="7"/>
        <v>-24.735040750672852</v>
      </c>
    </row>
    <row r="401" spans="1:9">
      <c r="A401" s="1">
        <v>400</v>
      </c>
      <c r="B401" s="3">
        <v>6517.4757572327153</v>
      </c>
      <c r="C401" s="3">
        <v>7151.9624336424886</v>
      </c>
      <c r="D401" s="3">
        <v>15318.590402816237</v>
      </c>
      <c r="E401" s="3">
        <v>336.6064093652023</v>
      </c>
      <c r="G401" s="4">
        <v>9924.619664081818</v>
      </c>
      <c r="I401" s="4">
        <f t="shared" si="7"/>
        <v>75.380335918182027</v>
      </c>
    </row>
    <row r="402" spans="1:9">
      <c r="A402" s="1">
        <v>401</v>
      </c>
      <c r="B402" s="3">
        <v>6381.6579855580912</v>
      </c>
      <c r="C402" s="3">
        <v>7210.5120452935662</v>
      </c>
      <c r="D402" s="3">
        <v>15384.3936059303</v>
      </c>
      <c r="E402" s="3">
        <v>345.74730277079129</v>
      </c>
      <c r="G402" s="4">
        <v>9922.8882004523675</v>
      </c>
      <c r="I402" s="4">
        <f t="shared" si="7"/>
        <v>77.111799547632472</v>
      </c>
    </row>
    <row r="403" spans="1:9">
      <c r="A403" s="1">
        <v>402</v>
      </c>
      <c r="B403" s="3">
        <v>6543.3711543526051</v>
      </c>
      <c r="C403" s="3">
        <v>7316.5774227722868</v>
      </c>
      <c r="D403" s="3">
        <v>15696.344613482051</v>
      </c>
      <c r="E403" s="3">
        <v>340.15318577676692</v>
      </c>
      <c r="G403" s="4">
        <v>10053.682350345551</v>
      </c>
      <c r="I403" s="4">
        <f t="shared" si="7"/>
        <v>-53.682350345550731</v>
      </c>
    </row>
    <row r="404" spans="1:9">
      <c r="A404" s="1">
        <v>403</v>
      </c>
      <c r="B404" s="3">
        <v>6593.464991625282</v>
      </c>
      <c r="C404" s="3">
        <v>7194.0755858352268</v>
      </c>
      <c r="D404" s="3">
        <v>15775.352693295374</v>
      </c>
      <c r="E404" s="3">
        <v>342.93083214040655</v>
      </c>
      <c r="G404" s="4">
        <v>10055.199422474372</v>
      </c>
      <c r="I404" s="4">
        <f t="shared" si="7"/>
        <v>-55.199422474372113</v>
      </c>
    </row>
    <row r="405" spans="1:9">
      <c r="A405" s="1">
        <v>404</v>
      </c>
      <c r="B405" s="3">
        <v>6569.3603959013199</v>
      </c>
      <c r="C405" s="3">
        <v>7356.2690921531539</v>
      </c>
      <c r="D405" s="3">
        <v>15650.118244523017</v>
      </c>
      <c r="E405" s="3">
        <v>342.85847339067612</v>
      </c>
      <c r="G405" s="4">
        <v>10098.943156057607</v>
      </c>
      <c r="I405" s="4">
        <f t="shared" si="7"/>
        <v>-98.943156057606757</v>
      </c>
    </row>
    <row r="406" spans="1:9">
      <c r="A406" s="1">
        <v>405</v>
      </c>
      <c r="B406" s="3">
        <v>6518.8332050423214</v>
      </c>
      <c r="C406" s="3">
        <v>7308.0152040404209</v>
      </c>
      <c r="D406" s="3">
        <v>15613.665822331755</v>
      </c>
      <c r="E406" s="3">
        <v>348.96852427900848</v>
      </c>
      <c r="G406" s="4">
        <v>10081.262051719597</v>
      </c>
      <c r="I406" s="4">
        <f t="shared" si="7"/>
        <v>-81.262051719597366</v>
      </c>
    </row>
    <row r="407" spans="1:9">
      <c r="A407" s="1">
        <v>406</v>
      </c>
      <c r="B407" s="3">
        <v>6462.3240391218951</v>
      </c>
      <c r="C407" s="3">
        <v>7177.8319055775055</v>
      </c>
      <c r="D407" s="3">
        <v>15491.469066564627</v>
      </c>
      <c r="E407" s="3">
        <v>340.88167446664545</v>
      </c>
      <c r="G407" s="4">
        <v>9937.4821712062858</v>
      </c>
      <c r="I407" s="4">
        <f t="shared" si="7"/>
        <v>62.517828793714216</v>
      </c>
    </row>
    <row r="408" spans="1:9">
      <c r="A408" s="1">
        <v>407</v>
      </c>
      <c r="B408" s="3">
        <v>6544.7275075334892</v>
      </c>
      <c r="C408" s="3">
        <v>7220.4248914178806</v>
      </c>
      <c r="D408" s="3">
        <v>15456.62053351199</v>
      </c>
      <c r="E408" s="3">
        <v>340.97647149928241</v>
      </c>
      <c r="G408" s="4">
        <v>10004.146465055455</v>
      </c>
      <c r="I408" s="4">
        <f t="shared" si="7"/>
        <v>-4.1464650554553373</v>
      </c>
    </row>
    <row r="409" spans="1:9">
      <c r="A409" s="1">
        <v>408</v>
      </c>
      <c r="B409" s="3">
        <v>6549.6305327841319</v>
      </c>
      <c r="C409" s="3">
        <v>7362.2437260255865</v>
      </c>
      <c r="D409" s="3">
        <v>15727.448140907032</v>
      </c>
      <c r="E409" s="3">
        <v>343.92232747549645</v>
      </c>
      <c r="G409" s="4">
        <v>10100.462202675586</v>
      </c>
      <c r="I409" s="4">
        <f t="shared" si="7"/>
        <v>-100.46220267558601</v>
      </c>
    </row>
    <row r="410" spans="1:9">
      <c r="A410" s="1">
        <v>409</v>
      </c>
      <c r="B410" s="3">
        <v>6487.6273322647967</v>
      </c>
      <c r="C410" s="3">
        <v>7182.841381274462</v>
      </c>
      <c r="D410" s="3">
        <v>15449.198280980478</v>
      </c>
      <c r="E410" s="3">
        <v>341.52394435054578</v>
      </c>
      <c r="G410" s="4">
        <v>9956.1698959397891</v>
      </c>
      <c r="I410" s="4">
        <f t="shared" si="7"/>
        <v>43.830104060210942</v>
      </c>
    </row>
    <row r="411" spans="1:9">
      <c r="A411" s="1">
        <v>410</v>
      </c>
      <c r="B411" s="3">
        <v>6509.1725880741124</v>
      </c>
      <c r="C411" s="3">
        <v>7301.8127837149859</v>
      </c>
      <c r="D411" s="3">
        <v>15437.143725436996</v>
      </c>
      <c r="E411" s="3">
        <v>340.27424348716028</v>
      </c>
      <c r="G411" s="4">
        <v>10010.548111538868</v>
      </c>
      <c r="I411" s="4">
        <f t="shared" si="7"/>
        <v>-10.548111538868397</v>
      </c>
    </row>
    <row r="412" spans="1:9">
      <c r="A412" s="1">
        <v>411</v>
      </c>
      <c r="B412" s="3">
        <v>6477.5760427900859</v>
      </c>
      <c r="C412" s="3">
        <v>7184.8775579871353</v>
      </c>
      <c r="D412" s="3">
        <v>15499.954902507725</v>
      </c>
      <c r="E412" s="3">
        <v>334.66397372573658</v>
      </c>
      <c r="G412" s="4">
        <v>9913.9736337288414</v>
      </c>
      <c r="I412" s="4">
        <f t="shared" si="7"/>
        <v>86.026366271158622</v>
      </c>
    </row>
    <row r="413" spans="1:9">
      <c r="A413" s="1">
        <v>412</v>
      </c>
      <c r="B413" s="3">
        <v>6527.8293007674229</v>
      </c>
      <c r="C413" s="3">
        <v>7279.4729617763869</v>
      </c>
      <c r="D413" s="3">
        <v>15615.413420906985</v>
      </c>
      <c r="E413" s="3">
        <v>344.78465085496924</v>
      </c>
      <c r="G413" s="4">
        <v>10050.645326662443</v>
      </c>
      <c r="I413" s="4">
        <f t="shared" si="7"/>
        <v>-50.64532666244304</v>
      </c>
    </row>
    <row r="414" spans="1:9">
      <c r="A414" s="1">
        <v>413</v>
      </c>
      <c r="B414" s="3">
        <v>6471.6608176913523</v>
      </c>
      <c r="C414" s="3">
        <v>7275.9075788195751</v>
      </c>
      <c r="D414" s="3">
        <v>15436.969552054921</v>
      </c>
      <c r="E414" s="3">
        <v>339.1760662168553</v>
      </c>
      <c r="G414" s="4">
        <v>9970.3052360630863</v>
      </c>
      <c r="I414" s="4">
        <f t="shared" si="7"/>
        <v>29.69476393691366</v>
      </c>
    </row>
    <row r="415" spans="1:9">
      <c r="A415" s="1">
        <v>414</v>
      </c>
      <c r="B415" s="3">
        <v>6428.0400672396745</v>
      </c>
      <c r="C415" s="3">
        <v>7165.6320145114132</v>
      </c>
      <c r="D415" s="3">
        <v>15425.321127429617</v>
      </c>
      <c r="E415" s="3">
        <v>338.40305805579243</v>
      </c>
      <c r="G415" s="4">
        <v>9892.5763068208489</v>
      </c>
      <c r="I415" s="4">
        <f t="shared" si="7"/>
        <v>107.42369317915109</v>
      </c>
    </row>
    <row r="416" spans="1:9">
      <c r="A416" s="1">
        <v>415</v>
      </c>
      <c r="B416" s="3">
        <v>6089.2295063614883</v>
      </c>
      <c r="C416" s="3">
        <v>6918.2570952904043</v>
      </c>
      <c r="D416" s="3">
        <v>14721.331654436563</v>
      </c>
      <c r="E416" s="3">
        <v>333.85815633712321</v>
      </c>
      <c r="G416" s="4">
        <v>9509.7849206831343</v>
      </c>
      <c r="I416" s="4">
        <f t="shared" si="7"/>
        <v>490.21507931686574</v>
      </c>
    </row>
    <row r="417" spans="1:9">
      <c r="A417" s="1">
        <v>416</v>
      </c>
      <c r="B417" s="3">
        <v>6471.6493531672186</v>
      </c>
      <c r="C417" s="3">
        <v>7159.5050260383905</v>
      </c>
      <c r="D417" s="3">
        <v>15600.775342273862</v>
      </c>
      <c r="E417" s="3">
        <v>341.05834096792449</v>
      </c>
      <c r="G417" s="4">
        <v>9943.712734372124</v>
      </c>
      <c r="I417" s="4">
        <f t="shared" si="7"/>
        <v>56.287265627875968</v>
      </c>
    </row>
    <row r="418" spans="1:9">
      <c r="A418" s="1">
        <v>417</v>
      </c>
      <c r="B418" s="3">
        <v>6210.538233083651</v>
      </c>
      <c r="C418" s="3">
        <v>7080.4984374918095</v>
      </c>
      <c r="D418" s="3">
        <v>15029.278854249071</v>
      </c>
      <c r="E418" s="3">
        <v>334.73208716553717</v>
      </c>
      <c r="G418" s="4">
        <v>9676.4948410262114</v>
      </c>
      <c r="I418" s="4">
        <f t="shared" si="7"/>
        <v>323.50515897378864</v>
      </c>
    </row>
    <row r="419" spans="1:9">
      <c r="A419" s="1">
        <v>418</v>
      </c>
      <c r="B419" s="3">
        <v>6443.6837706873239</v>
      </c>
      <c r="C419" s="3">
        <v>6954.3842271403782</v>
      </c>
      <c r="D419" s="3">
        <v>15168.902625146635</v>
      </c>
      <c r="E419" s="3">
        <v>331.57692034933621</v>
      </c>
      <c r="G419" s="4">
        <v>9758.4393404540115</v>
      </c>
      <c r="I419" s="4">
        <f t="shared" si="7"/>
        <v>241.56065954598853</v>
      </c>
    </row>
    <row r="420" spans="1:9">
      <c r="A420" s="1">
        <v>419</v>
      </c>
      <c r="B420" s="3">
        <v>6795.3630214633968</v>
      </c>
      <c r="C420" s="3">
        <v>7249.0493809313712</v>
      </c>
      <c r="D420" s="3">
        <v>15686.31720901687</v>
      </c>
      <c r="E420" s="3">
        <v>351.55973819631305</v>
      </c>
      <c r="G420" s="4">
        <v>10246.980375287334</v>
      </c>
      <c r="I420" s="4">
        <f t="shared" si="7"/>
        <v>-246.98037528733403</v>
      </c>
    </row>
    <row r="421" spans="1:9">
      <c r="A421" s="1">
        <v>420</v>
      </c>
      <c r="B421" s="3">
        <v>6313.7437091088123</v>
      </c>
      <c r="C421" s="3">
        <v>7409.3386274621053</v>
      </c>
      <c r="D421" s="3">
        <v>15846.760959764029</v>
      </c>
      <c r="E421" s="3">
        <v>335.36527503502856</v>
      </c>
      <c r="G421" s="4">
        <v>9932.3270732571364</v>
      </c>
      <c r="I421" s="4">
        <f t="shared" si="7"/>
        <v>67.672926742863638</v>
      </c>
    </row>
    <row r="422" spans="1:9">
      <c r="A422" s="1">
        <v>421</v>
      </c>
      <c r="B422" s="3">
        <v>6770.6502297902543</v>
      </c>
      <c r="C422" s="3">
        <v>7335.1962584688263</v>
      </c>
      <c r="D422" s="3">
        <v>15798.872821041617</v>
      </c>
      <c r="E422" s="3">
        <v>346.93124453949486</v>
      </c>
      <c r="G422" s="4">
        <v>10247.562246797812</v>
      </c>
      <c r="I422" s="4">
        <f t="shared" si="7"/>
        <v>-247.56224679781189</v>
      </c>
    </row>
    <row r="423" spans="1:9">
      <c r="A423" s="1">
        <v>422</v>
      </c>
      <c r="B423" s="3">
        <v>6277.129230898573</v>
      </c>
      <c r="C423" s="3">
        <v>7262.3497332517418</v>
      </c>
      <c r="D423" s="3">
        <v>15188.572501091005</v>
      </c>
      <c r="E423" s="3">
        <v>343.67110900127966</v>
      </c>
      <c r="G423" s="4">
        <v>9855.2179988078587</v>
      </c>
      <c r="I423" s="4">
        <f t="shared" si="7"/>
        <v>144.78200119214125</v>
      </c>
    </row>
    <row r="424" spans="1:9">
      <c r="A424" s="1">
        <v>423</v>
      </c>
      <c r="B424" s="3">
        <v>6385.5628512891344</v>
      </c>
      <c r="C424" s="3">
        <v>7044.4953187383117</v>
      </c>
      <c r="D424" s="3">
        <v>15010.30981031905</v>
      </c>
      <c r="E424" s="3">
        <v>337.19790052120749</v>
      </c>
      <c r="G424" s="4">
        <v>9782.577594192051</v>
      </c>
      <c r="I424" s="4">
        <f t="shared" si="7"/>
        <v>217.42240580794896</v>
      </c>
    </row>
    <row r="425" spans="1:9">
      <c r="A425" s="1">
        <v>424</v>
      </c>
      <c r="B425" s="3">
        <v>6003.2936703258156</v>
      </c>
      <c r="C425" s="3">
        <v>6722.285317177837</v>
      </c>
      <c r="D425" s="3">
        <v>14442.214881388523</v>
      </c>
      <c r="E425" s="3">
        <v>331.90606668949727</v>
      </c>
      <c r="G425" s="4">
        <v>9346.4585556930815</v>
      </c>
      <c r="I425" s="4">
        <f t="shared" si="7"/>
        <v>653.54144430691849</v>
      </c>
    </row>
    <row r="426" spans="1:9">
      <c r="A426" s="1">
        <v>425</v>
      </c>
      <c r="B426" s="3">
        <v>6817.2093863686223</v>
      </c>
      <c r="C426" s="3">
        <v>7286.3786029465273</v>
      </c>
      <c r="D426" s="3">
        <v>15321.140869107303</v>
      </c>
      <c r="E426" s="3">
        <v>347.69938428628865</v>
      </c>
      <c r="G426" s="4">
        <v>10229.795364440963</v>
      </c>
      <c r="I426" s="4">
        <f t="shared" si="7"/>
        <v>-229.79536444096266</v>
      </c>
    </row>
    <row r="427" spans="1:9">
      <c r="A427" s="1">
        <v>426</v>
      </c>
      <c r="B427" s="3">
        <v>6179.1436250423067</v>
      </c>
      <c r="C427" s="3">
        <v>7082.0814274478162</v>
      </c>
      <c r="D427" s="3">
        <v>15341.641369454199</v>
      </c>
      <c r="E427" s="3">
        <v>328.15680144336716</v>
      </c>
      <c r="G427" s="4">
        <v>9639.4676645262189</v>
      </c>
      <c r="I427" s="4">
        <f t="shared" si="7"/>
        <v>360.53233547378113</v>
      </c>
    </row>
    <row r="428" spans="1:9">
      <c r="A428" s="1">
        <v>427</v>
      </c>
      <c r="B428" s="3">
        <v>5879.5626935603987</v>
      </c>
      <c r="C428" s="3">
        <v>6441.7988933355846</v>
      </c>
      <c r="D428" s="3">
        <v>13566.342722400257</v>
      </c>
      <c r="E428" s="3">
        <v>328.41555280480731</v>
      </c>
      <c r="G428" s="4">
        <v>9077.5161217770928</v>
      </c>
      <c r="I428" s="4">
        <f t="shared" si="7"/>
        <v>922.48387822290715</v>
      </c>
    </row>
    <row r="429" spans="1:9">
      <c r="A429" s="1">
        <v>428</v>
      </c>
      <c r="B429" s="3">
        <v>7101.6270218157215</v>
      </c>
      <c r="C429" s="3">
        <v>7114.6942003500517</v>
      </c>
      <c r="D429" s="3">
        <v>15717.572415509781</v>
      </c>
      <c r="E429" s="3">
        <v>321.03164325382306</v>
      </c>
      <c r="G429" s="4">
        <v>10203.497121170614</v>
      </c>
      <c r="I429" s="4">
        <f t="shared" si="7"/>
        <v>-203.49712117061426</v>
      </c>
    </row>
    <row r="430" spans="1:9">
      <c r="A430" s="1">
        <v>429</v>
      </c>
      <c r="B430" s="3">
        <v>5717.9114394021117</v>
      </c>
      <c r="C430" s="3">
        <v>6693.9075146483001</v>
      </c>
      <c r="D430" s="3">
        <v>14608.388048017132</v>
      </c>
      <c r="E430" s="3">
        <v>327.0979714264555</v>
      </c>
      <c r="G430" s="4">
        <v>9141.5765086996671</v>
      </c>
      <c r="I430" s="4">
        <f t="shared" si="7"/>
        <v>858.4234913003329</v>
      </c>
    </row>
    <row r="431" spans="1:9">
      <c r="A431" s="1">
        <v>430</v>
      </c>
      <c r="B431" s="3">
        <v>6885.8238895554005</v>
      </c>
      <c r="C431" s="3">
        <v>7294.3772831143478</v>
      </c>
      <c r="D431" s="3">
        <v>15993.353193002389</v>
      </c>
      <c r="E431" s="3">
        <v>343.85747830889795</v>
      </c>
      <c r="G431" s="4">
        <v>10296.141506572141</v>
      </c>
      <c r="I431" s="4">
        <f t="shared" si="7"/>
        <v>-296.14150657214122</v>
      </c>
    </row>
    <row r="432" spans="1:9">
      <c r="A432" s="1">
        <v>431</v>
      </c>
      <c r="B432" s="3">
        <v>6159.4715295173628</v>
      </c>
      <c r="C432" s="3">
        <v>7208.6970923170102</v>
      </c>
      <c r="D432" s="3">
        <v>14424.614590266714</v>
      </c>
      <c r="E432" s="3">
        <v>332.5192506175548</v>
      </c>
      <c r="G432" s="4">
        <v>9646.2122034966505</v>
      </c>
      <c r="I432" s="4">
        <f t="shared" si="7"/>
        <v>353.78779650334945</v>
      </c>
    </row>
    <row r="433" spans="1:9">
      <c r="A433" s="1">
        <v>432</v>
      </c>
      <c r="B433" s="3">
        <v>6527.1864623555512</v>
      </c>
      <c r="C433" s="3">
        <v>6871.4327460832983</v>
      </c>
      <c r="D433" s="3">
        <v>15878.872314530819</v>
      </c>
      <c r="E433" s="3">
        <v>335.390636022877</v>
      </c>
      <c r="G433" s="4">
        <v>9843.5421215720562</v>
      </c>
      <c r="I433" s="4">
        <f t="shared" si="7"/>
        <v>156.4578784279438</v>
      </c>
    </row>
    <row r="434" spans="1:9">
      <c r="A434" s="1">
        <v>433</v>
      </c>
      <c r="B434" s="3">
        <v>6033.4828494191424</v>
      </c>
      <c r="C434" s="3">
        <v>7224.8278376595936</v>
      </c>
      <c r="D434" s="3">
        <v>15392.95759120892</v>
      </c>
      <c r="E434" s="3">
        <v>342.2953594153218</v>
      </c>
      <c r="G434" s="4">
        <v>9694.7839756286558</v>
      </c>
      <c r="I434" s="4">
        <f t="shared" si="7"/>
        <v>305.21602437134425</v>
      </c>
    </row>
    <row r="435" spans="1:9">
      <c r="A435" s="1">
        <v>434</v>
      </c>
      <c r="B435" s="3">
        <v>7106.3595807832598</v>
      </c>
      <c r="C435" s="3">
        <v>7342.474509826854</v>
      </c>
      <c r="D435" s="3">
        <v>16968.103976611394</v>
      </c>
      <c r="E435" s="3">
        <v>365.20145841844624</v>
      </c>
      <c r="G435" s="4">
        <v>10639.36216659108</v>
      </c>
      <c r="I435" s="4">
        <f t="shared" si="7"/>
        <v>-639.36216659107959</v>
      </c>
    </row>
    <row r="436" spans="1:9">
      <c r="A436" s="1">
        <v>435</v>
      </c>
      <c r="B436" s="3">
        <v>6571.0939809531283</v>
      </c>
      <c r="C436" s="3">
        <v>7978.6521260855607</v>
      </c>
      <c r="D436" s="3">
        <v>16292.245231384819</v>
      </c>
      <c r="E436" s="3">
        <v>368.53021207553218</v>
      </c>
      <c r="G436" s="4">
        <v>10548.810460955494</v>
      </c>
      <c r="I436" s="4">
        <f t="shared" si="7"/>
        <v>-548.81046095549391</v>
      </c>
    </row>
    <row r="437" spans="1:9">
      <c r="A437" s="1">
        <v>436</v>
      </c>
      <c r="B437" s="3">
        <v>6901.8987952665002</v>
      </c>
      <c r="C437" s="3">
        <v>7439.9175732735785</v>
      </c>
      <c r="D437" s="3">
        <v>16058.841783303087</v>
      </c>
      <c r="E437" s="3">
        <v>327.30040444652445</v>
      </c>
      <c r="G437" s="4">
        <v>10273.614132020093</v>
      </c>
      <c r="I437" s="4">
        <f t="shared" si="7"/>
        <v>-273.61413202009317</v>
      </c>
    </row>
    <row r="438" spans="1:9">
      <c r="A438" s="1">
        <v>437</v>
      </c>
      <c r="B438" s="3">
        <v>6277.3149922597386</v>
      </c>
      <c r="C438" s="3">
        <v>7337.9410312585551</v>
      </c>
      <c r="D438" s="3">
        <v>15100.30644693638</v>
      </c>
      <c r="E438" s="3">
        <v>361.04556666552037</v>
      </c>
      <c r="G438" s="4">
        <v>9982.5111423779326</v>
      </c>
      <c r="I438" s="4">
        <f t="shared" si="7"/>
        <v>17.488857622067371</v>
      </c>
    </row>
    <row r="439" spans="1:9">
      <c r="A439" s="1">
        <v>438</v>
      </c>
      <c r="B439" s="3">
        <v>6714.9433199524728</v>
      </c>
      <c r="C439" s="3">
        <v>7329.4456027142751</v>
      </c>
      <c r="D439" s="3">
        <v>15793.042033440881</v>
      </c>
      <c r="E439" s="3">
        <v>345.15147465869961</v>
      </c>
      <c r="G439" s="4">
        <v>10200.099962958288</v>
      </c>
      <c r="I439" s="4">
        <f t="shared" si="7"/>
        <v>-200.09996295828751</v>
      </c>
    </row>
    <row r="440" spans="1:9">
      <c r="A440" s="1">
        <v>439</v>
      </c>
      <c r="B440" s="3">
        <v>6392.7846124051921</v>
      </c>
      <c r="C440" s="3">
        <v>7468.8262251312608</v>
      </c>
      <c r="D440" s="3">
        <v>15450.817779492845</v>
      </c>
      <c r="E440" s="3">
        <v>337.04630013486201</v>
      </c>
      <c r="G440" s="4">
        <v>9989.9469120204685</v>
      </c>
      <c r="I440" s="4">
        <f t="shared" si="7"/>
        <v>10.053087979531483</v>
      </c>
    </row>
    <row r="441" spans="1:9">
      <c r="A441" s="1">
        <v>440</v>
      </c>
      <c r="B441" s="3">
        <v>6209.4281748182621</v>
      </c>
      <c r="C441" s="3">
        <v>7104.5848911707581</v>
      </c>
      <c r="D441" s="3">
        <v>14867.509726674025</v>
      </c>
      <c r="E441" s="3">
        <v>328.21757089775895</v>
      </c>
      <c r="G441" s="4">
        <v>9637.2665219227601</v>
      </c>
      <c r="I441" s="4">
        <f t="shared" si="7"/>
        <v>362.73347807723985</v>
      </c>
    </row>
    <row r="442" spans="1:9">
      <c r="A442" s="1">
        <v>441</v>
      </c>
      <c r="B442" s="3">
        <v>6645.5350507322773</v>
      </c>
      <c r="C442" s="3">
        <v>7192.4737997879638</v>
      </c>
      <c r="D442" s="3">
        <v>15487.951479034782</v>
      </c>
      <c r="E442" s="3">
        <v>338.13220259079804</v>
      </c>
      <c r="G442" s="4">
        <v>10040.044386493697</v>
      </c>
      <c r="I442" s="4">
        <f t="shared" si="7"/>
        <v>-40.044386493696948</v>
      </c>
    </row>
    <row r="443" spans="1:9">
      <c r="A443" s="1">
        <v>442</v>
      </c>
      <c r="B443" s="3">
        <v>6398.6690296849738</v>
      </c>
      <c r="C443" s="3">
        <v>7264.1143207736823</v>
      </c>
      <c r="D443" s="3">
        <v>15147.739688047721</v>
      </c>
      <c r="E443" s="3">
        <v>339.68513375934674</v>
      </c>
      <c r="G443" s="4">
        <v>9904.8494078175372</v>
      </c>
      <c r="I443" s="4">
        <f t="shared" si="7"/>
        <v>95.150592182462788</v>
      </c>
    </row>
    <row r="444" spans="1:9">
      <c r="A444" s="1">
        <v>443</v>
      </c>
      <c r="B444" s="3">
        <v>6953.1080747451315</v>
      </c>
      <c r="C444" s="3">
        <v>7177.6949551536327</v>
      </c>
      <c r="D444" s="3">
        <v>16196.357292787856</v>
      </c>
      <c r="E444" s="3">
        <v>354.25484824030679</v>
      </c>
      <c r="G444" s="4">
        <v>10363.186937922046</v>
      </c>
      <c r="I444" s="4">
        <f t="shared" si="7"/>
        <v>-363.18693792204613</v>
      </c>
    </row>
    <row r="445" spans="1:9">
      <c r="A445" s="1">
        <v>444</v>
      </c>
      <c r="B445" s="3">
        <v>6485.796024726239</v>
      </c>
      <c r="C445" s="3">
        <v>7491.079080740531</v>
      </c>
      <c r="D445" s="3">
        <v>15865.247849014237</v>
      </c>
      <c r="E445" s="3">
        <v>347.54734025210161</v>
      </c>
      <c r="G445" s="4">
        <v>10144.49546228597</v>
      </c>
      <c r="I445" s="4">
        <f t="shared" si="7"/>
        <v>-144.49546228596955</v>
      </c>
    </row>
    <row r="446" spans="1:9">
      <c r="A446" s="1">
        <v>445</v>
      </c>
      <c r="B446" s="3">
        <v>6718.9613948840961</v>
      </c>
      <c r="C446" s="3">
        <v>7322.8460465690096</v>
      </c>
      <c r="D446" s="3">
        <v>15687.660366872675</v>
      </c>
      <c r="E446" s="3">
        <v>350.77920107794449</v>
      </c>
      <c r="G446" s="4">
        <v>10225.973435201649</v>
      </c>
      <c r="I446" s="4">
        <f t="shared" si="7"/>
        <v>-225.97343520164941</v>
      </c>
    </row>
    <row r="447" spans="1:9">
      <c r="A447" s="1">
        <v>446</v>
      </c>
      <c r="B447" s="3">
        <v>6591.0889418853194</v>
      </c>
      <c r="C447" s="3">
        <v>7400.8766101150113</v>
      </c>
      <c r="D447" s="3">
        <v>15719.08463038819</v>
      </c>
      <c r="E447" s="3">
        <v>341.03056220245924</v>
      </c>
      <c r="G447" s="4">
        <v>10124.516700210612</v>
      </c>
      <c r="I447" s="4">
        <f t="shared" si="7"/>
        <v>-124.51670021061182</v>
      </c>
    </row>
    <row r="448" spans="1:9">
      <c r="A448" s="1">
        <v>447</v>
      </c>
      <c r="B448" s="3">
        <v>6628.0366592698983</v>
      </c>
      <c r="C448" s="3">
        <v>7461.2409619490927</v>
      </c>
      <c r="D448" s="3">
        <v>15684.467979453961</v>
      </c>
      <c r="E448" s="3">
        <v>351.37781372572732</v>
      </c>
      <c r="G448" s="4">
        <v>10230.508652426519</v>
      </c>
      <c r="I448" s="4">
        <f t="shared" si="7"/>
        <v>-230.50865242651889</v>
      </c>
    </row>
    <row r="449" spans="1:9">
      <c r="A449" s="1">
        <v>448</v>
      </c>
      <c r="B449" s="3">
        <v>6353.4329997742498</v>
      </c>
      <c r="C449" s="3">
        <v>7057.8548664532373</v>
      </c>
      <c r="D449" s="3">
        <v>15041.260714047123</v>
      </c>
      <c r="E449" s="3">
        <v>342.11787368695946</v>
      </c>
      <c r="G449" s="4">
        <v>9799.080178697548</v>
      </c>
      <c r="I449" s="4">
        <f t="shared" si="7"/>
        <v>200.91982130245196</v>
      </c>
    </row>
    <row r="450" spans="1:9">
      <c r="A450" s="1">
        <v>449</v>
      </c>
      <c r="B450" s="3">
        <v>6533.9653436200679</v>
      </c>
      <c r="C450" s="3">
        <v>7201.7248579075067</v>
      </c>
      <c r="D450" s="3">
        <v>15414.242451257716</v>
      </c>
      <c r="E450" s="3">
        <v>335.88289386023581</v>
      </c>
      <c r="G450" s="4">
        <v>9957.2742804439749</v>
      </c>
      <c r="I450" s="4">
        <f t="shared" ref="I450:I501" si="8">10000-G450</f>
        <v>42.725719556025069</v>
      </c>
    </row>
    <row r="451" spans="1:9">
      <c r="A451" s="1">
        <v>450</v>
      </c>
      <c r="B451" s="3">
        <v>6670.4665370060657</v>
      </c>
      <c r="C451" s="3">
        <v>7301.5428975162922</v>
      </c>
      <c r="D451" s="3">
        <v>16003.459019278722</v>
      </c>
      <c r="E451" s="3">
        <v>351.67818529532161</v>
      </c>
      <c r="G451" s="4">
        <v>10212.881844583786</v>
      </c>
      <c r="I451" s="4">
        <f t="shared" si="8"/>
        <v>-212.88184458378601</v>
      </c>
    </row>
    <row r="452" spans="1:9">
      <c r="A452" s="1">
        <v>451</v>
      </c>
      <c r="B452" s="3">
        <v>6379.9696473676722</v>
      </c>
      <c r="C452" s="3">
        <v>7357.0815873709098</v>
      </c>
      <c r="D452" s="3">
        <v>15653.884192114079</v>
      </c>
      <c r="E452" s="3">
        <v>338.95517912031056</v>
      </c>
      <c r="G452" s="4">
        <v>9960.0786503122672</v>
      </c>
      <c r="I452" s="4">
        <f t="shared" si="8"/>
        <v>39.9213496877328</v>
      </c>
    </row>
    <row r="453" spans="1:9">
      <c r="A453" s="1">
        <v>452</v>
      </c>
      <c r="B453" s="3">
        <v>6297.0498947050874</v>
      </c>
      <c r="C453" s="3">
        <v>7144.5761656020595</v>
      </c>
      <c r="D453" s="3">
        <v>14959.028122231372</v>
      </c>
      <c r="E453" s="3">
        <v>335.2636952748199</v>
      </c>
      <c r="G453" s="4">
        <v>9754.8490972316158</v>
      </c>
      <c r="I453" s="4">
        <f t="shared" si="8"/>
        <v>245.15090276838419</v>
      </c>
    </row>
    <row r="454" spans="1:9">
      <c r="A454" s="1">
        <v>453</v>
      </c>
      <c r="B454" s="3">
        <v>6645.2813010942764</v>
      </c>
      <c r="C454" s="3">
        <v>7170.9939549548408</v>
      </c>
      <c r="D454" s="3">
        <v>15722.121961996745</v>
      </c>
      <c r="E454" s="3">
        <v>339.31562766921223</v>
      </c>
      <c r="G454" s="4">
        <v>10052.994911485002</v>
      </c>
      <c r="I454" s="4">
        <f t="shared" si="8"/>
        <v>-52.994911485002376</v>
      </c>
    </row>
    <row r="455" spans="1:9">
      <c r="A455" s="1">
        <v>454</v>
      </c>
      <c r="B455" s="3">
        <v>6493.1723311520636</v>
      </c>
      <c r="C455" s="3">
        <v>7396.7927961435025</v>
      </c>
      <c r="D455" s="3">
        <v>15610.898936999301</v>
      </c>
      <c r="E455" s="3">
        <v>346.92600525533476</v>
      </c>
      <c r="G455" s="4">
        <v>10090.049236007584</v>
      </c>
      <c r="I455" s="4">
        <f t="shared" si="8"/>
        <v>-90.049236007584113</v>
      </c>
    </row>
    <row r="456" spans="1:9">
      <c r="A456" s="1">
        <v>455</v>
      </c>
      <c r="B456" s="3">
        <v>6586.7098743053693</v>
      </c>
      <c r="C456" s="3">
        <v>7265.6725675443631</v>
      </c>
      <c r="D456" s="3">
        <v>15292.747983536949</v>
      </c>
      <c r="E456" s="3">
        <v>339.52549942203422</v>
      </c>
      <c r="G456" s="4">
        <v>10029.677479004382</v>
      </c>
      <c r="I456" s="4">
        <f t="shared" si="8"/>
        <v>-29.677479004381894</v>
      </c>
    </row>
    <row r="457" spans="1:9">
      <c r="A457" s="1">
        <v>456</v>
      </c>
      <c r="B457" s="3">
        <v>6591.8378138911012</v>
      </c>
      <c r="C457" s="3">
        <v>7293.1845302101237</v>
      </c>
      <c r="D457" s="3">
        <v>16005.407991703083</v>
      </c>
      <c r="E457" s="3">
        <v>351.82991911346795</v>
      </c>
      <c r="G457" s="4">
        <v>10162.0226685669</v>
      </c>
      <c r="I457" s="4">
        <f t="shared" si="8"/>
        <v>-162.02266856690039</v>
      </c>
    </row>
    <row r="458" spans="1:9">
      <c r="A458" s="1">
        <v>457</v>
      </c>
      <c r="B458" s="3">
        <v>6462.1279179768426</v>
      </c>
      <c r="C458" s="3">
        <v>7393.967245543241</v>
      </c>
      <c r="D458" s="3">
        <v>15766.241759282766</v>
      </c>
      <c r="E458" s="3">
        <v>342.48061610269929</v>
      </c>
      <c r="G458" s="4">
        <v>10053.765855345606</v>
      </c>
      <c r="I458" s="4">
        <f t="shared" si="8"/>
        <v>-53.765855345605814</v>
      </c>
    </row>
    <row r="459" spans="1:9">
      <c r="A459" s="1">
        <v>458</v>
      </c>
      <c r="B459" s="3">
        <v>6607.8516284508587</v>
      </c>
      <c r="C459" s="3">
        <v>7361.6547935029321</v>
      </c>
      <c r="D459" s="3">
        <v>15623.838923594121</v>
      </c>
      <c r="E459" s="3">
        <v>351.52690049865799</v>
      </c>
      <c r="G459" s="4">
        <v>10173.870741098333</v>
      </c>
      <c r="I459" s="4">
        <f t="shared" si="8"/>
        <v>-173.87074109833338</v>
      </c>
    </row>
    <row r="460" spans="1:9">
      <c r="A460" s="1">
        <v>459</v>
      </c>
      <c r="B460" s="3">
        <v>6429.984083923976</v>
      </c>
      <c r="C460" s="3">
        <v>7125.3101911381318</v>
      </c>
      <c r="D460" s="3">
        <v>15265.359947134337</v>
      </c>
      <c r="E460" s="3">
        <v>334.53918483034784</v>
      </c>
      <c r="G460" s="4">
        <v>9844.2119430996427</v>
      </c>
      <c r="I460" s="4">
        <f t="shared" si="8"/>
        <v>155.78805690035733</v>
      </c>
    </row>
    <row r="461" spans="1:9">
      <c r="A461" s="1">
        <v>460</v>
      </c>
      <c r="B461" s="3">
        <v>6608.2190907264721</v>
      </c>
      <c r="C461" s="3">
        <v>7364.9300225148263</v>
      </c>
      <c r="D461" s="3">
        <v>15580.103786433465</v>
      </c>
      <c r="E461" s="3">
        <v>352.04426812626826</v>
      </c>
      <c r="G461" s="4">
        <v>10175.662478084083</v>
      </c>
      <c r="I461" s="4">
        <f t="shared" si="8"/>
        <v>-175.66247808408298</v>
      </c>
    </row>
    <row r="462" spans="1:9">
      <c r="A462" s="1">
        <v>461</v>
      </c>
      <c r="B462" s="3">
        <v>6363.757237981893</v>
      </c>
      <c r="C462" s="3">
        <v>7221.9541165031123</v>
      </c>
      <c r="D462" s="3">
        <v>15440.464398676391</v>
      </c>
      <c r="E462" s="3">
        <v>339.55278339020248</v>
      </c>
      <c r="G462" s="4">
        <v>9883.9813564602846</v>
      </c>
      <c r="I462" s="4">
        <f t="shared" si="8"/>
        <v>116.01864353971541</v>
      </c>
    </row>
    <row r="463" spans="1:9">
      <c r="A463" s="1">
        <v>462</v>
      </c>
      <c r="B463" s="3">
        <v>6383.1605358177767</v>
      </c>
      <c r="C463" s="3">
        <v>7186.8328147664288</v>
      </c>
      <c r="D463" s="3">
        <v>15149.511482946007</v>
      </c>
      <c r="E463" s="3">
        <v>341.70299682999109</v>
      </c>
      <c r="G463" s="4">
        <v>9875.2576547467706</v>
      </c>
      <c r="I463" s="4">
        <f t="shared" si="8"/>
        <v>124.74234525322936</v>
      </c>
    </row>
    <row r="464" spans="1:9">
      <c r="A464" s="1">
        <v>463</v>
      </c>
      <c r="B464" s="3">
        <v>6572.390754447636</v>
      </c>
      <c r="C464" s="3">
        <v>6972.2330456254813</v>
      </c>
      <c r="D464" s="3">
        <v>15250.97598105436</v>
      </c>
      <c r="E464" s="3">
        <v>336.71268749776334</v>
      </c>
      <c r="G464" s="4">
        <v>9880.3851301159157</v>
      </c>
      <c r="I464" s="4">
        <f t="shared" si="8"/>
        <v>119.61486988408433</v>
      </c>
    </row>
    <row r="465" spans="1:9">
      <c r="A465" s="1">
        <v>464</v>
      </c>
      <c r="B465" s="3">
        <v>6522.3391568668731</v>
      </c>
      <c r="C465" s="3">
        <v>7353.5000313524906</v>
      </c>
      <c r="D465" s="3">
        <v>15532.773141184309</v>
      </c>
      <c r="E465" s="3">
        <v>342.7356119433598</v>
      </c>
      <c r="G465" s="4">
        <v>10060.575384602707</v>
      </c>
      <c r="I465" s="4">
        <f t="shared" si="8"/>
        <v>-60.575384602707345</v>
      </c>
    </row>
    <row r="466" spans="1:9">
      <c r="A466" s="1">
        <v>465</v>
      </c>
      <c r="B466" s="3">
        <v>6701.5406096887846</v>
      </c>
      <c r="C466" s="3">
        <v>7239.6620730803779</v>
      </c>
      <c r="D466" s="3">
        <v>16364.013103363981</v>
      </c>
      <c r="E466" s="3">
        <v>344.15937429583363</v>
      </c>
      <c r="G466" s="4">
        <v>10185.660705749266</v>
      </c>
      <c r="I466" s="4">
        <f t="shared" si="8"/>
        <v>-185.66070574926562</v>
      </c>
    </row>
    <row r="467" spans="1:9">
      <c r="A467" s="1">
        <v>466</v>
      </c>
      <c r="B467" s="3">
        <v>6428.6277899566639</v>
      </c>
      <c r="C467" s="3">
        <v>7532.6235004693272</v>
      </c>
      <c r="D467" s="3">
        <v>15535.111484274872</v>
      </c>
      <c r="E467" s="3">
        <v>346.52085885833947</v>
      </c>
      <c r="G467" s="4">
        <v>10099.226675637201</v>
      </c>
      <c r="I467" s="4">
        <f t="shared" si="8"/>
        <v>-99.22667563720097</v>
      </c>
    </row>
    <row r="468" spans="1:9">
      <c r="A468" s="1">
        <v>467</v>
      </c>
      <c r="B468" s="3">
        <v>6605.5224598585028</v>
      </c>
      <c r="C468" s="3">
        <v>7283.9768458411645</v>
      </c>
      <c r="D468" s="3">
        <v>15693.909175694742</v>
      </c>
      <c r="E468" s="3">
        <v>343.34793250225476</v>
      </c>
      <c r="G468" s="4">
        <v>10096.996813715827</v>
      </c>
      <c r="I468" s="4">
        <f t="shared" si="8"/>
        <v>-96.996813715826647</v>
      </c>
    </row>
    <row r="469" spans="1:9">
      <c r="A469" s="1">
        <v>468</v>
      </c>
      <c r="B469" s="3">
        <v>6446.0704188224272</v>
      </c>
      <c r="C469" s="3">
        <v>7299.8216893870158</v>
      </c>
      <c r="D469" s="3">
        <v>15439.993480881516</v>
      </c>
      <c r="E469" s="3">
        <v>341.9964068756197</v>
      </c>
      <c r="G469" s="4">
        <v>9981.1237267805445</v>
      </c>
      <c r="I469" s="4">
        <f t="shared" si="8"/>
        <v>18.87627321945547</v>
      </c>
    </row>
    <row r="470" spans="1:9">
      <c r="A470" s="1">
        <v>469</v>
      </c>
      <c r="B470" s="3">
        <v>6512.5503592907726</v>
      </c>
      <c r="C470" s="3">
        <v>7107.4152264700142</v>
      </c>
      <c r="D470" s="3">
        <v>15494.795599323837</v>
      </c>
      <c r="E470" s="3">
        <v>339.15544544154841</v>
      </c>
      <c r="G470" s="4">
        <v>9929.4109003588637</v>
      </c>
      <c r="I470" s="4">
        <f t="shared" si="8"/>
        <v>70.589099641136272</v>
      </c>
    </row>
    <row r="471" spans="1:9">
      <c r="A471" s="1">
        <v>470</v>
      </c>
      <c r="B471" s="3">
        <v>6576.0821191564482</v>
      </c>
      <c r="C471" s="3">
        <v>7370.7044675196703</v>
      </c>
      <c r="D471" s="3">
        <v>16032.376060926044</v>
      </c>
      <c r="E471" s="3">
        <v>356.6401549483607</v>
      </c>
      <c r="G471" s="4">
        <v>10214.240310645517</v>
      </c>
      <c r="I471" s="4">
        <f t="shared" si="8"/>
        <v>-214.24031064551673</v>
      </c>
    </row>
    <row r="472" spans="1:9">
      <c r="A472" s="1">
        <v>471</v>
      </c>
      <c r="B472" s="3">
        <v>6592.5860788236741</v>
      </c>
      <c r="C472" s="3">
        <v>7425.6558101494875</v>
      </c>
      <c r="D472" s="3">
        <v>15933.074275021674</v>
      </c>
      <c r="E472" s="3">
        <v>345.02166771370077</v>
      </c>
      <c r="G472" s="4">
        <v>10172.793651879359</v>
      </c>
      <c r="I472" s="4">
        <f t="shared" si="8"/>
        <v>-172.79365187935946</v>
      </c>
    </row>
    <row r="473" spans="1:9">
      <c r="A473" s="1">
        <v>472</v>
      </c>
      <c r="B473" s="3">
        <v>6483.2094734498542</v>
      </c>
      <c r="C473" s="3">
        <v>7306.0808615913711</v>
      </c>
      <c r="D473" s="3">
        <v>15866.262265853926</v>
      </c>
      <c r="E473" s="3">
        <v>348.97663880327303</v>
      </c>
      <c r="G473" s="4">
        <v>10074.828452800843</v>
      </c>
      <c r="I473" s="4">
        <f t="shared" si="8"/>
        <v>-74.82845280084257</v>
      </c>
    </row>
    <row r="474" spans="1:9">
      <c r="A474" s="1">
        <v>473</v>
      </c>
      <c r="B474" s="3">
        <v>6528.416361301709</v>
      </c>
      <c r="C474" s="3">
        <v>7188.8091157243643</v>
      </c>
      <c r="D474" s="3">
        <v>15379.46767253886</v>
      </c>
      <c r="E474" s="3">
        <v>341.90724958995554</v>
      </c>
      <c r="G474" s="4">
        <v>9981.5078659916071</v>
      </c>
      <c r="I474" s="4">
        <f t="shared" si="8"/>
        <v>18.492134008392895</v>
      </c>
    </row>
    <row r="475" spans="1:9">
      <c r="A475" s="1">
        <v>474</v>
      </c>
      <c r="B475" s="3">
        <v>6520.8298950997214</v>
      </c>
      <c r="C475" s="3">
        <v>7290.3849803990424</v>
      </c>
      <c r="D475" s="3">
        <v>15824.694965752135</v>
      </c>
      <c r="E475" s="3">
        <v>344.68927854361237</v>
      </c>
      <c r="G475" s="4">
        <v>10063.756804097649</v>
      </c>
      <c r="I475" s="4">
        <f t="shared" si="8"/>
        <v>-63.756804097649365</v>
      </c>
    </row>
    <row r="476" spans="1:9">
      <c r="A476" s="1">
        <v>475</v>
      </c>
      <c r="B476" s="3">
        <v>6549.6764629343024</v>
      </c>
      <c r="C476" s="3">
        <v>7443.5147416854934</v>
      </c>
      <c r="D476" s="3">
        <v>15870.302536858539</v>
      </c>
      <c r="E476" s="3">
        <v>346.60851019969698</v>
      </c>
      <c r="G476" s="4">
        <v>10158.996983863432</v>
      </c>
      <c r="I476" s="4">
        <f t="shared" si="8"/>
        <v>-158.99698386343152</v>
      </c>
    </row>
    <row r="477" spans="1:9">
      <c r="A477" s="1">
        <v>476</v>
      </c>
      <c r="B477" s="3">
        <v>6585.465848403278</v>
      </c>
      <c r="C477" s="3">
        <v>7375.2385401613801</v>
      </c>
      <c r="D477" s="3">
        <v>16157.801715395331</v>
      </c>
      <c r="E477" s="3">
        <v>342.41257670047202</v>
      </c>
      <c r="G477" s="4">
        <v>10146.765109471686</v>
      </c>
      <c r="I477" s="4">
        <f t="shared" si="8"/>
        <v>-146.76510947168572</v>
      </c>
    </row>
    <row r="478" spans="1:9">
      <c r="A478" s="1">
        <v>477</v>
      </c>
      <c r="B478" s="3">
        <v>6475.6748324528635</v>
      </c>
      <c r="C478" s="3">
        <v>7361.617687460558</v>
      </c>
      <c r="D478" s="3">
        <v>15572.733572731717</v>
      </c>
      <c r="E478" s="3">
        <v>342.65466292106112</v>
      </c>
      <c r="G478" s="4">
        <v>10037.296524251957</v>
      </c>
      <c r="I478" s="4">
        <f t="shared" si="8"/>
        <v>-37.296524251956725</v>
      </c>
    </row>
    <row r="479" spans="1:9">
      <c r="A479" s="1">
        <v>478</v>
      </c>
      <c r="B479" s="3">
        <v>6666.5002407421698</v>
      </c>
      <c r="C479" s="3">
        <v>7305.5593354243629</v>
      </c>
      <c r="D479" s="3">
        <v>16262.775478471893</v>
      </c>
      <c r="E479" s="3">
        <v>344.06800832651726</v>
      </c>
      <c r="G479" s="4">
        <v>10184.284719478779</v>
      </c>
      <c r="I479" s="4">
        <f t="shared" si="8"/>
        <v>-184.28471947877915</v>
      </c>
    </row>
    <row r="480" spans="1:9">
      <c r="A480" s="1">
        <v>479</v>
      </c>
      <c r="B480" s="3">
        <v>6574.4723254177616</v>
      </c>
      <c r="C480" s="3">
        <v>7416.397628093674</v>
      </c>
      <c r="D480" s="3">
        <v>15450.645378261434</v>
      </c>
      <c r="E480" s="3">
        <v>345.18506781198693</v>
      </c>
      <c r="G480" s="4">
        <v>10127.723871339438</v>
      </c>
      <c r="I480" s="4">
        <f t="shared" si="8"/>
        <v>-127.72387133943812</v>
      </c>
    </row>
    <row r="481" spans="1:9">
      <c r="A481" s="1">
        <v>480</v>
      </c>
      <c r="B481" s="3">
        <v>6445.9320039195109</v>
      </c>
      <c r="C481" s="3">
        <v>7149.7338037810687</v>
      </c>
      <c r="D481" s="3">
        <v>15280.134229498255</v>
      </c>
      <c r="E481" s="3">
        <v>344.57847980195982</v>
      </c>
      <c r="G481" s="4">
        <v>9923.7889467130608</v>
      </c>
      <c r="I481" s="4">
        <f t="shared" si="8"/>
        <v>76.211053286939205</v>
      </c>
    </row>
    <row r="482" spans="1:9">
      <c r="A482" s="1">
        <v>481</v>
      </c>
      <c r="B482" s="3">
        <v>6461.6517445806739</v>
      </c>
      <c r="C482" s="3">
        <v>7205.6315734551499</v>
      </c>
      <c r="D482" s="3">
        <v>15449.61750965425</v>
      </c>
      <c r="E482" s="3">
        <v>344.46014273705987</v>
      </c>
      <c r="G482" s="4">
        <v>9966.7963569223521</v>
      </c>
      <c r="I482" s="4">
        <f t="shared" si="8"/>
        <v>33.203643077647939</v>
      </c>
    </row>
    <row r="483" spans="1:9">
      <c r="A483" s="1">
        <v>482</v>
      </c>
      <c r="B483" s="3">
        <v>6113.9778409183427</v>
      </c>
      <c r="C483" s="3">
        <v>7010.4538692161932</v>
      </c>
      <c r="D483" s="3">
        <v>14852.51410232829</v>
      </c>
      <c r="E483" s="3">
        <v>334.90471690585366</v>
      </c>
      <c r="G483" s="4">
        <v>9577.7089395539479</v>
      </c>
      <c r="I483" s="4">
        <f t="shared" si="8"/>
        <v>422.29106044605214</v>
      </c>
    </row>
    <row r="484" spans="1:9">
      <c r="A484" s="1">
        <v>483</v>
      </c>
      <c r="B484" s="3">
        <v>6582.9485605149603</v>
      </c>
      <c r="C484" s="3">
        <v>7080.1155252543558</v>
      </c>
      <c r="D484" s="3">
        <v>15510.522781047623</v>
      </c>
      <c r="E484" s="3">
        <v>340.0308221785611</v>
      </c>
      <c r="G484" s="4">
        <v>9967.6010187896863</v>
      </c>
      <c r="I484" s="4">
        <f t="shared" si="8"/>
        <v>32.39898121031365</v>
      </c>
    </row>
    <row r="485" spans="1:9">
      <c r="A485" s="1">
        <v>484</v>
      </c>
      <c r="B485" s="3">
        <v>6550.3631119443353</v>
      </c>
      <c r="C485" s="3">
        <v>7166.5939095002032</v>
      </c>
      <c r="D485" s="3">
        <v>15415.417908592945</v>
      </c>
      <c r="E485" s="3">
        <v>328.57429844364174</v>
      </c>
      <c r="G485" s="4">
        <v>9910.1813290057689</v>
      </c>
      <c r="I485" s="4">
        <f t="shared" si="8"/>
        <v>89.81867099423107</v>
      </c>
    </row>
    <row r="486" spans="1:9">
      <c r="A486" s="1">
        <v>485</v>
      </c>
      <c r="B486" s="3">
        <v>6619.4339448369137</v>
      </c>
      <c r="C486" s="3">
        <v>7468.0932755626955</v>
      </c>
      <c r="D486" s="3">
        <v>16103.477785473871</v>
      </c>
      <c r="E486" s="3">
        <v>358.20141246979188</v>
      </c>
      <c r="G486" s="4">
        <v>10294.910088526047</v>
      </c>
      <c r="I486" s="4">
        <f t="shared" si="8"/>
        <v>-294.91008852604682</v>
      </c>
    </row>
    <row r="487" spans="1:9">
      <c r="A487" s="1">
        <v>486</v>
      </c>
      <c r="B487" s="3">
        <v>6472.748803253854</v>
      </c>
      <c r="C487" s="3">
        <v>7425.607066625219</v>
      </c>
      <c r="D487" s="3">
        <v>15577.369490140514</v>
      </c>
      <c r="E487" s="3">
        <v>340.26901519560749</v>
      </c>
      <c r="G487" s="4">
        <v>10048.302468485135</v>
      </c>
      <c r="I487" s="4">
        <f t="shared" si="8"/>
        <v>-48.30246848513525</v>
      </c>
    </row>
    <row r="488" spans="1:9">
      <c r="A488" s="1">
        <v>487</v>
      </c>
      <c r="B488" s="3">
        <v>6500.236199939578</v>
      </c>
      <c r="C488" s="3">
        <v>7180.9453908225014</v>
      </c>
      <c r="D488" s="3">
        <v>15393.456098204588</v>
      </c>
      <c r="E488" s="3">
        <v>342.12913799405072</v>
      </c>
      <c r="G488" s="4">
        <v>9963.1019048977323</v>
      </c>
      <c r="I488" s="4">
        <f t="shared" si="8"/>
        <v>36.898095102267689</v>
      </c>
    </row>
    <row r="489" spans="1:9">
      <c r="A489" s="1">
        <v>488</v>
      </c>
      <c r="B489" s="3">
        <v>6460.6432438590246</v>
      </c>
      <c r="C489" s="3">
        <v>7227.7975233605675</v>
      </c>
      <c r="D489" s="3">
        <v>15561.029689249792</v>
      </c>
      <c r="E489" s="3">
        <v>343.53071084986567</v>
      </c>
      <c r="G489" s="4">
        <v>9977.0752232255218</v>
      </c>
      <c r="I489" s="4">
        <f t="shared" si="8"/>
        <v>22.924776774478232</v>
      </c>
    </row>
    <row r="490" spans="1:9">
      <c r="A490" s="1">
        <v>489</v>
      </c>
      <c r="B490" s="3">
        <v>6538.3337274721353</v>
      </c>
      <c r="C490" s="3">
        <v>7210.7731541130643</v>
      </c>
      <c r="D490" s="3">
        <v>15398.74452584629</v>
      </c>
      <c r="E490" s="3">
        <v>341.94062570217238</v>
      </c>
      <c r="G490" s="4">
        <v>9998.1323414240505</v>
      </c>
      <c r="I490" s="4">
        <f t="shared" si="8"/>
        <v>1.8676585759494628</v>
      </c>
    </row>
    <row r="491" spans="1:9">
      <c r="A491" s="1">
        <v>490</v>
      </c>
      <c r="B491" s="3">
        <v>6524.1451256285127</v>
      </c>
      <c r="C491" s="3">
        <v>7367.7186270157845</v>
      </c>
      <c r="D491" s="3">
        <v>15914.72421464288</v>
      </c>
      <c r="E491" s="3">
        <v>343.4876017225817</v>
      </c>
      <c r="G491" s="4">
        <v>10096.542182389945</v>
      </c>
      <c r="I491" s="4">
        <f t="shared" si="8"/>
        <v>-96.542182389945083</v>
      </c>
    </row>
    <row r="492" spans="1:9">
      <c r="A492" s="1">
        <v>491</v>
      </c>
      <c r="B492" s="3">
        <v>6328.2226504173141</v>
      </c>
      <c r="C492" s="3">
        <v>7127.8293200993048</v>
      </c>
      <c r="D492" s="3">
        <v>15130.935445077972</v>
      </c>
      <c r="E492" s="3">
        <v>343.29529734574231</v>
      </c>
      <c r="G492" s="4">
        <v>9825.1473789105039</v>
      </c>
      <c r="I492" s="4">
        <f t="shared" si="8"/>
        <v>174.8526210894961</v>
      </c>
    </row>
    <row r="493" spans="1:9">
      <c r="A493" s="1">
        <v>492</v>
      </c>
      <c r="B493" s="3">
        <v>6567.666071864518</v>
      </c>
      <c r="C493" s="3">
        <v>7081.2693615803391</v>
      </c>
      <c r="D493" s="3">
        <v>15605.818298831487</v>
      </c>
      <c r="E493" s="3">
        <v>335.91095495154389</v>
      </c>
      <c r="G493" s="4">
        <v>9940.7081717931505</v>
      </c>
      <c r="I493" s="4">
        <f t="shared" si="8"/>
        <v>59.291828206849459</v>
      </c>
    </row>
    <row r="494" spans="1:9">
      <c r="A494" s="1">
        <v>493</v>
      </c>
      <c r="B494" s="3">
        <v>6338.8388253411222</v>
      </c>
      <c r="C494" s="3">
        <v>7404.3549741035631</v>
      </c>
      <c r="D494" s="3">
        <v>15472.514587615666</v>
      </c>
      <c r="E494" s="3">
        <v>345.50982913399696</v>
      </c>
      <c r="G494" s="4">
        <v>9980.9591398341508</v>
      </c>
      <c r="I494" s="4">
        <f t="shared" si="8"/>
        <v>19.040860165849153</v>
      </c>
    </row>
    <row r="495" spans="1:9">
      <c r="A495" s="1">
        <v>494</v>
      </c>
      <c r="B495" s="3">
        <v>6592.3462333795296</v>
      </c>
      <c r="C495" s="3">
        <v>7178.0508327578937</v>
      </c>
      <c r="D495" s="3">
        <v>15683.167119176263</v>
      </c>
      <c r="E495" s="3">
        <v>334.44920941436908</v>
      </c>
      <c r="G495" s="4">
        <v>9992.3540184351132</v>
      </c>
      <c r="I495" s="4">
        <f t="shared" si="8"/>
        <v>7.6459815648868243</v>
      </c>
    </row>
    <row r="496" spans="1:9">
      <c r="A496" s="1">
        <v>495</v>
      </c>
      <c r="B496" s="3">
        <v>6596.7690846976575</v>
      </c>
      <c r="C496" s="3">
        <v>7264.8782629257503</v>
      </c>
      <c r="D496" s="3">
        <v>15540.185815562103</v>
      </c>
      <c r="E496" s="3">
        <v>345.36435898696908</v>
      </c>
      <c r="G496" s="4">
        <v>10085.609242712755</v>
      </c>
      <c r="I496" s="4">
        <f t="shared" si="8"/>
        <v>-85.609242712755076</v>
      </c>
    </row>
    <row r="497" spans="1:10">
      <c r="A497" s="1">
        <v>496</v>
      </c>
      <c r="B497" s="3">
        <v>6528.9598719922797</v>
      </c>
      <c r="C497" s="3">
        <v>7227.1705445049702</v>
      </c>
      <c r="D497" s="3">
        <v>15501.420117503318</v>
      </c>
      <c r="E497" s="3">
        <v>338.19703654366958</v>
      </c>
      <c r="G497" s="4">
        <v>9983.8562957355298</v>
      </c>
      <c r="I497" s="4">
        <f t="shared" si="8"/>
        <v>16.143704264470216</v>
      </c>
    </row>
    <row r="498" spans="1:10">
      <c r="A498" s="1">
        <v>497</v>
      </c>
      <c r="B498" s="3">
        <v>6527.0756986280021</v>
      </c>
      <c r="C498" s="3">
        <v>7393.4705281202296</v>
      </c>
      <c r="D498" s="3">
        <v>15950.462141367036</v>
      </c>
      <c r="E498" s="3">
        <v>344.37447479889607</v>
      </c>
      <c r="G498" s="4">
        <v>10116.481099331906</v>
      </c>
      <c r="I498" s="4">
        <f t="shared" si="8"/>
        <v>-116.48109933190608</v>
      </c>
    </row>
    <row r="499" spans="1:10">
      <c r="A499" s="1">
        <v>498</v>
      </c>
      <c r="B499" s="3">
        <v>6599.3320471356683</v>
      </c>
      <c r="C499" s="3">
        <v>7260.5127014347736</v>
      </c>
      <c r="D499" s="3">
        <v>15646.936674799919</v>
      </c>
      <c r="E499" s="3">
        <v>350.0979639666545</v>
      </c>
      <c r="G499" s="4">
        <v>10119.93226986302</v>
      </c>
      <c r="I499" s="4">
        <f t="shared" si="8"/>
        <v>-119.93226986302034</v>
      </c>
    </row>
    <row r="500" spans="1:10">
      <c r="A500" s="1">
        <v>499</v>
      </c>
      <c r="B500" s="3">
        <v>6425.8954650896776</v>
      </c>
      <c r="C500" s="3">
        <v>7293.399271906248</v>
      </c>
      <c r="D500" s="3">
        <v>15543.889168211845</v>
      </c>
      <c r="E500" s="3">
        <v>341.20898778750751</v>
      </c>
      <c r="G500" s="4">
        <v>9968.1261791811339</v>
      </c>
      <c r="I500" s="4">
        <f t="shared" si="8"/>
        <v>31.873820818866079</v>
      </c>
    </row>
    <row r="501" spans="1:10">
      <c r="A501" s="1">
        <v>500</v>
      </c>
      <c r="B501" s="3">
        <v>6547.0868765912719</v>
      </c>
      <c r="C501" s="3">
        <v>7240.7515931766493</v>
      </c>
      <c r="D501" s="3">
        <v>15299.711088523207</v>
      </c>
      <c r="E501" s="3">
        <v>338.65992619550582</v>
      </c>
      <c r="G501" s="4">
        <v>9990.3610759193289</v>
      </c>
      <c r="I501" s="4">
        <f t="shared" si="8"/>
        <v>9.6389240806711314</v>
      </c>
    </row>
    <row r="503" spans="1:10">
      <c r="H503" s="4" t="s">
        <v>8</v>
      </c>
      <c r="I503"/>
      <c r="J503" s="4">
        <f>AVERAGE(I2:I500)</f>
        <v>-1.6825235187330245</v>
      </c>
    </row>
    <row r="504" spans="1:10">
      <c r="H504" s="4" t="s">
        <v>9</v>
      </c>
      <c r="I504"/>
      <c r="J504" s="4">
        <f>STDEV(I2:I500)</f>
        <v>120.26550925614937</v>
      </c>
    </row>
    <row r="505" spans="1:10">
      <c r="H505" s="4" t="s">
        <v>10</v>
      </c>
      <c r="I505"/>
      <c r="J505" s="4">
        <f>SKEW(I2:I500)</f>
        <v>1.792123783160779</v>
      </c>
    </row>
    <row r="506" spans="1:10">
      <c r="H506" s="4" t="s">
        <v>11</v>
      </c>
      <c r="I506"/>
      <c r="J506" s="4">
        <f>KURT(I2:I500)</f>
        <v>16.38228037618687</v>
      </c>
    </row>
    <row r="507" spans="1:10">
      <c r="I507"/>
    </row>
    <row r="508" spans="1:10">
      <c r="H508" s="4" t="s">
        <v>19</v>
      </c>
      <c r="I508"/>
      <c r="J508" s="4">
        <f>NORMINV(0.99, J503,J504)</f>
        <v>278.09688825974911</v>
      </c>
    </row>
    <row r="509" spans="1:10">
      <c r="H509" s="4" t="s">
        <v>17</v>
      </c>
      <c r="I509"/>
      <c r="J509" s="6">
        <f>NORMDIST(J508, J503,J504,FALSE)</f>
        <v>2.2161085392065816E-4</v>
      </c>
    </row>
    <row r="510" spans="1:10">
      <c r="H510" s="4" t="s">
        <v>18</v>
      </c>
      <c r="I510"/>
      <c r="J510" s="4">
        <f>(1/J509)*SQRT(0.01*0.99/500)</f>
        <v>20.078976338634121</v>
      </c>
    </row>
  </sheetData>
  <pageMargins left="0.7" right="0.7" top="0.75" bottom="0.75" header="0.3" footer="0.3"/>
  <pageSetup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0"/>
  <sheetViews>
    <sheetView workbookViewId="0">
      <selection activeCell="G14" sqref="G14"/>
    </sheetView>
  </sheetViews>
  <sheetFormatPr defaultRowHeight="14.5"/>
  <cols>
    <col min="1" max="1" width="9.1796875" style="1"/>
    <col min="2" max="2" width="9.54296875" style="4" bestFit="1" customWidth="1"/>
  </cols>
  <sheetData>
    <row r="1" spans="1:7">
      <c r="A1" s="1" t="s">
        <v>2</v>
      </c>
      <c r="B1" s="4" t="s">
        <v>7</v>
      </c>
    </row>
    <row r="2" spans="1:7">
      <c r="A2" s="1">
        <v>427</v>
      </c>
      <c r="B2" s="4">
        <v>922.48387822290715</v>
      </c>
    </row>
    <row r="3" spans="1:7">
      <c r="A3" s="1">
        <v>429</v>
      </c>
      <c r="B3" s="4">
        <v>858.4234913003329</v>
      </c>
    </row>
    <row r="4" spans="1:7">
      <c r="A4" s="1">
        <v>424</v>
      </c>
      <c r="B4" s="4">
        <v>653.54144430691849</v>
      </c>
    </row>
    <row r="5" spans="1:7">
      <c r="A5" s="1">
        <v>415</v>
      </c>
      <c r="B5" s="4">
        <v>490.21507931686574</v>
      </c>
    </row>
    <row r="6" spans="1:7">
      <c r="A6" s="1">
        <v>482</v>
      </c>
      <c r="B6" s="4">
        <v>422.29106044605214</v>
      </c>
    </row>
    <row r="7" spans="1:7">
      <c r="A7" s="1">
        <v>440</v>
      </c>
      <c r="B7" s="4">
        <v>362.73347807723985</v>
      </c>
    </row>
    <row r="8" spans="1:7">
      <c r="A8" s="1">
        <v>426</v>
      </c>
      <c r="B8" s="4">
        <v>360.53233547378113</v>
      </c>
    </row>
    <row r="9" spans="1:7">
      <c r="A9" s="1">
        <v>431</v>
      </c>
      <c r="B9" s="4">
        <v>353.78779650334945</v>
      </c>
    </row>
    <row r="10" spans="1:7">
      <c r="A10" s="1">
        <v>417</v>
      </c>
      <c r="B10" s="4">
        <v>323.50515897378864</v>
      </c>
    </row>
    <row r="11" spans="1:7">
      <c r="A11" s="1">
        <v>433</v>
      </c>
      <c r="B11" s="4">
        <v>305.21602437134425</v>
      </c>
    </row>
    <row r="12" spans="1:7">
      <c r="A12" s="1">
        <v>452</v>
      </c>
      <c r="B12" s="4">
        <v>245.15090276838419</v>
      </c>
      <c r="F12" t="s">
        <v>60</v>
      </c>
      <c r="G12">
        <v>422.291</v>
      </c>
    </row>
    <row r="13" spans="1:7">
      <c r="A13" s="1">
        <v>418</v>
      </c>
      <c r="B13" s="4">
        <v>241.56065954598853</v>
      </c>
      <c r="F13" t="s">
        <v>61</v>
      </c>
      <c r="G13" s="4">
        <f>AVERAGE(B2:B5)</f>
        <v>731.16597328675607</v>
      </c>
    </row>
    <row r="14" spans="1:7">
      <c r="A14" s="1">
        <v>140</v>
      </c>
      <c r="B14" s="4">
        <v>231.26868496474708</v>
      </c>
    </row>
    <row r="15" spans="1:7">
      <c r="A15" s="1">
        <v>289</v>
      </c>
      <c r="B15" s="4">
        <v>230.62586024103075</v>
      </c>
    </row>
    <row r="16" spans="1:7">
      <c r="A16" s="1">
        <v>152</v>
      </c>
      <c r="B16" s="4">
        <v>229.68294285308184</v>
      </c>
    </row>
    <row r="17" spans="1:2">
      <c r="A17" s="1">
        <v>423</v>
      </c>
      <c r="B17" s="4">
        <v>217.42240580794896</v>
      </c>
    </row>
    <row r="18" spans="1:2">
      <c r="A18" s="1">
        <v>103</v>
      </c>
      <c r="B18" s="4">
        <v>209.18408386879673</v>
      </c>
    </row>
    <row r="19" spans="1:2">
      <c r="A19" s="1">
        <v>448</v>
      </c>
      <c r="B19" s="4">
        <v>200.91982130245196</v>
      </c>
    </row>
    <row r="20" spans="1:2">
      <c r="A20" s="1">
        <v>326</v>
      </c>
      <c r="B20" s="4">
        <v>197.9104799298475</v>
      </c>
    </row>
    <row r="21" spans="1:2">
      <c r="A21" s="1">
        <v>397</v>
      </c>
      <c r="B21" s="4">
        <v>178.35245621462673</v>
      </c>
    </row>
    <row r="22" spans="1:2">
      <c r="A22" s="1">
        <v>139</v>
      </c>
      <c r="B22" s="4">
        <v>176.82592003823993</v>
      </c>
    </row>
    <row r="23" spans="1:2">
      <c r="A23" s="1">
        <v>491</v>
      </c>
      <c r="B23" s="4">
        <v>174.8526210894961</v>
      </c>
    </row>
    <row r="24" spans="1:2">
      <c r="A24" s="1">
        <v>111</v>
      </c>
      <c r="B24" s="4">
        <v>171.31583582072381</v>
      </c>
    </row>
    <row r="25" spans="1:2">
      <c r="A25" s="1">
        <v>295</v>
      </c>
      <c r="B25" s="4">
        <v>170.82909819914494</v>
      </c>
    </row>
    <row r="26" spans="1:2">
      <c r="A26" s="1">
        <v>150</v>
      </c>
      <c r="B26" s="4">
        <v>163.6203363713048</v>
      </c>
    </row>
    <row r="27" spans="1:2">
      <c r="A27" s="1">
        <v>432</v>
      </c>
      <c r="B27" s="4">
        <v>156.4578784279438</v>
      </c>
    </row>
    <row r="28" spans="1:2">
      <c r="A28" s="1">
        <v>459</v>
      </c>
      <c r="B28" s="4">
        <v>155.78805690035733</v>
      </c>
    </row>
    <row r="29" spans="1:2">
      <c r="A29" s="1">
        <v>146</v>
      </c>
      <c r="B29" s="4">
        <v>150.97213995894163</v>
      </c>
    </row>
    <row r="30" spans="1:2">
      <c r="A30" s="1">
        <v>102</v>
      </c>
      <c r="B30" s="4">
        <v>147.52878759981104</v>
      </c>
    </row>
    <row r="31" spans="1:2">
      <c r="A31" s="1">
        <v>422</v>
      </c>
      <c r="B31" s="4">
        <v>144.78200119214125</v>
      </c>
    </row>
    <row r="32" spans="1:2">
      <c r="A32" s="1">
        <v>288</v>
      </c>
      <c r="B32" s="4">
        <v>142.7516160874311</v>
      </c>
    </row>
    <row r="33" spans="1:2">
      <c r="A33" s="1">
        <v>240</v>
      </c>
      <c r="B33" s="4">
        <v>137.63995456165503</v>
      </c>
    </row>
    <row r="34" spans="1:2">
      <c r="A34" s="1">
        <v>67</v>
      </c>
      <c r="B34" s="4">
        <v>135.56560947760408</v>
      </c>
    </row>
    <row r="35" spans="1:2">
      <c r="A35" s="1">
        <v>232</v>
      </c>
      <c r="B35" s="4">
        <v>134.94824996826537</v>
      </c>
    </row>
    <row r="36" spans="1:2">
      <c r="A36" s="1">
        <v>13</v>
      </c>
      <c r="B36" s="4">
        <v>131.88357026141239</v>
      </c>
    </row>
    <row r="37" spans="1:2">
      <c r="A37" s="1">
        <v>131</v>
      </c>
      <c r="B37" s="4">
        <v>131.55483937477402</v>
      </c>
    </row>
    <row r="38" spans="1:2">
      <c r="A38" s="1">
        <v>114</v>
      </c>
      <c r="B38" s="4">
        <v>127.6573509419577</v>
      </c>
    </row>
    <row r="39" spans="1:2">
      <c r="A39" s="1">
        <v>125</v>
      </c>
      <c r="B39" s="4">
        <v>125.18251814011819</v>
      </c>
    </row>
    <row r="40" spans="1:2">
      <c r="A40" s="1">
        <v>462</v>
      </c>
      <c r="B40" s="4">
        <v>124.74234525322936</v>
      </c>
    </row>
    <row r="41" spans="1:2">
      <c r="A41" s="1">
        <v>463</v>
      </c>
      <c r="B41" s="4">
        <v>119.61486988408433</v>
      </c>
    </row>
    <row r="42" spans="1:2">
      <c r="A42" s="1">
        <v>243</v>
      </c>
      <c r="B42" s="4">
        <v>116.13573150611592</v>
      </c>
    </row>
    <row r="43" spans="1:2">
      <c r="A43" s="1">
        <v>461</v>
      </c>
      <c r="B43" s="4">
        <v>116.01864353971541</v>
      </c>
    </row>
    <row r="44" spans="1:2">
      <c r="A44" s="1">
        <v>245</v>
      </c>
      <c r="B44" s="4">
        <v>115.12415202450393</v>
      </c>
    </row>
    <row r="45" spans="1:2">
      <c r="A45" s="1">
        <v>64</v>
      </c>
      <c r="B45" s="4">
        <v>115.03104963381702</v>
      </c>
    </row>
    <row r="46" spans="1:2">
      <c r="A46" s="1">
        <v>147</v>
      </c>
      <c r="B46" s="4">
        <v>112.01991050502147</v>
      </c>
    </row>
    <row r="47" spans="1:2">
      <c r="A47" s="1">
        <v>99</v>
      </c>
      <c r="B47" s="4">
        <v>111.81802861020333</v>
      </c>
    </row>
    <row r="48" spans="1:2">
      <c r="A48" s="1">
        <v>105</v>
      </c>
      <c r="B48" s="4">
        <v>110.09493587338511</v>
      </c>
    </row>
    <row r="49" spans="1:2">
      <c r="A49" s="1">
        <v>205</v>
      </c>
      <c r="B49" s="4">
        <v>108.43093817369117</v>
      </c>
    </row>
    <row r="50" spans="1:2">
      <c r="A50" s="1">
        <v>414</v>
      </c>
      <c r="B50" s="4">
        <v>107.42369317915109</v>
      </c>
    </row>
    <row r="51" spans="1:2">
      <c r="A51" s="1">
        <v>124</v>
      </c>
      <c r="B51" s="4">
        <v>107.39615477238112</v>
      </c>
    </row>
    <row r="52" spans="1:2">
      <c r="A52" s="1">
        <v>196</v>
      </c>
      <c r="B52" s="4">
        <v>106.3399616327988</v>
      </c>
    </row>
    <row r="53" spans="1:2">
      <c r="A53" s="1">
        <v>43</v>
      </c>
      <c r="B53" s="4">
        <v>105.6066056100226</v>
      </c>
    </row>
    <row r="54" spans="1:2">
      <c r="A54" s="1">
        <v>108</v>
      </c>
      <c r="B54" s="4">
        <v>105.15710428752936</v>
      </c>
    </row>
    <row r="55" spans="1:2">
      <c r="A55" s="1">
        <v>228</v>
      </c>
      <c r="B55" s="4">
        <v>102.65391840742814</v>
      </c>
    </row>
    <row r="56" spans="1:2">
      <c r="A56" s="1">
        <v>32</v>
      </c>
      <c r="B56" s="4">
        <v>100.64665660223363</v>
      </c>
    </row>
    <row r="57" spans="1:2">
      <c r="A57" s="1">
        <v>177</v>
      </c>
      <c r="B57" s="4">
        <v>98.717541908805288</v>
      </c>
    </row>
    <row r="58" spans="1:2">
      <c r="A58" s="1">
        <v>112</v>
      </c>
      <c r="B58" s="4">
        <v>97.982641698337829</v>
      </c>
    </row>
    <row r="59" spans="1:2">
      <c r="A59" s="1">
        <v>442</v>
      </c>
      <c r="B59" s="4">
        <v>95.150592182462788</v>
      </c>
    </row>
    <row r="60" spans="1:2">
      <c r="A60" s="1">
        <v>286</v>
      </c>
      <c r="B60" s="4">
        <v>92.522674496012769</v>
      </c>
    </row>
    <row r="61" spans="1:2">
      <c r="A61" s="1">
        <v>65</v>
      </c>
      <c r="B61" s="4">
        <v>92.057921846144382</v>
      </c>
    </row>
    <row r="62" spans="1:2">
      <c r="A62" s="1">
        <v>484</v>
      </c>
      <c r="B62" s="4">
        <v>89.81867099423107</v>
      </c>
    </row>
    <row r="63" spans="1:2">
      <c r="A63" s="1">
        <v>366</v>
      </c>
      <c r="B63" s="4">
        <v>86.899708453089261</v>
      </c>
    </row>
    <row r="64" spans="1:2">
      <c r="A64" s="1">
        <v>411</v>
      </c>
      <c r="B64" s="4">
        <v>86.026366271158622</v>
      </c>
    </row>
    <row r="65" spans="1:2">
      <c r="A65" s="1">
        <v>80</v>
      </c>
      <c r="B65" s="4">
        <v>80.539062637399184</v>
      </c>
    </row>
    <row r="66" spans="1:2">
      <c r="A66" s="1">
        <v>302</v>
      </c>
      <c r="B66" s="4">
        <v>79.397219414920983</v>
      </c>
    </row>
    <row r="67" spans="1:2">
      <c r="A67" s="1">
        <v>165</v>
      </c>
      <c r="B67" s="4">
        <v>79.277515807767486</v>
      </c>
    </row>
    <row r="68" spans="1:2">
      <c r="A68" s="1">
        <v>126</v>
      </c>
      <c r="B68" s="4">
        <v>78.238378778087281</v>
      </c>
    </row>
    <row r="69" spans="1:2">
      <c r="A69" s="1">
        <v>325</v>
      </c>
      <c r="B69" s="4">
        <v>78.062322326477442</v>
      </c>
    </row>
    <row r="70" spans="1:2">
      <c r="A70" s="1">
        <v>393</v>
      </c>
      <c r="B70" s="4">
        <v>78.001922319946971</v>
      </c>
    </row>
    <row r="71" spans="1:2">
      <c r="A71" s="1">
        <v>320</v>
      </c>
      <c r="B71" s="4">
        <v>77.869319496350727</v>
      </c>
    </row>
    <row r="72" spans="1:2">
      <c r="A72" s="1">
        <v>276</v>
      </c>
      <c r="B72" s="4">
        <v>77.404136405075405</v>
      </c>
    </row>
    <row r="73" spans="1:2">
      <c r="A73" s="1">
        <v>401</v>
      </c>
      <c r="B73" s="4">
        <v>77.111799547632472</v>
      </c>
    </row>
    <row r="74" spans="1:2">
      <c r="A74" s="1">
        <v>480</v>
      </c>
      <c r="B74" s="4">
        <v>76.211053286939205</v>
      </c>
    </row>
    <row r="75" spans="1:2">
      <c r="A75" s="1">
        <v>400</v>
      </c>
      <c r="B75" s="4">
        <v>75.380335918182027</v>
      </c>
    </row>
    <row r="76" spans="1:2">
      <c r="A76" s="1">
        <v>28</v>
      </c>
      <c r="B76" s="4">
        <v>75.30117579414582</v>
      </c>
    </row>
    <row r="77" spans="1:2">
      <c r="A77" s="1">
        <v>237</v>
      </c>
      <c r="B77" s="4">
        <v>73.046889000830561</v>
      </c>
    </row>
    <row r="78" spans="1:2">
      <c r="A78" s="1">
        <v>270</v>
      </c>
      <c r="B78" s="4">
        <v>71.72352303430489</v>
      </c>
    </row>
    <row r="79" spans="1:2">
      <c r="A79" s="1">
        <v>330</v>
      </c>
      <c r="B79" s="4">
        <v>71.519767365538428</v>
      </c>
    </row>
    <row r="80" spans="1:2">
      <c r="A80" s="1">
        <v>469</v>
      </c>
      <c r="B80" s="4">
        <v>70.589099641136272</v>
      </c>
    </row>
    <row r="81" spans="1:2">
      <c r="A81" s="1">
        <v>101</v>
      </c>
      <c r="B81" s="4">
        <v>67.736010010352402</v>
      </c>
    </row>
    <row r="82" spans="1:2">
      <c r="A82" s="1">
        <v>79</v>
      </c>
      <c r="B82" s="4">
        <v>67.732758018217282</v>
      </c>
    </row>
    <row r="83" spans="1:2">
      <c r="A83" s="1">
        <v>420</v>
      </c>
      <c r="B83" s="4">
        <v>67.672926742863638</v>
      </c>
    </row>
    <row r="84" spans="1:2">
      <c r="A84" s="1">
        <v>358</v>
      </c>
      <c r="B84" s="4">
        <v>65.692339157543756</v>
      </c>
    </row>
    <row r="85" spans="1:2">
      <c r="A85" s="1">
        <v>230</v>
      </c>
      <c r="B85" s="4">
        <v>63.050292613790589</v>
      </c>
    </row>
    <row r="86" spans="1:2">
      <c r="A86" s="1">
        <v>151</v>
      </c>
      <c r="B86" s="4">
        <v>62.968509472026199</v>
      </c>
    </row>
    <row r="87" spans="1:2">
      <c r="A87" s="1">
        <v>406</v>
      </c>
      <c r="B87" s="4">
        <v>62.517828793714216</v>
      </c>
    </row>
    <row r="88" spans="1:2">
      <c r="A88" s="1">
        <v>365</v>
      </c>
      <c r="B88" s="4">
        <v>61.945786910486277</v>
      </c>
    </row>
    <row r="89" spans="1:2">
      <c r="A89" s="1">
        <v>206</v>
      </c>
      <c r="B89" s="4">
        <v>61.423475312738447</v>
      </c>
    </row>
    <row r="90" spans="1:2">
      <c r="A90" s="1">
        <v>26</v>
      </c>
      <c r="B90" s="4">
        <v>60.701951184119025</v>
      </c>
    </row>
    <row r="91" spans="1:2">
      <c r="A91" s="1">
        <v>262</v>
      </c>
      <c r="B91" s="4">
        <v>59.758754508922721</v>
      </c>
    </row>
    <row r="92" spans="1:2">
      <c r="A92" s="1">
        <v>492</v>
      </c>
      <c r="B92" s="4">
        <v>59.291828206849459</v>
      </c>
    </row>
    <row r="93" spans="1:2">
      <c r="A93" s="1">
        <v>129</v>
      </c>
      <c r="B93" s="4">
        <v>57.705896890916847</v>
      </c>
    </row>
    <row r="94" spans="1:2">
      <c r="A94" s="1">
        <v>11</v>
      </c>
      <c r="B94" s="4">
        <v>57.691784433534849</v>
      </c>
    </row>
    <row r="95" spans="1:2">
      <c r="A95" s="1">
        <v>287</v>
      </c>
      <c r="B95" s="4">
        <v>56.793022040688811</v>
      </c>
    </row>
    <row r="96" spans="1:2">
      <c r="A96" s="1">
        <v>416</v>
      </c>
      <c r="B96" s="4">
        <v>56.287265627875968</v>
      </c>
    </row>
    <row r="97" spans="1:2">
      <c r="A97" s="1">
        <v>34</v>
      </c>
      <c r="B97" s="4">
        <v>54.169328337531624</v>
      </c>
    </row>
    <row r="98" spans="1:2">
      <c r="A98" s="1">
        <v>149</v>
      </c>
      <c r="B98" s="4">
        <v>52.92711939108267</v>
      </c>
    </row>
    <row r="99" spans="1:2">
      <c r="A99" s="1">
        <v>100</v>
      </c>
      <c r="B99" s="4">
        <v>52.080983305442714</v>
      </c>
    </row>
    <row r="100" spans="1:2">
      <c r="A100" s="1">
        <v>10</v>
      </c>
      <c r="B100" s="4">
        <v>51.518716144721111</v>
      </c>
    </row>
    <row r="101" spans="1:2">
      <c r="A101" s="1">
        <v>142</v>
      </c>
      <c r="B101" s="4">
        <v>51.225566615679782</v>
      </c>
    </row>
    <row r="102" spans="1:2">
      <c r="A102" s="1">
        <v>169</v>
      </c>
      <c r="B102" s="4">
        <v>51.071001159396474</v>
      </c>
    </row>
    <row r="103" spans="1:2">
      <c r="A103" s="1">
        <v>195</v>
      </c>
      <c r="B103" s="4">
        <v>50.599980775947188</v>
      </c>
    </row>
    <row r="104" spans="1:2">
      <c r="A104" s="1">
        <v>148</v>
      </c>
      <c r="B104" s="4">
        <v>49.597974248228638</v>
      </c>
    </row>
    <row r="105" spans="1:2">
      <c r="A105" s="1">
        <v>30</v>
      </c>
      <c r="B105" s="4">
        <v>48.930008611849189</v>
      </c>
    </row>
    <row r="106" spans="1:2">
      <c r="A106" s="1">
        <v>178</v>
      </c>
      <c r="B106" s="4">
        <v>48.280751788275666</v>
      </c>
    </row>
    <row r="107" spans="1:2">
      <c r="A107" s="1">
        <v>143</v>
      </c>
      <c r="B107" s="4">
        <v>47.048877251969316</v>
      </c>
    </row>
    <row r="108" spans="1:2">
      <c r="A108" s="1">
        <v>307</v>
      </c>
      <c r="B108" s="4">
        <v>46.348058354484237</v>
      </c>
    </row>
    <row r="109" spans="1:2">
      <c r="A109" s="1">
        <v>364</v>
      </c>
      <c r="B109" s="4">
        <v>46.1314320678066</v>
      </c>
    </row>
    <row r="110" spans="1:2">
      <c r="A110" s="1">
        <v>351</v>
      </c>
      <c r="B110" s="4">
        <v>44.377442909992169</v>
      </c>
    </row>
    <row r="111" spans="1:2">
      <c r="A111" s="1">
        <v>409</v>
      </c>
      <c r="B111" s="4">
        <v>43.830104060210942</v>
      </c>
    </row>
    <row r="112" spans="1:2">
      <c r="A112" s="1">
        <v>449</v>
      </c>
      <c r="B112" s="4">
        <v>42.725719556025069</v>
      </c>
    </row>
    <row r="113" spans="1:2">
      <c r="A113" s="1">
        <v>229</v>
      </c>
      <c r="B113" s="4">
        <v>41.328329620071599</v>
      </c>
    </row>
    <row r="114" spans="1:2">
      <c r="A114" s="1">
        <v>82</v>
      </c>
      <c r="B114" s="4">
        <v>40.071812929547377</v>
      </c>
    </row>
    <row r="115" spans="1:2">
      <c r="A115" s="1">
        <v>451</v>
      </c>
      <c r="B115" s="4">
        <v>39.9213496877328</v>
      </c>
    </row>
    <row r="116" spans="1:2">
      <c r="A116" s="1">
        <v>109</v>
      </c>
      <c r="B116" s="4">
        <v>38.803931030506646</v>
      </c>
    </row>
    <row r="117" spans="1:2">
      <c r="A117" s="1">
        <v>27</v>
      </c>
      <c r="B117" s="4">
        <v>38.271860643471882</v>
      </c>
    </row>
    <row r="118" spans="1:2">
      <c r="A118" s="1">
        <v>377</v>
      </c>
      <c r="B118" s="4">
        <v>38.2448295042268</v>
      </c>
    </row>
    <row r="119" spans="1:2">
      <c r="A119" s="1">
        <v>58</v>
      </c>
      <c r="B119" s="4">
        <v>37.394848483381793</v>
      </c>
    </row>
    <row r="120" spans="1:2">
      <c r="A120" s="1">
        <v>487</v>
      </c>
      <c r="B120" s="4">
        <v>36.898095102267689</v>
      </c>
    </row>
    <row r="121" spans="1:2">
      <c r="A121" s="1">
        <v>294</v>
      </c>
      <c r="B121" s="4">
        <v>36.751586182206665</v>
      </c>
    </row>
    <row r="122" spans="1:2">
      <c r="A122" s="1">
        <v>78</v>
      </c>
      <c r="B122" s="4">
        <v>36.630239477022769</v>
      </c>
    </row>
    <row r="123" spans="1:2">
      <c r="A123" s="1">
        <v>4</v>
      </c>
      <c r="B123" s="4">
        <v>36.534921528040286</v>
      </c>
    </row>
    <row r="124" spans="1:2">
      <c r="A124" s="1">
        <v>55</v>
      </c>
      <c r="B124" s="4">
        <v>36.468493193593531</v>
      </c>
    </row>
    <row r="125" spans="1:2">
      <c r="A125" s="1">
        <v>296</v>
      </c>
      <c r="B125" s="4">
        <v>35.2842632943848</v>
      </c>
    </row>
    <row r="126" spans="1:2">
      <c r="A126" s="1">
        <v>141</v>
      </c>
      <c r="B126" s="4">
        <v>34.828028737374552</v>
      </c>
    </row>
    <row r="127" spans="1:2">
      <c r="A127" s="1">
        <v>54</v>
      </c>
      <c r="B127" s="4">
        <v>34.802766491809962</v>
      </c>
    </row>
    <row r="128" spans="1:2">
      <c r="A128" s="1">
        <v>371</v>
      </c>
      <c r="B128" s="4">
        <v>34.603782218107881</v>
      </c>
    </row>
    <row r="129" spans="1:2">
      <c r="A129" s="1">
        <v>299</v>
      </c>
      <c r="B129" s="4">
        <v>34.508736101106479</v>
      </c>
    </row>
    <row r="130" spans="1:2">
      <c r="A130" s="1">
        <v>37</v>
      </c>
      <c r="B130" s="4">
        <v>33.931128569933207</v>
      </c>
    </row>
    <row r="131" spans="1:2">
      <c r="A131" s="1">
        <v>113</v>
      </c>
      <c r="B131" s="4">
        <v>33.690093163479105</v>
      </c>
    </row>
    <row r="132" spans="1:2">
      <c r="A132" s="1">
        <v>327</v>
      </c>
      <c r="B132" s="4">
        <v>33.558125734512942</v>
      </c>
    </row>
    <row r="133" spans="1:2">
      <c r="A133" s="1">
        <v>38</v>
      </c>
      <c r="B133" s="4">
        <v>33.453740204324276</v>
      </c>
    </row>
    <row r="134" spans="1:2">
      <c r="A134" s="1">
        <v>253</v>
      </c>
      <c r="B134" s="4">
        <v>33.440727427057936</v>
      </c>
    </row>
    <row r="135" spans="1:2">
      <c r="A135" s="1">
        <v>481</v>
      </c>
      <c r="B135" s="4">
        <v>33.203643077647939</v>
      </c>
    </row>
    <row r="136" spans="1:2">
      <c r="A136" s="1">
        <v>386</v>
      </c>
      <c r="B136" s="4">
        <v>32.911472113635682</v>
      </c>
    </row>
    <row r="137" spans="1:2">
      <c r="A137" s="1">
        <v>57</v>
      </c>
      <c r="B137" s="4">
        <v>32.537888065304287</v>
      </c>
    </row>
    <row r="138" spans="1:2">
      <c r="A138" s="1">
        <v>483</v>
      </c>
      <c r="B138" s="4">
        <v>32.39898121031365</v>
      </c>
    </row>
    <row r="139" spans="1:2">
      <c r="A139" s="1">
        <v>350</v>
      </c>
      <c r="B139" s="4">
        <v>31.982695723985671</v>
      </c>
    </row>
    <row r="140" spans="1:2">
      <c r="A140" s="1">
        <v>499</v>
      </c>
      <c r="B140" s="4">
        <v>31.873820818866079</v>
      </c>
    </row>
    <row r="141" spans="1:2">
      <c r="A141" s="1">
        <v>277</v>
      </c>
      <c r="B141" s="4">
        <v>31.276238391048537</v>
      </c>
    </row>
    <row r="142" spans="1:2">
      <c r="A142" s="1">
        <v>383</v>
      </c>
      <c r="B142" s="4">
        <v>30.946623721105425</v>
      </c>
    </row>
    <row r="143" spans="1:2">
      <c r="A143" s="1">
        <v>194</v>
      </c>
      <c r="B143" s="4">
        <v>30.586018291047367</v>
      </c>
    </row>
    <row r="144" spans="1:2">
      <c r="A144" s="1">
        <v>226</v>
      </c>
      <c r="B144" s="4">
        <v>30.332415836113796</v>
      </c>
    </row>
    <row r="145" spans="1:2">
      <c r="A145" s="1">
        <v>95</v>
      </c>
      <c r="B145" s="4">
        <v>30.110230227701322</v>
      </c>
    </row>
    <row r="146" spans="1:2">
      <c r="A146" s="1">
        <v>227</v>
      </c>
      <c r="B146" s="4">
        <v>30.039690937621344</v>
      </c>
    </row>
    <row r="147" spans="1:2">
      <c r="A147" s="1">
        <v>413</v>
      </c>
      <c r="B147" s="4">
        <v>29.69476393691366</v>
      </c>
    </row>
    <row r="148" spans="1:2">
      <c r="A148" s="1">
        <v>353</v>
      </c>
      <c r="B148" s="4">
        <v>29.691959719113584</v>
      </c>
    </row>
    <row r="149" spans="1:2">
      <c r="A149" s="1">
        <v>301</v>
      </c>
      <c r="B149" s="4">
        <v>29.201824293273603</v>
      </c>
    </row>
    <row r="150" spans="1:2">
      <c r="A150" s="1">
        <v>396</v>
      </c>
      <c r="B150" s="4">
        <v>29.040533040009905</v>
      </c>
    </row>
    <row r="151" spans="1:2">
      <c r="A151" s="1">
        <v>49</v>
      </c>
      <c r="B151" s="4">
        <v>28.26466045133202</v>
      </c>
    </row>
    <row r="152" spans="1:2">
      <c r="A152" s="1">
        <v>190</v>
      </c>
      <c r="B152" s="4">
        <v>27.922241899706933</v>
      </c>
    </row>
    <row r="153" spans="1:2">
      <c r="A153" s="1">
        <v>359</v>
      </c>
      <c r="B153" s="4">
        <v>26.743803197892703</v>
      </c>
    </row>
    <row r="154" spans="1:2">
      <c r="A154" s="1">
        <v>208</v>
      </c>
      <c r="B154" s="4">
        <v>24.822002197955953</v>
      </c>
    </row>
    <row r="155" spans="1:2">
      <c r="A155" s="1">
        <v>185</v>
      </c>
      <c r="B155" s="4">
        <v>24.402018564596801</v>
      </c>
    </row>
    <row r="156" spans="1:2">
      <c r="A156" s="1">
        <v>188</v>
      </c>
      <c r="B156" s="4">
        <v>24.308517323455817</v>
      </c>
    </row>
    <row r="157" spans="1:2">
      <c r="A157" s="1">
        <v>120</v>
      </c>
      <c r="B157" s="4">
        <v>23.134659401683166</v>
      </c>
    </row>
    <row r="158" spans="1:2">
      <c r="A158" s="1">
        <v>488</v>
      </c>
      <c r="B158" s="4">
        <v>22.924776774478232</v>
      </c>
    </row>
    <row r="159" spans="1:2">
      <c r="A159" s="1">
        <v>285</v>
      </c>
      <c r="B159" s="4">
        <v>22.032923657328865</v>
      </c>
    </row>
    <row r="160" spans="1:2">
      <c r="A160" s="1">
        <v>81</v>
      </c>
      <c r="B160" s="4">
        <v>21.878556556559488</v>
      </c>
    </row>
    <row r="161" spans="1:2">
      <c r="A161" s="1">
        <v>24</v>
      </c>
      <c r="B161" s="4">
        <v>21.585990333589507</v>
      </c>
    </row>
    <row r="162" spans="1:2">
      <c r="A162" s="1">
        <v>92</v>
      </c>
      <c r="B162" s="4">
        <v>20.936631638447579</v>
      </c>
    </row>
    <row r="163" spans="1:2">
      <c r="A163" s="1">
        <v>322</v>
      </c>
      <c r="B163" s="4">
        <v>19.596290314962971</v>
      </c>
    </row>
    <row r="164" spans="1:2">
      <c r="A164" s="1">
        <v>97</v>
      </c>
      <c r="B164" s="4">
        <v>19.205850314658164</v>
      </c>
    </row>
    <row r="165" spans="1:2">
      <c r="A165" s="1">
        <v>493</v>
      </c>
      <c r="B165" s="4">
        <v>19.040860165849153</v>
      </c>
    </row>
    <row r="166" spans="1:2">
      <c r="A166" s="1">
        <v>395</v>
      </c>
      <c r="B166" s="4">
        <v>18.952649234637647</v>
      </c>
    </row>
    <row r="167" spans="1:2">
      <c r="A167" s="1">
        <v>468</v>
      </c>
      <c r="B167" s="4">
        <v>18.87627321945547</v>
      </c>
    </row>
    <row r="168" spans="1:2">
      <c r="A168" s="1">
        <v>473</v>
      </c>
      <c r="B168" s="4">
        <v>18.492134008392895</v>
      </c>
    </row>
    <row r="169" spans="1:2">
      <c r="A169" s="1">
        <v>256</v>
      </c>
      <c r="B169" s="4">
        <v>18.115160809735244</v>
      </c>
    </row>
    <row r="170" spans="1:2">
      <c r="A170" s="1">
        <v>209</v>
      </c>
      <c r="B170" s="4">
        <v>17.698015638548895</v>
      </c>
    </row>
    <row r="171" spans="1:2">
      <c r="A171" s="1">
        <v>437</v>
      </c>
      <c r="B171" s="4">
        <v>17.488857622067371</v>
      </c>
    </row>
    <row r="172" spans="1:2">
      <c r="A172" s="1">
        <v>291</v>
      </c>
      <c r="B172" s="4">
        <v>17.29268698458327</v>
      </c>
    </row>
    <row r="173" spans="1:2">
      <c r="A173" s="1">
        <v>193</v>
      </c>
      <c r="B173" s="4">
        <v>16.918360705611121</v>
      </c>
    </row>
    <row r="174" spans="1:2">
      <c r="A174" s="1">
        <v>311</v>
      </c>
      <c r="B174" s="4">
        <v>16.2467673242827</v>
      </c>
    </row>
    <row r="175" spans="1:2">
      <c r="A175" s="1">
        <v>496</v>
      </c>
      <c r="B175" s="4">
        <v>16.143704264470216</v>
      </c>
    </row>
    <row r="176" spans="1:2">
      <c r="A176" s="1">
        <v>388</v>
      </c>
      <c r="B176" s="4">
        <v>15.905090449505224</v>
      </c>
    </row>
    <row r="177" spans="1:2">
      <c r="A177" s="1">
        <v>282</v>
      </c>
      <c r="B177" s="4">
        <v>15.800238168516444</v>
      </c>
    </row>
    <row r="178" spans="1:2">
      <c r="A178" s="1">
        <v>217</v>
      </c>
      <c r="B178" s="4">
        <v>15.003716619139595</v>
      </c>
    </row>
    <row r="179" spans="1:2">
      <c r="A179" s="1">
        <v>255</v>
      </c>
      <c r="B179" s="4">
        <v>14.8117577877656</v>
      </c>
    </row>
    <row r="180" spans="1:2">
      <c r="A180" s="1">
        <v>204</v>
      </c>
      <c r="B180" s="4">
        <v>14.384469301618083</v>
      </c>
    </row>
    <row r="181" spans="1:2">
      <c r="A181" s="1">
        <v>21</v>
      </c>
      <c r="B181" s="4">
        <v>13.792413193616085</v>
      </c>
    </row>
    <row r="182" spans="1:2">
      <c r="A182" s="1">
        <v>48</v>
      </c>
      <c r="B182" s="4">
        <v>13.236751411988735</v>
      </c>
    </row>
    <row r="183" spans="1:2">
      <c r="A183" s="1">
        <v>263</v>
      </c>
      <c r="B183" s="4">
        <v>12.445237420724879</v>
      </c>
    </row>
    <row r="184" spans="1:2">
      <c r="A184" s="1">
        <v>246</v>
      </c>
      <c r="B184" s="4">
        <v>12.326792167728854</v>
      </c>
    </row>
    <row r="185" spans="1:2">
      <c r="A185" s="1">
        <v>236</v>
      </c>
      <c r="B185" s="4">
        <v>11.79620195046482</v>
      </c>
    </row>
    <row r="186" spans="1:2">
      <c r="A186" s="1">
        <v>18</v>
      </c>
      <c r="B186" s="4">
        <v>11.57631524365388</v>
      </c>
    </row>
    <row r="187" spans="1:2">
      <c r="A187" s="1">
        <v>130</v>
      </c>
      <c r="B187" s="4">
        <v>10.64106747648475</v>
      </c>
    </row>
    <row r="188" spans="1:2">
      <c r="A188" s="1">
        <v>345</v>
      </c>
      <c r="B188" s="4">
        <v>10.480735670131253</v>
      </c>
    </row>
    <row r="189" spans="1:2">
      <c r="A189" s="1">
        <v>5</v>
      </c>
      <c r="B189" s="4">
        <v>10.383547885699954</v>
      </c>
    </row>
    <row r="190" spans="1:2">
      <c r="A190" s="1">
        <v>239</v>
      </c>
      <c r="B190" s="4">
        <v>10.30075513470365</v>
      </c>
    </row>
    <row r="191" spans="1:2">
      <c r="A191" s="1">
        <v>162</v>
      </c>
      <c r="B191" s="4">
        <v>10.074500315065961</v>
      </c>
    </row>
    <row r="192" spans="1:2">
      <c r="A192" s="1">
        <v>271</v>
      </c>
      <c r="B192" s="4">
        <v>10.059901583428655</v>
      </c>
    </row>
    <row r="193" spans="1:2">
      <c r="A193" s="1">
        <v>439</v>
      </c>
      <c r="B193" s="4">
        <v>10.053087979531483</v>
      </c>
    </row>
    <row r="194" spans="1:2">
      <c r="A194" s="1">
        <v>224</v>
      </c>
      <c r="B194" s="4">
        <v>9.8792302094916522</v>
      </c>
    </row>
    <row r="195" spans="1:2">
      <c r="A195" s="1">
        <v>223</v>
      </c>
      <c r="B195" s="4">
        <v>9.6656988491577067</v>
      </c>
    </row>
    <row r="196" spans="1:2">
      <c r="A196" s="1">
        <v>500</v>
      </c>
      <c r="B196" s="4">
        <v>9.6389240806711314</v>
      </c>
    </row>
    <row r="197" spans="1:2">
      <c r="A197" s="1">
        <v>23</v>
      </c>
      <c r="B197" s="4">
        <v>8.9947103717677237</v>
      </c>
    </row>
    <row r="198" spans="1:2">
      <c r="A198" s="1">
        <v>281</v>
      </c>
      <c r="B198" s="4">
        <v>8.9301797331590933</v>
      </c>
    </row>
    <row r="199" spans="1:2">
      <c r="A199" s="1">
        <v>337</v>
      </c>
      <c r="B199" s="4">
        <v>8.1805191141284013</v>
      </c>
    </row>
    <row r="200" spans="1:2">
      <c r="A200" s="1">
        <v>494</v>
      </c>
      <c r="B200" s="4">
        <v>7.6459815648868243</v>
      </c>
    </row>
    <row r="201" spans="1:2">
      <c r="A201" s="1">
        <v>77</v>
      </c>
      <c r="B201" s="4">
        <v>7.4063609314198402</v>
      </c>
    </row>
    <row r="202" spans="1:2">
      <c r="A202" s="1">
        <v>348</v>
      </c>
      <c r="B202" s="4">
        <v>7.262246764583324</v>
      </c>
    </row>
    <row r="203" spans="1:2">
      <c r="A203" s="1">
        <v>318</v>
      </c>
      <c r="B203" s="4">
        <v>7.0886243587392528</v>
      </c>
    </row>
    <row r="204" spans="1:2">
      <c r="A204" s="1">
        <v>127</v>
      </c>
      <c r="B204" s="4">
        <v>6.7307172085420461</v>
      </c>
    </row>
    <row r="205" spans="1:2">
      <c r="A205" s="1">
        <v>47</v>
      </c>
      <c r="B205" s="4">
        <v>6.7225960528121504</v>
      </c>
    </row>
    <row r="206" spans="1:2">
      <c r="A206" s="1">
        <v>284</v>
      </c>
      <c r="B206" s="4">
        <v>6.2625558749659831</v>
      </c>
    </row>
    <row r="207" spans="1:2">
      <c r="A207" s="1">
        <v>380</v>
      </c>
      <c r="B207" s="4">
        <v>5.8669840186648798</v>
      </c>
    </row>
    <row r="208" spans="1:2">
      <c r="A208" s="1">
        <v>7</v>
      </c>
      <c r="B208" s="4">
        <v>5.8068818129140709</v>
      </c>
    </row>
    <row r="209" spans="1:2">
      <c r="A209" s="1">
        <v>293</v>
      </c>
      <c r="B209" s="4">
        <v>5.6816722456806019</v>
      </c>
    </row>
    <row r="210" spans="1:2">
      <c r="A210" s="1">
        <v>354</v>
      </c>
      <c r="B210" s="4">
        <v>5.5023441847442882</v>
      </c>
    </row>
    <row r="211" spans="1:2">
      <c r="A211" s="1">
        <v>181</v>
      </c>
      <c r="B211" s="4">
        <v>4.8985966760665178</v>
      </c>
    </row>
    <row r="212" spans="1:2">
      <c r="A212" s="1">
        <v>272</v>
      </c>
      <c r="B212" s="4">
        <v>4.8656506215174886</v>
      </c>
    </row>
    <row r="213" spans="1:2">
      <c r="A213" s="1">
        <v>98</v>
      </c>
      <c r="B213" s="4">
        <v>4.0401089302267792</v>
      </c>
    </row>
    <row r="214" spans="1:2">
      <c r="A214" s="1">
        <v>216</v>
      </c>
      <c r="B214" s="4">
        <v>3.2452203092598211</v>
      </c>
    </row>
    <row r="215" spans="1:2">
      <c r="A215" s="1">
        <v>163</v>
      </c>
      <c r="B215" s="4">
        <v>2.7242658779923659</v>
      </c>
    </row>
    <row r="216" spans="1:2">
      <c r="A216" s="1">
        <v>279</v>
      </c>
      <c r="B216" s="4">
        <v>2.4519954504885391</v>
      </c>
    </row>
    <row r="217" spans="1:2">
      <c r="A217" s="1">
        <v>489</v>
      </c>
      <c r="B217" s="4">
        <v>1.8676585759494628</v>
      </c>
    </row>
    <row r="218" spans="1:2">
      <c r="A218" s="1">
        <v>357</v>
      </c>
      <c r="B218" s="4">
        <v>1.2248182559196721</v>
      </c>
    </row>
    <row r="219" spans="1:2">
      <c r="A219" s="1">
        <v>260</v>
      </c>
      <c r="B219" s="4">
        <v>0.77695936278360023</v>
      </c>
    </row>
    <row r="220" spans="1:2">
      <c r="A220" s="1">
        <v>94</v>
      </c>
      <c r="B220" s="4">
        <v>0.58851999414946476</v>
      </c>
    </row>
    <row r="221" spans="1:2">
      <c r="A221" s="1">
        <v>384</v>
      </c>
      <c r="B221" s="4">
        <v>0.40404477727497579</v>
      </c>
    </row>
    <row r="222" spans="1:2">
      <c r="A222" s="1">
        <v>343</v>
      </c>
      <c r="B222" s="4">
        <v>0.22104731715080561</v>
      </c>
    </row>
    <row r="223" spans="1:2">
      <c r="A223" s="1">
        <v>12</v>
      </c>
      <c r="B223" s="4">
        <v>4.6891716156096663E-2</v>
      </c>
    </row>
    <row r="224" spans="1:2">
      <c r="A224" s="1">
        <v>242</v>
      </c>
      <c r="B224" s="4">
        <v>-0.38506720342411427</v>
      </c>
    </row>
    <row r="225" spans="1:2">
      <c r="A225" s="1">
        <v>303</v>
      </c>
      <c r="B225" s="4">
        <v>-0.58776320411197958</v>
      </c>
    </row>
    <row r="226" spans="1:2">
      <c r="A226" s="1">
        <v>316</v>
      </c>
      <c r="B226" s="4">
        <v>-1.0101726408774994</v>
      </c>
    </row>
    <row r="227" spans="1:2">
      <c r="A227" s="1">
        <v>59</v>
      </c>
      <c r="B227" s="4">
        <v>-1.2073131252218445</v>
      </c>
    </row>
    <row r="228" spans="1:2">
      <c r="A228" s="1">
        <v>63</v>
      </c>
      <c r="B228" s="4">
        <v>-2.5802701675766002</v>
      </c>
    </row>
    <row r="229" spans="1:2">
      <c r="A229" s="1">
        <v>170</v>
      </c>
      <c r="B229" s="4">
        <v>-3.0379719999236841</v>
      </c>
    </row>
    <row r="230" spans="1:2">
      <c r="A230" s="1">
        <v>323</v>
      </c>
      <c r="B230" s="4">
        <v>-3.0808138380434684</v>
      </c>
    </row>
    <row r="231" spans="1:2">
      <c r="A231" s="1">
        <v>73</v>
      </c>
      <c r="B231" s="4">
        <v>-3.3294261468818149</v>
      </c>
    </row>
    <row r="232" spans="1:2">
      <c r="A232" s="1">
        <v>74</v>
      </c>
      <c r="B232" s="4">
        <v>-3.4873745667173353</v>
      </c>
    </row>
    <row r="233" spans="1:2">
      <c r="A233" s="1">
        <v>321</v>
      </c>
      <c r="B233" s="4">
        <v>-3.9580733882939967</v>
      </c>
    </row>
    <row r="234" spans="1:2">
      <c r="A234" s="1">
        <v>407</v>
      </c>
      <c r="B234" s="4">
        <v>-4.1464650554553373</v>
      </c>
    </row>
    <row r="235" spans="1:2">
      <c r="A235" s="1">
        <v>96</v>
      </c>
      <c r="B235" s="4">
        <v>-4.6151312627116567</v>
      </c>
    </row>
    <row r="236" spans="1:2">
      <c r="A236" s="1">
        <v>166</v>
      </c>
      <c r="B236" s="4">
        <v>-4.8151190022617811</v>
      </c>
    </row>
    <row r="237" spans="1:2">
      <c r="A237" s="1">
        <v>110</v>
      </c>
      <c r="B237" s="4">
        <v>-5.2470350990352017</v>
      </c>
    </row>
    <row r="238" spans="1:2">
      <c r="A238" s="1">
        <v>275</v>
      </c>
      <c r="B238" s="4">
        <v>-5.4511608949705987</v>
      </c>
    </row>
    <row r="239" spans="1:2">
      <c r="A239" s="1">
        <v>9</v>
      </c>
      <c r="B239" s="4">
        <v>-5.6799939667671424</v>
      </c>
    </row>
    <row r="240" spans="1:2">
      <c r="A240" s="1">
        <v>132</v>
      </c>
      <c r="B240" s="4">
        <v>-6.3241712717608607</v>
      </c>
    </row>
    <row r="241" spans="1:2">
      <c r="A241" s="1">
        <v>192</v>
      </c>
      <c r="B241" s="4">
        <v>-6.5326229740530835</v>
      </c>
    </row>
    <row r="242" spans="1:2">
      <c r="A242" s="1">
        <v>378</v>
      </c>
      <c r="B242" s="4">
        <v>-7.1901970441340382</v>
      </c>
    </row>
    <row r="243" spans="1:2">
      <c r="A243" s="1">
        <v>85</v>
      </c>
      <c r="B243" s="4">
        <v>-7.2179018533242925</v>
      </c>
    </row>
    <row r="244" spans="1:2">
      <c r="A244" s="1">
        <v>25</v>
      </c>
      <c r="B244" s="4">
        <v>-7.5343605924172152</v>
      </c>
    </row>
    <row r="245" spans="1:2">
      <c r="A245" s="1">
        <v>199</v>
      </c>
      <c r="B245" s="4">
        <v>-8.166243698919061</v>
      </c>
    </row>
    <row r="246" spans="1:2">
      <c r="A246" s="1">
        <v>254</v>
      </c>
      <c r="B246" s="4">
        <v>-8.6271518894409382</v>
      </c>
    </row>
    <row r="247" spans="1:2">
      <c r="A247" s="1">
        <v>329</v>
      </c>
      <c r="B247" s="4">
        <v>-8.7078220149942354</v>
      </c>
    </row>
    <row r="248" spans="1:2">
      <c r="A248" s="1">
        <v>244</v>
      </c>
      <c r="B248" s="4">
        <v>-9.3211862658972677</v>
      </c>
    </row>
    <row r="249" spans="1:2">
      <c r="A249" s="1">
        <v>218</v>
      </c>
      <c r="B249" s="4">
        <v>-10.41882806751164</v>
      </c>
    </row>
    <row r="250" spans="1:2">
      <c r="A250" s="1">
        <v>410</v>
      </c>
      <c r="B250" s="4">
        <v>-10.548111538868397</v>
      </c>
    </row>
    <row r="251" spans="1:2">
      <c r="A251" s="1">
        <v>76</v>
      </c>
      <c r="B251" s="4">
        <v>-11.025726461186423</v>
      </c>
    </row>
    <row r="252" spans="1:2">
      <c r="A252" s="1">
        <v>35</v>
      </c>
      <c r="B252" s="4">
        <v>-11.042399141198985</v>
      </c>
    </row>
    <row r="253" spans="1:2">
      <c r="A253" s="1">
        <v>381</v>
      </c>
      <c r="B253" s="4">
        <v>-11.475374196548728</v>
      </c>
    </row>
    <row r="254" spans="1:2">
      <c r="A254" s="1">
        <v>15</v>
      </c>
      <c r="B254" s="4">
        <v>-12.076396215492423</v>
      </c>
    </row>
    <row r="255" spans="1:2">
      <c r="A255" s="1">
        <v>269</v>
      </c>
      <c r="B255" s="4">
        <v>-12.39879340589323</v>
      </c>
    </row>
    <row r="256" spans="1:2">
      <c r="A256" s="1">
        <v>215</v>
      </c>
      <c r="B256" s="4">
        <v>-12.563686425555716</v>
      </c>
    </row>
    <row r="257" spans="1:2">
      <c r="A257" s="1">
        <v>389</v>
      </c>
      <c r="B257" s="4">
        <v>-13.653746121783115</v>
      </c>
    </row>
    <row r="258" spans="1:2">
      <c r="A258" s="1">
        <v>46</v>
      </c>
      <c r="B258" s="4">
        <v>-13.952746201815899</v>
      </c>
    </row>
    <row r="259" spans="1:2">
      <c r="A259" s="1">
        <v>219</v>
      </c>
      <c r="B259" s="4">
        <v>-14.348714786279743</v>
      </c>
    </row>
    <row r="260" spans="1:2">
      <c r="A260" s="1">
        <v>390</v>
      </c>
      <c r="B260" s="4">
        <v>-15.319392163735756</v>
      </c>
    </row>
    <row r="261" spans="1:2">
      <c r="A261" s="1">
        <v>62</v>
      </c>
      <c r="B261" s="4">
        <v>-15.36512860626317</v>
      </c>
    </row>
    <row r="262" spans="1:2">
      <c r="A262" s="1">
        <v>160</v>
      </c>
      <c r="B262" s="4">
        <v>-15.420328905936913</v>
      </c>
    </row>
    <row r="263" spans="1:2">
      <c r="A263" s="1">
        <v>370</v>
      </c>
      <c r="B263" s="4">
        <v>-15.452738875874275</v>
      </c>
    </row>
    <row r="264" spans="1:2">
      <c r="A264" s="1">
        <v>36</v>
      </c>
      <c r="B264" s="4">
        <v>-16.132999485935215</v>
      </c>
    </row>
    <row r="265" spans="1:2">
      <c r="A265" s="1">
        <v>341</v>
      </c>
      <c r="B265" s="4">
        <v>-16.165114524928867</v>
      </c>
    </row>
    <row r="266" spans="1:2">
      <c r="A266" s="1">
        <v>312</v>
      </c>
      <c r="B266" s="4">
        <v>-16.749777641491164</v>
      </c>
    </row>
    <row r="267" spans="1:2">
      <c r="A267" s="1">
        <v>344</v>
      </c>
      <c r="B267" s="4">
        <v>-17.221869585209788</v>
      </c>
    </row>
    <row r="268" spans="1:2">
      <c r="A268" s="1">
        <v>83</v>
      </c>
      <c r="B268" s="4">
        <v>-17.389946384733776</v>
      </c>
    </row>
    <row r="269" spans="1:2">
      <c r="A269" s="1">
        <v>310</v>
      </c>
      <c r="B269" s="4">
        <v>-18.228492738877321</v>
      </c>
    </row>
    <row r="270" spans="1:2">
      <c r="A270" s="1">
        <v>231</v>
      </c>
      <c r="B270" s="4">
        <v>-18.415872745719753</v>
      </c>
    </row>
    <row r="271" spans="1:2">
      <c r="A271" s="1">
        <v>261</v>
      </c>
      <c r="B271" s="4">
        <v>-18.621035565505736</v>
      </c>
    </row>
    <row r="272" spans="1:2">
      <c r="A272" s="1">
        <v>363</v>
      </c>
      <c r="B272" s="4">
        <v>-18.822830799224903</v>
      </c>
    </row>
    <row r="273" spans="1:2">
      <c r="A273" s="1">
        <v>53</v>
      </c>
      <c r="B273" s="4">
        <v>-19.254176077420198</v>
      </c>
    </row>
    <row r="274" spans="1:2">
      <c r="A274" s="1">
        <v>331</v>
      </c>
      <c r="B274" s="4">
        <v>-19.510656144941095</v>
      </c>
    </row>
    <row r="275" spans="1:2">
      <c r="A275" s="1">
        <v>212</v>
      </c>
      <c r="B275" s="4">
        <v>-19.576529655230843</v>
      </c>
    </row>
    <row r="276" spans="1:2">
      <c r="A276" s="1">
        <v>283</v>
      </c>
      <c r="B276" s="4">
        <v>-19.704071168715018</v>
      </c>
    </row>
    <row r="277" spans="1:2">
      <c r="A277" s="1">
        <v>137</v>
      </c>
      <c r="B277" s="4">
        <v>-19.830798923017937</v>
      </c>
    </row>
    <row r="278" spans="1:2">
      <c r="A278" s="1">
        <v>173</v>
      </c>
      <c r="B278" s="4">
        <v>-20.277136677425005</v>
      </c>
    </row>
    <row r="279" spans="1:2">
      <c r="A279" s="1">
        <v>264</v>
      </c>
      <c r="B279" s="4">
        <v>-20.416585180932088</v>
      </c>
    </row>
    <row r="280" spans="1:2">
      <c r="A280" s="1">
        <v>339</v>
      </c>
      <c r="B280" s="4">
        <v>-20.654020775542449</v>
      </c>
    </row>
    <row r="281" spans="1:2">
      <c r="A281" s="1">
        <v>187</v>
      </c>
      <c r="B281" s="4">
        <v>-20.730589603344924</v>
      </c>
    </row>
    <row r="282" spans="1:2">
      <c r="A282" s="1">
        <v>214</v>
      </c>
      <c r="B282" s="4">
        <v>-21.658241863131479</v>
      </c>
    </row>
    <row r="283" spans="1:2">
      <c r="A283" s="1">
        <v>274</v>
      </c>
      <c r="B283" s="4">
        <v>-21.820575436844592</v>
      </c>
    </row>
    <row r="284" spans="1:2">
      <c r="A284" s="1">
        <v>33</v>
      </c>
      <c r="B284" s="4">
        <v>-21.961762310513222</v>
      </c>
    </row>
    <row r="285" spans="1:2">
      <c r="A285" s="1">
        <v>176</v>
      </c>
      <c r="B285" s="4">
        <v>-22.518244641583806</v>
      </c>
    </row>
    <row r="286" spans="1:2">
      <c r="A286" s="1">
        <v>14</v>
      </c>
      <c r="B286" s="4">
        <v>-22.889554537134245</v>
      </c>
    </row>
    <row r="287" spans="1:2">
      <c r="A287" s="1">
        <v>175</v>
      </c>
      <c r="B287" s="4">
        <v>-23.217359154576116</v>
      </c>
    </row>
    <row r="288" spans="1:2">
      <c r="A288" s="1">
        <v>222</v>
      </c>
      <c r="B288" s="4">
        <v>-23.320057671237009</v>
      </c>
    </row>
    <row r="289" spans="1:2">
      <c r="A289" s="1">
        <v>252</v>
      </c>
      <c r="B289" s="4">
        <v>-23.367390101415367</v>
      </c>
    </row>
    <row r="290" spans="1:2">
      <c r="A290" s="1">
        <v>3</v>
      </c>
      <c r="B290" s="4">
        <v>-23.761955745434534</v>
      </c>
    </row>
    <row r="291" spans="1:2">
      <c r="A291" s="1">
        <v>319</v>
      </c>
      <c r="B291" s="4">
        <v>-24.093855724164314</v>
      </c>
    </row>
    <row r="292" spans="1:2">
      <c r="A292" s="1">
        <v>159</v>
      </c>
      <c r="B292" s="4">
        <v>-24.185734246442735</v>
      </c>
    </row>
    <row r="293" spans="1:2">
      <c r="A293" s="1">
        <v>167</v>
      </c>
      <c r="B293" s="4">
        <v>-24.455223877501339</v>
      </c>
    </row>
    <row r="294" spans="1:2">
      <c r="A294" s="1">
        <v>399</v>
      </c>
      <c r="B294" s="4">
        <v>-24.735040750672852</v>
      </c>
    </row>
    <row r="295" spans="1:2">
      <c r="A295" s="1">
        <v>115</v>
      </c>
      <c r="B295" s="4">
        <v>-24.752996508424985</v>
      </c>
    </row>
    <row r="296" spans="1:2">
      <c r="A296" s="1">
        <v>324</v>
      </c>
      <c r="B296" s="4">
        <v>-25.507461736116966</v>
      </c>
    </row>
    <row r="297" spans="1:2">
      <c r="A297" s="1">
        <v>69</v>
      </c>
      <c r="B297" s="4">
        <v>-26.021464373361596</v>
      </c>
    </row>
    <row r="298" spans="1:2">
      <c r="A298" s="1">
        <v>107</v>
      </c>
      <c r="B298" s="4">
        <v>-26.070891625855438</v>
      </c>
    </row>
    <row r="299" spans="1:2">
      <c r="A299" s="1">
        <v>249</v>
      </c>
      <c r="B299" s="4">
        <v>-26.126568852372657</v>
      </c>
    </row>
    <row r="300" spans="1:2">
      <c r="A300" s="1">
        <v>134</v>
      </c>
      <c r="B300" s="4">
        <v>-26.290948963462142</v>
      </c>
    </row>
    <row r="301" spans="1:2">
      <c r="A301" s="1">
        <v>267</v>
      </c>
      <c r="B301" s="4">
        <v>-26.292372515837997</v>
      </c>
    </row>
    <row r="302" spans="1:2">
      <c r="A302" s="1">
        <v>203</v>
      </c>
      <c r="B302" s="4">
        <v>-26.590416506049223</v>
      </c>
    </row>
    <row r="303" spans="1:2">
      <c r="A303" s="1">
        <v>89</v>
      </c>
      <c r="B303" s="4">
        <v>-26.690576674223848</v>
      </c>
    </row>
    <row r="304" spans="1:2">
      <c r="A304" s="1">
        <v>379</v>
      </c>
      <c r="B304" s="4">
        <v>-27.423503787409572</v>
      </c>
    </row>
    <row r="305" spans="1:2">
      <c r="A305" s="1">
        <v>317</v>
      </c>
      <c r="B305" s="4">
        <v>-27.493491869121499</v>
      </c>
    </row>
    <row r="306" spans="1:2">
      <c r="A306" s="1">
        <v>315</v>
      </c>
      <c r="B306" s="4">
        <v>-27.525728516500749</v>
      </c>
    </row>
    <row r="307" spans="1:2">
      <c r="A307" s="1">
        <v>61</v>
      </c>
      <c r="B307" s="4">
        <v>-27.806987492698681</v>
      </c>
    </row>
    <row r="308" spans="1:2">
      <c r="A308" s="1">
        <v>394</v>
      </c>
      <c r="B308" s="4">
        <v>-28.320798432541778</v>
      </c>
    </row>
    <row r="309" spans="1:2">
      <c r="A309" s="1">
        <v>29</v>
      </c>
      <c r="B309" s="4">
        <v>-28.443135839053866</v>
      </c>
    </row>
    <row r="310" spans="1:2">
      <c r="A310" s="1">
        <v>342</v>
      </c>
      <c r="B310" s="4">
        <v>-28.517301994297668</v>
      </c>
    </row>
    <row r="311" spans="1:2">
      <c r="A311" s="1">
        <v>6</v>
      </c>
      <c r="B311" s="4">
        <v>-28.557997891050036</v>
      </c>
    </row>
    <row r="312" spans="1:2">
      <c r="A312" s="1">
        <v>51</v>
      </c>
      <c r="B312" s="4">
        <v>-28.789001030774671</v>
      </c>
    </row>
    <row r="313" spans="1:2">
      <c r="A313" s="1">
        <v>174</v>
      </c>
      <c r="B313" s="4">
        <v>-29.230792779891999</v>
      </c>
    </row>
    <row r="314" spans="1:2">
      <c r="A314" s="1">
        <v>268</v>
      </c>
      <c r="B314" s="4">
        <v>-29.394325030752952</v>
      </c>
    </row>
    <row r="315" spans="1:2">
      <c r="A315" s="1">
        <v>360</v>
      </c>
      <c r="B315" s="4">
        <v>-29.547947024719178</v>
      </c>
    </row>
    <row r="316" spans="1:2">
      <c r="A316" s="1">
        <v>455</v>
      </c>
      <c r="B316" s="4">
        <v>-29.677479004381894</v>
      </c>
    </row>
    <row r="317" spans="1:2">
      <c r="A317" s="1">
        <v>314</v>
      </c>
      <c r="B317" s="4">
        <v>-30.091808189048606</v>
      </c>
    </row>
    <row r="318" spans="1:2">
      <c r="A318" s="1">
        <v>265</v>
      </c>
      <c r="B318" s="4">
        <v>-30.855300937502761</v>
      </c>
    </row>
    <row r="319" spans="1:2">
      <c r="A319" s="1">
        <v>72</v>
      </c>
      <c r="B319" s="4">
        <v>-30.939981821353285</v>
      </c>
    </row>
    <row r="320" spans="1:2">
      <c r="A320" s="1">
        <v>20</v>
      </c>
      <c r="B320" s="4">
        <v>-31.8047901027021</v>
      </c>
    </row>
    <row r="321" spans="1:2">
      <c r="A321" s="1">
        <v>221</v>
      </c>
      <c r="B321" s="4">
        <v>-31.858181817904551</v>
      </c>
    </row>
    <row r="322" spans="1:2">
      <c r="A322" s="1">
        <v>335</v>
      </c>
      <c r="B322" s="4">
        <v>-31.896336909145248</v>
      </c>
    </row>
    <row r="323" spans="1:2">
      <c r="A323" s="1">
        <v>336</v>
      </c>
      <c r="B323" s="4">
        <v>-32.210175669126329</v>
      </c>
    </row>
    <row r="324" spans="1:2">
      <c r="A324" s="1">
        <v>372</v>
      </c>
      <c r="B324" s="4">
        <v>-32.368332244712292</v>
      </c>
    </row>
    <row r="325" spans="1:2">
      <c r="A325" s="1">
        <v>50</v>
      </c>
      <c r="B325" s="4">
        <v>-32.490954556687939</v>
      </c>
    </row>
    <row r="326" spans="1:2">
      <c r="A326" s="1">
        <v>241</v>
      </c>
      <c r="B326" s="4">
        <v>-33.137636619321711</v>
      </c>
    </row>
    <row r="327" spans="1:2">
      <c r="A327" s="1">
        <v>349</v>
      </c>
      <c r="B327" s="4">
        <v>-33.436473809530071</v>
      </c>
    </row>
    <row r="328" spans="1:2">
      <c r="A328" s="1">
        <v>121</v>
      </c>
      <c r="B328" s="4">
        <v>-33.533422390990381</v>
      </c>
    </row>
    <row r="329" spans="1:2">
      <c r="A329" s="1">
        <v>186</v>
      </c>
      <c r="B329" s="4">
        <v>-34.448422401817879</v>
      </c>
    </row>
    <row r="330" spans="1:2">
      <c r="A330" s="1">
        <v>220</v>
      </c>
      <c r="B330" s="4">
        <v>-34.579154504288454</v>
      </c>
    </row>
    <row r="331" spans="1:2">
      <c r="A331" s="1">
        <v>31</v>
      </c>
      <c r="B331" s="4">
        <v>-34.81874609487204</v>
      </c>
    </row>
    <row r="332" spans="1:2">
      <c r="A332" s="1">
        <v>182</v>
      </c>
      <c r="B332" s="4">
        <v>-36.020699010039607</v>
      </c>
    </row>
    <row r="333" spans="1:2">
      <c r="A333" s="1">
        <v>128</v>
      </c>
      <c r="B333" s="4">
        <v>-36.813124324096862</v>
      </c>
    </row>
    <row r="334" spans="1:2">
      <c r="A334" s="1">
        <v>477</v>
      </c>
      <c r="B334" s="4">
        <v>-37.296524251956725</v>
      </c>
    </row>
    <row r="335" spans="1:2">
      <c r="A335" s="1">
        <v>391</v>
      </c>
      <c r="B335" s="4">
        <v>-37.437959145761852</v>
      </c>
    </row>
    <row r="336" spans="1:2">
      <c r="A336" s="1">
        <v>8</v>
      </c>
      <c r="B336" s="4">
        <v>-37.944651803827583</v>
      </c>
    </row>
    <row r="337" spans="1:2">
      <c r="A337" s="1">
        <v>42</v>
      </c>
      <c r="B337" s="4">
        <v>-38.345749261534365</v>
      </c>
    </row>
    <row r="338" spans="1:2">
      <c r="A338" s="1">
        <v>273</v>
      </c>
      <c r="B338" s="4">
        <v>-38.417371723817269</v>
      </c>
    </row>
    <row r="339" spans="1:2">
      <c r="A339" s="1">
        <v>44</v>
      </c>
      <c r="B339" s="4">
        <v>-38.51561587278411</v>
      </c>
    </row>
    <row r="340" spans="1:2">
      <c r="A340" s="1">
        <v>87</v>
      </c>
      <c r="B340" s="4">
        <v>-39.145940855474691</v>
      </c>
    </row>
    <row r="341" spans="1:2">
      <c r="A341" s="1">
        <v>233</v>
      </c>
      <c r="B341" s="4">
        <v>-39.361164158197425</v>
      </c>
    </row>
    <row r="342" spans="1:2">
      <c r="A342" s="1">
        <v>60</v>
      </c>
      <c r="B342" s="4">
        <v>-39.405995047040051</v>
      </c>
    </row>
    <row r="343" spans="1:2">
      <c r="A343" s="1">
        <v>356</v>
      </c>
      <c r="B343" s="4">
        <v>-39.629837816140935</v>
      </c>
    </row>
    <row r="344" spans="1:2">
      <c r="A344" s="1">
        <v>22</v>
      </c>
      <c r="B344" s="4">
        <v>-39.663221310453082</v>
      </c>
    </row>
    <row r="345" spans="1:2">
      <c r="A345" s="1">
        <v>93</v>
      </c>
      <c r="B345" s="4">
        <v>-39.785957529587904</v>
      </c>
    </row>
    <row r="346" spans="1:2">
      <c r="A346" s="1">
        <v>441</v>
      </c>
      <c r="B346" s="4">
        <v>-40.044386493696948</v>
      </c>
    </row>
    <row r="347" spans="1:2">
      <c r="A347" s="1">
        <v>367</v>
      </c>
      <c r="B347" s="4">
        <v>-40.092149885198523</v>
      </c>
    </row>
    <row r="348" spans="1:2">
      <c r="A348" s="1">
        <v>210</v>
      </c>
      <c r="B348" s="4">
        <v>-40.629253350127328</v>
      </c>
    </row>
    <row r="349" spans="1:2">
      <c r="A349" s="1">
        <v>368</v>
      </c>
      <c r="B349" s="4">
        <v>-40.770378919591167</v>
      </c>
    </row>
    <row r="350" spans="1:2">
      <c r="A350" s="1">
        <v>154</v>
      </c>
      <c r="B350" s="4">
        <v>-40.89658914287611</v>
      </c>
    </row>
    <row r="351" spans="1:2">
      <c r="A351" s="1">
        <v>234</v>
      </c>
      <c r="B351" s="4">
        <v>-41.527617036968877</v>
      </c>
    </row>
    <row r="352" spans="1:2">
      <c r="A352" s="1">
        <v>136</v>
      </c>
      <c r="B352" s="4">
        <v>-41.564176477811998</v>
      </c>
    </row>
    <row r="353" spans="1:2">
      <c r="A353" s="1">
        <v>88</v>
      </c>
      <c r="B353" s="4">
        <v>-41.7205124261327</v>
      </c>
    </row>
    <row r="354" spans="1:2">
      <c r="A354" s="1">
        <v>392</v>
      </c>
      <c r="B354" s="4">
        <v>-42.530939337630116</v>
      </c>
    </row>
    <row r="355" spans="1:2">
      <c r="A355" s="1">
        <v>71</v>
      </c>
      <c r="B355" s="4">
        <v>-42.916866610457873</v>
      </c>
    </row>
    <row r="356" spans="1:2">
      <c r="A356" s="1">
        <v>382</v>
      </c>
      <c r="B356" s="4">
        <v>-42.973759453803723</v>
      </c>
    </row>
    <row r="357" spans="1:2">
      <c r="A357" s="1">
        <v>189</v>
      </c>
      <c r="B357" s="4">
        <v>-43.112214523476723</v>
      </c>
    </row>
    <row r="358" spans="1:2">
      <c r="A358" s="1">
        <v>201</v>
      </c>
      <c r="B358" s="4">
        <v>-43.319092585863473</v>
      </c>
    </row>
    <row r="359" spans="1:2">
      <c r="A359" s="1">
        <v>332</v>
      </c>
      <c r="B359" s="4">
        <v>-44.012976687159608</v>
      </c>
    </row>
    <row r="360" spans="1:2">
      <c r="A360" s="1">
        <v>398</v>
      </c>
      <c r="B360" s="4">
        <v>-44.11844587919586</v>
      </c>
    </row>
    <row r="361" spans="1:2">
      <c r="A361" s="1">
        <v>257</v>
      </c>
      <c r="B361" s="4">
        <v>-44.220993325610834</v>
      </c>
    </row>
    <row r="362" spans="1:2">
      <c r="A362" s="1">
        <v>355</v>
      </c>
      <c r="B362" s="4">
        <v>-44.367334053857121</v>
      </c>
    </row>
    <row r="363" spans="1:2">
      <c r="A363" s="1">
        <v>338</v>
      </c>
      <c r="B363" s="4">
        <v>-45.066010111602736</v>
      </c>
    </row>
    <row r="364" spans="1:2">
      <c r="A364" s="1">
        <v>376</v>
      </c>
      <c r="B364" s="4">
        <v>-45.081033266658778</v>
      </c>
    </row>
    <row r="365" spans="1:2">
      <c r="A365" s="1">
        <v>362</v>
      </c>
      <c r="B365" s="4">
        <v>-45.154168678720453</v>
      </c>
    </row>
    <row r="366" spans="1:2">
      <c r="A366" s="1">
        <v>161</v>
      </c>
      <c r="B366" s="4">
        <v>-45.508563005309043</v>
      </c>
    </row>
    <row r="367" spans="1:2">
      <c r="A367" s="1">
        <v>191</v>
      </c>
      <c r="B367" s="4">
        <v>-45.562461685460221</v>
      </c>
    </row>
    <row r="368" spans="1:2">
      <c r="A368" s="1">
        <v>304</v>
      </c>
      <c r="B368" s="4">
        <v>-45.828758846160781</v>
      </c>
    </row>
    <row r="369" spans="1:2">
      <c r="A369" s="1">
        <v>56</v>
      </c>
      <c r="B369" s="4">
        <v>-46.531297592002375</v>
      </c>
    </row>
    <row r="370" spans="1:2">
      <c r="A370" s="1">
        <v>306</v>
      </c>
      <c r="B370" s="4">
        <v>-47.729915951947987</v>
      </c>
    </row>
    <row r="371" spans="1:2">
      <c r="A371" s="1">
        <v>486</v>
      </c>
      <c r="B371" s="4">
        <v>-48.30246848513525</v>
      </c>
    </row>
    <row r="372" spans="1:2">
      <c r="A372" s="1">
        <v>45</v>
      </c>
      <c r="B372" s="4">
        <v>-48.516225958523137</v>
      </c>
    </row>
    <row r="373" spans="1:2">
      <c r="A373" s="1">
        <v>84</v>
      </c>
      <c r="B373" s="4">
        <v>-50.170439192392223</v>
      </c>
    </row>
    <row r="374" spans="1:2">
      <c r="A374" s="1">
        <v>385</v>
      </c>
      <c r="B374" s="4">
        <v>-50.180996085240622</v>
      </c>
    </row>
    <row r="375" spans="1:2">
      <c r="A375" s="1">
        <v>412</v>
      </c>
      <c r="B375" s="4">
        <v>-50.64532666244304</v>
      </c>
    </row>
    <row r="376" spans="1:2">
      <c r="A376" s="1">
        <v>70</v>
      </c>
      <c r="B376" s="4">
        <v>-50.839094618529998</v>
      </c>
    </row>
    <row r="377" spans="1:2">
      <c r="A377" s="1">
        <v>278</v>
      </c>
      <c r="B377" s="4">
        <v>-51.755116893365994</v>
      </c>
    </row>
    <row r="378" spans="1:2">
      <c r="A378" s="1">
        <v>225</v>
      </c>
      <c r="B378" s="4">
        <v>-51.927512849288178</v>
      </c>
    </row>
    <row r="379" spans="1:2">
      <c r="A379" s="1">
        <v>280</v>
      </c>
      <c r="B379" s="4">
        <v>-52.990100407560021</v>
      </c>
    </row>
    <row r="380" spans="1:2">
      <c r="A380" s="1">
        <v>453</v>
      </c>
      <c r="B380" s="4">
        <v>-52.994911485002376</v>
      </c>
    </row>
    <row r="381" spans="1:2">
      <c r="A381" s="1">
        <v>90</v>
      </c>
      <c r="B381" s="4">
        <v>-53.334857218887919</v>
      </c>
    </row>
    <row r="382" spans="1:2">
      <c r="A382" s="1">
        <v>402</v>
      </c>
      <c r="B382" s="4">
        <v>-53.682350345550731</v>
      </c>
    </row>
    <row r="383" spans="1:2">
      <c r="A383" s="1">
        <v>457</v>
      </c>
      <c r="B383" s="4">
        <v>-53.765855345605814</v>
      </c>
    </row>
    <row r="384" spans="1:2">
      <c r="A384" s="1">
        <v>17</v>
      </c>
      <c r="B384" s="4">
        <v>-53.881515055840282</v>
      </c>
    </row>
    <row r="385" spans="1:2">
      <c r="A385" s="1">
        <v>403</v>
      </c>
      <c r="B385" s="4">
        <v>-55.199422474372113</v>
      </c>
    </row>
    <row r="386" spans="1:2">
      <c r="A386" s="1">
        <v>52</v>
      </c>
      <c r="B386" s="4">
        <v>-55.617746931617148</v>
      </c>
    </row>
    <row r="387" spans="1:2">
      <c r="A387" s="1">
        <v>235</v>
      </c>
      <c r="B387" s="4">
        <v>-55.890887325811491</v>
      </c>
    </row>
    <row r="388" spans="1:2">
      <c r="A388" s="1">
        <v>375</v>
      </c>
      <c r="B388" s="4">
        <v>-56.01695818080043</v>
      </c>
    </row>
    <row r="389" spans="1:2">
      <c r="A389" s="1">
        <v>290</v>
      </c>
      <c r="B389" s="4">
        <v>-56.256474758723925</v>
      </c>
    </row>
    <row r="390" spans="1:2">
      <c r="A390" s="1">
        <v>158</v>
      </c>
      <c r="B390" s="4">
        <v>-56.732883945831418</v>
      </c>
    </row>
    <row r="391" spans="1:2">
      <c r="A391" s="1">
        <v>340</v>
      </c>
      <c r="B391" s="4">
        <v>-56.759740174962644</v>
      </c>
    </row>
    <row r="392" spans="1:2">
      <c r="A392" s="1">
        <v>238</v>
      </c>
      <c r="B392" s="4">
        <v>-56.768526773055783</v>
      </c>
    </row>
    <row r="393" spans="1:2">
      <c r="A393" s="1">
        <v>118</v>
      </c>
      <c r="B393" s="4">
        <v>-56.906369638525575</v>
      </c>
    </row>
    <row r="394" spans="1:2">
      <c r="A394" s="1">
        <v>180</v>
      </c>
      <c r="B394" s="4">
        <v>-57.492108319669569</v>
      </c>
    </row>
    <row r="395" spans="1:2">
      <c r="A395" s="1">
        <v>40</v>
      </c>
      <c r="B395" s="4">
        <v>-57.841348092570115</v>
      </c>
    </row>
    <row r="396" spans="1:2">
      <c r="A396" s="1">
        <v>300</v>
      </c>
      <c r="B396" s="4">
        <v>-59.449335450251965</v>
      </c>
    </row>
    <row r="397" spans="1:2">
      <c r="A397" s="1">
        <v>202</v>
      </c>
      <c r="B397" s="4">
        <v>-59.909684808511884</v>
      </c>
    </row>
    <row r="398" spans="1:2">
      <c r="A398" s="1">
        <v>19</v>
      </c>
      <c r="B398" s="4">
        <v>-60.160155010011295</v>
      </c>
    </row>
    <row r="399" spans="1:2">
      <c r="A399" s="1">
        <v>464</v>
      </c>
      <c r="B399" s="4">
        <v>-60.575384602707345</v>
      </c>
    </row>
    <row r="400" spans="1:2">
      <c r="A400" s="1">
        <v>123</v>
      </c>
      <c r="B400" s="4">
        <v>-61.428647728378564</v>
      </c>
    </row>
    <row r="401" spans="1:2">
      <c r="A401" s="1">
        <v>68</v>
      </c>
      <c r="B401" s="4">
        <v>-61.626593899858563</v>
      </c>
    </row>
    <row r="402" spans="1:2">
      <c r="A402" s="1">
        <v>138</v>
      </c>
      <c r="B402" s="4">
        <v>-62.081580985701294</v>
      </c>
    </row>
    <row r="403" spans="1:2">
      <c r="A403" s="1">
        <v>39</v>
      </c>
      <c r="B403" s="4">
        <v>-62.189024928466097</v>
      </c>
    </row>
    <row r="404" spans="1:2">
      <c r="A404" s="1">
        <v>346</v>
      </c>
      <c r="B404" s="4">
        <v>-63.089283529103341</v>
      </c>
    </row>
    <row r="405" spans="1:2">
      <c r="A405" s="1">
        <v>474</v>
      </c>
      <c r="B405" s="4">
        <v>-63.756804097649365</v>
      </c>
    </row>
    <row r="406" spans="1:2">
      <c r="A406" s="1">
        <v>1</v>
      </c>
      <c r="B406" s="4">
        <v>-64.25735187180544</v>
      </c>
    </row>
    <row r="407" spans="1:2">
      <c r="A407" s="1">
        <v>66</v>
      </c>
      <c r="B407" s="4">
        <v>-65.058154502243269</v>
      </c>
    </row>
    <row r="408" spans="1:2">
      <c r="A408" s="1">
        <v>361</v>
      </c>
      <c r="B408" s="4">
        <v>-66.127701836125198</v>
      </c>
    </row>
    <row r="409" spans="1:2">
      <c r="A409" s="1">
        <v>305</v>
      </c>
      <c r="B409" s="4">
        <v>-66.635464804607182</v>
      </c>
    </row>
    <row r="410" spans="1:2">
      <c r="A410" s="1">
        <v>183</v>
      </c>
      <c r="B410" s="4">
        <v>-66.693015367576663</v>
      </c>
    </row>
    <row r="411" spans="1:2">
      <c r="A411" s="1">
        <v>2</v>
      </c>
      <c r="B411" s="4">
        <v>-66.821547738398294</v>
      </c>
    </row>
    <row r="412" spans="1:2">
      <c r="A412" s="1">
        <v>168</v>
      </c>
      <c r="B412" s="4">
        <v>-67.069679249980254</v>
      </c>
    </row>
    <row r="413" spans="1:2">
      <c r="A413" s="1">
        <v>16</v>
      </c>
      <c r="B413" s="4">
        <v>-67.249974067450239</v>
      </c>
    </row>
    <row r="414" spans="1:2">
      <c r="A414" s="1">
        <v>86</v>
      </c>
      <c r="B414" s="4">
        <v>-67.565849285201693</v>
      </c>
    </row>
    <row r="415" spans="1:2">
      <c r="A415" s="1">
        <v>184</v>
      </c>
      <c r="B415" s="4">
        <v>-68.259334706835944</v>
      </c>
    </row>
    <row r="416" spans="1:2">
      <c r="A416" s="1">
        <v>387</v>
      </c>
      <c r="B416" s="4">
        <v>-70.898823716974221</v>
      </c>
    </row>
    <row r="417" spans="1:2">
      <c r="A417" s="1">
        <v>369</v>
      </c>
      <c r="B417" s="4">
        <v>-71.378255204868765</v>
      </c>
    </row>
    <row r="418" spans="1:2">
      <c r="A418" s="1">
        <v>200</v>
      </c>
      <c r="B418" s="4">
        <v>-71.741474186232153</v>
      </c>
    </row>
    <row r="419" spans="1:2">
      <c r="A419" s="1">
        <v>258</v>
      </c>
      <c r="B419" s="4">
        <v>-73.085117039785473</v>
      </c>
    </row>
    <row r="420" spans="1:2">
      <c r="A420" s="1">
        <v>133</v>
      </c>
      <c r="B420" s="4">
        <v>-73.17297807707655</v>
      </c>
    </row>
    <row r="421" spans="1:2">
      <c r="A421" s="1">
        <v>373</v>
      </c>
      <c r="B421" s="4">
        <v>-74.378365472311998</v>
      </c>
    </row>
    <row r="422" spans="1:2">
      <c r="A422" s="1">
        <v>104</v>
      </c>
      <c r="B422" s="4">
        <v>-74.401762206527565</v>
      </c>
    </row>
    <row r="423" spans="1:2">
      <c r="A423" s="1">
        <v>472</v>
      </c>
      <c r="B423" s="4">
        <v>-74.82845280084257</v>
      </c>
    </row>
    <row r="424" spans="1:2">
      <c r="A424" s="1">
        <v>352</v>
      </c>
      <c r="B424" s="4">
        <v>-75.090550749080649</v>
      </c>
    </row>
    <row r="425" spans="1:2">
      <c r="A425" s="1">
        <v>145</v>
      </c>
      <c r="B425" s="4">
        <v>-75.119536864531256</v>
      </c>
    </row>
    <row r="426" spans="1:2">
      <c r="A426" s="1">
        <v>197</v>
      </c>
      <c r="B426" s="4">
        <v>-75.148520948176156</v>
      </c>
    </row>
    <row r="427" spans="1:2">
      <c r="A427" s="1">
        <v>91</v>
      </c>
      <c r="B427" s="4">
        <v>-75.997990228632261</v>
      </c>
    </row>
    <row r="428" spans="1:2">
      <c r="A428" s="1">
        <v>213</v>
      </c>
      <c r="B428" s="4">
        <v>-78.66985017240404</v>
      </c>
    </row>
    <row r="429" spans="1:2">
      <c r="A429" s="1">
        <v>313</v>
      </c>
      <c r="B429" s="4">
        <v>-78.927952534768338</v>
      </c>
    </row>
    <row r="430" spans="1:2">
      <c r="A430" s="1">
        <v>171</v>
      </c>
      <c r="B430" s="4">
        <v>-79.574531393400321</v>
      </c>
    </row>
    <row r="431" spans="1:2">
      <c r="A431" s="1">
        <v>266</v>
      </c>
      <c r="B431" s="4">
        <v>-80.837600123839366</v>
      </c>
    </row>
    <row r="432" spans="1:2">
      <c r="A432" s="1">
        <v>405</v>
      </c>
      <c r="B432" s="4">
        <v>-81.262051719597366</v>
      </c>
    </row>
    <row r="433" spans="1:2">
      <c r="A433" s="1">
        <v>308</v>
      </c>
      <c r="B433" s="4">
        <v>-82.934754308900665</v>
      </c>
    </row>
    <row r="434" spans="1:2">
      <c r="A434" s="1">
        <v>347</v>
      </c>
      <c r="B434" s="4">
        <v>-83.479501336309113</v>
      </c>
    </row>
    <row r="435" spans="1:2">
      <c r="A435" s="1">
        <v>198</v>
      </c>
      <c r="B435" s="4">
        <v>-85.271765891369796</v>
      </c>
    </row>
    <row r="436" spans="1:2">
      <c r="A436" s="1">
        <v>495</v>
      </c>
      <c r="B436" s="4">
        <v>-85.609242712755076</v>
      </c>
    </row>
    <row r="437" spans="1:2">
      <c r="A437" s="1">
        <v>251</v>
      </c>
      <c r="B437" s="4">
        <v>-86.930098228544011</v>
      </c>
    </row>
    <row r="438" spans="1:2">
      <c r="A438" s="1">
        <v>259</v>
      </c>
      <c r="B438" s="4">
        <v>-89.99421475203053</v>
      </c>
    </row>
    <row r="439" spans="1:2">
      <c r="A439" s="1">
        <v>250</v>
      </c>
      <c r="B439" s="4">
        <v>-90.029751830821624</v>
      </c>
    </row>
    <row r="440" spans="1:2">
      <c r="A440" s="1">
        <v>454</v>
      </c>
      <c r="B440" s="4">
        <v>-90.049236007584113</v>
      </c>
    </row>
    <row r="441" spans="1:2">
      <c r="A441" s="1">
        <v>135</v>
      </c>
      <c r="B441" s="4">
        <v>-90.498764524638318</v>
      </c>
    </row>
    <row r="442" spans="1:2">
      <c r="A442" s="1">
        <v>211</v>
      </c>
      <c r="B442" s="4">
        <v>-93.508912177265302</v>
      </c>
    </row>
    <row r="443" spans="1:2">
      <c r="A443" s="1">
        <v>297</v>
      </c>
      <c r="B443" s="4">
        <v>-93.816005486525682</v>
      </c>
    </row>
    <row r="444" spans="1:2">
      <c r="A444" s="1">
        <v>207</v>
      </c>
      <c r="B444" s="4">
        <v>-94.117818102975434</v>
      </c>
    </row>
    <row r="445" spans="1:2">
      <c r="A445" s="1">
        <v>116</v>
      </c>
      <c r="B445" s="4">
        <v>-94.163117992970001</v>
      </c>
    </row>
    <row r="446" spans="1:2">
      <c r="A446" s="1">
        <v>117</v>
      </c>
      <c r="B446" s="4">
        <v>-94.583641452389202</v>
      </c>
    </row>
    <row r="447" spans="1:2">
      <c r="A447" s="1">
        <v>157</v>
      </c>
      <c r="B447" s="4">
        <v>-95.197663909732</v>
      </c>
    </row>
    <row r="448" spans="1:2">
      <c r="A448" s="1">
        <v>490</v>
      </c>
      <c r="B448" s="4">
        <v>-96.542182389945083</v>
      </c>
    </row>
    <row r="449" spans="1:2">
      <c r="A449" s="1">
        <v>467</v>
      </c>
      <c r="B449" s="4">
        <v>-96.996813715826647</v>
      </c>
    </row>
    <row r="450" spans="1:2">
      <c r="A450" s="1">
        <v>119</v>
      </c>
      <c r="B450" s="4">
        <v>-98.388052732847427</v>
      </c>
    </row>
    <row r="451" spans="1:2">
      <c r="A451" s="1">
        <v>404</v>
      </c>
      <c r="B451" s="4">
        <v>-98.943156057606757</v>
      </c>
    </row>
    <row r="452" spans="1:2">
      <c r="A452" s="1">
        <v>466</v>
      </c>
      <c r="B452" s="4">
        <v>-99.22667563720097</v>
      </c>
    </row>
    <row r="453" spans="1:2">
      <c r="A453" s="1">
        <v>408</v>
      </c>
      <c r="B453" s="4">
        <v>-100.46220267558601</v>
      </c>
    </row>
    <row r="454" spans="1:2">
      <c r="A454" s="1">
        <v>144</v>
      </c>
      <c r="B454" s="4">
        <v>-101.13929813169671</v>
      </c>
    </row>
    <row r="455" spans="1:2">
      <c r="A455" s="1">
        <v>75</v>
      </c>
      <c r="B455" s="4">
        <v>-105.17801721250908</v>
      </c>
    </row>
    <row r="456" spans="1:2">
      <c r="A456" s="1">
        <v>248</v>
      </c>
      <c r="B456" s="4">
        <v>-106.11324501780655</v>
      </c>
    </row>
    <row r="457" spans="1:2">
      <c r="A457" s="1">
        <v>298</v>
      </c>
      <c r="B457" s="4">
        <v>-106.43554526008302</v>
      </c>
    </row>
    <row r="458" spans="1:2">
      <c r="A458" s="1">
        <v>41</v>
      </c>
      <c r="B458" s="4">
        <v>-108.05066850923322</v>
      </c>
    </row>
    <row r="459" spans="1:2">
      <c r="A459" s="1">
        <v>122</v>
      </c>
      <c r="B459" s="4">
        <v>-110.04725205364593</v>
      </c>
    </row>
    <row r="460" spans="1:2">
      <c r="A460" s="1">
        <v>374</v>
      </c>
      <c r="B460" s="4">
        <v>-111.96537460806394</v>
      </c>
    </row>
    <row r="461" spans="1:2">
      <c r="A461" s="1">
        <v>179</v>
      </c>
      <c r="B461" s="4">
        <v>-112.99248910963797</v>
      </c>
    </row>
    <row r="462" spans="1:2">
      <c r="A462" s="1">
        <v>497</v>
      </c>
      <c r="B462" s="4">
        <v>-116.48109933190608</v>
      </c>
    </row>
    <row r="463" spans="1:2">
      <c r="A463" s="1">
        <v>498</v>
      </c>
      <c r="B463" s="4">
        <v>-119.93226986302034</v>
      </c>
    </row>
    <row r="464" spans="1:2">
      <c r="A464" s="1">
        <v>328</v>
      </c>
      <c r="B464" s="4">
        <v>-120.42159035100121</v>
      </c>
    </row>
    <row r="465" spans="1:2">
      <c r="A465" s="1">
        <v>446</v>
      </c>
      <c r="B465" s="4">
        <v>-124.51670021061182</v>
      </c>
    </row>
    <row r="466" spans="1:2">
      <c r="A466" s="1">
        <v>156</v>
      </c>
      <c r="B466" s="4">
        <v>-125.11731901697567</v>
      </c>
    </row>
    <row r="467" spans="1:2">
      <c r="A467" s="1">
        <v>334</v>
      </c>
      <c r="B467" s="4">
        <v>-126.97217861011995</v>
      </c>
    </row>
    <row r="468" spans="1:2">
      <c r="A468" s="1">
        <v>479</v>
      </c>
      <c r="B468" s="4">
        <v>-127.72387133943812</v>
      </c>
    </row>
    <row r="469" spans="1:2">
      <c r="A469" s="1">
        <v>172</v>
      </c>
      <c r="B469" s="4">
        <v>-128.24178000415304</v>
      </c>
    </row>
    <row r="470" spans="1:2">
      <c r="A470" s="1">
        <v>164</v>
      </c>
      <c r="B470" s="4">
        <v>-131.90136998095659</v>
      </c>
    </row>
    <row r="471" spans="1:2">
      <c r="A471" s="1">
        <v>247</v>
      </c>
      <c r="B471" s="4">
        <v>-132.09626021607619</v>
      </c>
    </row>
    <row r="472" spans="1:2">
      <c r="A472" s="1">
        <v>333</v>
      </c>
      <c r="B472" s="4">
        <v>-133.48815295386885</v>
      </c>
    </row>
    <row r="473" spans="1:2">
      <c r="A473" s="1">
        <v>292</v>
      </c>
      <c r="B473" s="4">
        <v>-134.50231212393737</v>
      </c>
    </row>
    <row r="474" spans="1:2">
      <c r="A474" s="1">
        <v>309</v>
      </c>
      <c r="B474" s="4">
        <v>-139.74564182627728</v>
      </c>
    </row>
    <row r="475" spans="1:2">
      <c r="A475" s="1">
        <v>155</v>
      </c>
      <c r="B475" s="4">
        <v>-140.17306689475481</v>
      </c>
    </row>
    <row r="476" spans="1:2">
      <c r="A476" s="1">
        <v>444</v>
      </c>
      <c r="B476" s="4">
        <v>-144.49546228596955</v>
      </c>
    </row>
    <row r="477" spans="1:2">
      <c r="A477" s="1">
        <v>476</v>
      </c>
      <c r="B477" s="4">
        <v>-146.76510947168572</v>
      </c>
    </row>
    <row r="478" spans="1:2">
      <c r="A478" s="1">
        <v>475</v>
      </c>
      <c r="B478" s="4">
        <v>-158.99698386343152</v>
      </c>
    </row>
    <row r="479" spans="1:2">
      <c r="A479" s="1">
        <v>456</v>
      </c>
      <c r="B479" s="4">
        <v>-162.02266856690039</v>
      </c>
    </row>
    <row r="480" spans="1:2">
      <c r="A480" s="1">
        <v>106</v>
      </c>
      <c r="B480" s="4">
        <v>-163.46547812124118</v>
      </c>
    </row>
    <row r="481" spans="1:2">
      <c r="A481" s="1">
        <v>471</v>
      </c>
      <c r="B481" s="4">
        <v>-172.79365187935946</v>
      </c>
    </row>
    <row r="482" spans="1:2">
      <c r="A482" s="1">
        <v>458</v>
      </c>
      <c r="B482" s="4">
        <v>-173.87074109833338</v>
      </c>
    </row>
    <row r="483" spans="1:2">
      <c r="A483" s="1">
        <v>460</v>
      </c>
      <c r="B483" s="4">
        <v>-175.66247808408298</v>
      </c>
    </row>
    <row r="484" spans="1:2">
      <c r="A484" s="1">
        <v>478</v>
      </c>
      <c r="B484" s="4">
        <v>-184.28471947877915</v>
      </c>
    </row>
    <row r="485" spans="1:2">
      <c r="A485" s="1">
        <v>465</v>
      </c>
      <c r="B485" s="4">
        <v>-185.66070574926562</v>
      </c>
    </row>
    <row r="486" spans="1:2">
      <c r="A486" s="1">
        <v>438</v>
      </c>
      <c r="B486" s="4">
        <v>-200.09996295828751</v>
      </c>
    </row>
    <row r="487" spans="1:2">
      <c r="A487" s="1">
        <v>428</v>
      </c>
      <c r="B487" s="4">
        <v>-203.49712117061426</v>
      </c>
    </row>
    <row r="488" spans="1:2">
      <c r="A488" s="1">
        <v>450</v>
      </c>
      <c r="B488" s="4">
        <v>-212.88184458378601</v>
      </c>
    </row>
    <row r="489" spans="1:2">
      <c r="A489" s="1">
        <v>470</v>
      </c>
      <c r="B489" s="4">
        <v>-214.24031064551673</v>
      </c>
    </row>
    <row r="490" spans="1:2">
      <c r="A490" s="1">
        <v>445</v>
      </c>
      <c r="B490" s="4">
        <v>-225.97343520164941</v>
      </c>
    </row>
    <row r="491" spans="1:2">
      <c r="A491" s="1">
        <v>425</v>
      </c>
      <c r="B491" s="4">
        <v>-229.79536444096266</v>
      </c>
    </row>
    <row r="492" spans="1:2">
      <c r="A492" s="1">
        <v>447</v>
      </c>
      <c r="B492" s="4">
        <v>-230.50865242651889</v>
      </c>
    </row>
    <row r="493" spans="1:2">
      <c r="A493" s="1">
        <v>419</v>
      </c>
      <c r="B493" s="4">
        <v>-246.98037528733403</v>
      </c>
    </row>
    <row r="494" spans="1:2">
      <c r="A494" s="1">
        <v>421</v>
      </c>
      <c r="B494" s="4">
        <v>-247.56224679781189</v>
      </c>
    </row>
    <row r="495" spans="1:2">
      <c r="A495" s="1">
        <v>153</v>
      </c>
      <c r="B495" s="4">
        <v>-271.66670727147357</v>
      </c>
    </row>
    <row r="496" spans="1:2">
      <c r="A496" s="1">
        <v>436</v>
      </c>
      <c r="B496" s="4">
        <v>-273.61413202009317</v>
      </c>
    </row>
    <row r="497" spans="1:2">
      <c r="A497" s="1">
        <v>485</v>
      </c>
      <c r="B497" s="4">
        <v>-294.91008852604682</v>
      </c>
    </row>
    <row r="498" spans="1:2">
      <c r="A498" s="1">
        <v>430</v>
      </c>
      <c r="B498" s="4">
        <v>-296.14150657214122</v>
      </c>
    </row>
    <row r="499" spans="1:2">
      <c r="A499" s="1">
        <v>443</v>
      </c>
      <c r="B499" s="4">
        <v>-363.18693792204613</v>
      </c>
    </row>
    <row r="500" spans="1:2">
      <c r="A500" s="1">
        <v>435</v>
      </c>
      <c r="B500" s="4">
        <v>-548.81046095549391</v>
      </c>
    </row>
    <row r="501" spans="1:2">
      <c r="A501" s="1">
        <v>434</v>
      </c>
      <c r="B501" s="4">
        <v>-639.36216659107959</v>
      </c>
    </row>
    <row r="503" spans="1:2">
      <c r="B503"/>
    </row>
    <row r="504" spans="1:2">
      <c r="B504"/>
    </row>
    <row r="505" spans="1:2">
      <c r="B505"/>
    </row>
    <row r="506" spans="1:2">
      <c r="B506"/>
    </row>
    <row r="507" spans="1:2">
      <c r="B507"/>
    </row>
    <row r="508" spans="1:2">
      <c r="B508"/>
    </row>
    <row r="509" spans="1:2">
      <c r="B509"/>
    </row>
    <row r="510" spans="1:2">
      <c r="B510"/>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10"/>
  <sheetViews>
    <sheetView workbookViewId="0">
      <selection activeCell="J17" sqref="J17"/>
    </sheetView>
  </sheetViews>
  <sheetFormatPr defaultRowHeight="14.5"/>
  <cols>
    <col min="1" max="1" width="9.1796875" style="1"/>
    <col min="2" max="2" width="9.54296875" style="5" bestFit="1" customWidth="1"/>
  </cols>
  <sheetData>
    <row r="1" spans="1:6">
      <c r="A1" s="1" t="s">
        <v>2</v>
      </c>
      <c r="B1" s="5" t="s">
        <v>7</v>
      </c>
      <c r="C1" t="s">
        <v>26</v>
      </c>
      <c r="F1" t="s">
        <v>27</v>
      </c>
    </row>
    <row r="2" spans="1:6">
      <c r="A2" s="1">
        <v>1</v>
      </c>
      <c r="B2" s="4">
        <v>-64.25735187180544</v>
      </c>
      <c r="C2">
        <f>($F$2^(500-A2))*(1-$F$2)/(1-$F$2^500)</f>
        <v>4.4631564980305031E-4</v>
      </c>
      <c r="F2">
        <v>0.995</v>
      </c>
    </row>
    <row r="3" spans="1:6">
      <c r="A3" s="1">
        <v>2</v>
      </c>
      <c r="B3" s="4">
        <v>-66.821547738398294</v>
      </c>
      <c r="C3">
        <f t="shared" ref="C3:C66" si="0">($F$2^(500-A3))*(1-$F$2)/(1-$F$2^500)</f>
        <v>4.4855844201311594E-4</v>
      </c>
    </row>
    <row r="4" spans="1:6">
      <c r="A4" s="1">
        <v>3</v>
      </c>
      <c r="B4" s="4">
        <v>-23.761955745434534</v>
      </c>
      <c r="C4">
        <f t="shared" si="0"/>
        <v>4.5081250453579501E-4</v>
      </c>
    </row>
    <row r="5" spans="1:6">
      <c r="A5" s="1">
        <v>4</v>
      </c>
      <c r="B5" s="4">
        <v>36.534921528040286</v>
      </c>
      <c r="C5">
        <f t="shared" si="0"/>
        <v>4.5307789400582409E-4</v>
      </c>
    </row>
    <row r="6" spans="1:6">
      <c r="A6" s="1">
        <v>5</v>
      </c>
      <c r="B6" s="4">
        <v>10.383547885699954</v>
      </c>
      <c r="C6">
        <f t="shared" si="0"/>
        <v>4.553546673425368E-4</v>
      </c>
    </row>
    <row r="7" spans="1:6">
      <c r="A7" s="1">
        <v>6</v>
      </c>
      <c r="B7" s="4">
        <v>-28.557997891050036</v>
      </c>
      <c r="C7">
        <f t="shared" si="0"/>
        <v>4.5764288175129331E-4</v>
      </c>
    </row>
    <row r="8" spans="1:6">
      <c r="A8" s="1">
        <v>7</v>
      </c>
      <c r="B8" s="4">
        <v>5.8068818129140709</v>
      </c>
      <c r="C8">
        <f t="shared" si="0"/>
        <v>4.5994259472491788E-4</v>
      </c>
    </row>
    <row r="9" spans="1:6">
      <c r="A9" s="1">
        <v>8</v>
      </c>
      <c r="B9" s="4">
        <v>-37.944651803827583</v>
      </c>
      <c r="C9">
        <f t="shared" si="0"/>
        <v>4.6225386404514363E-4</v>
      </c>
    </row>
    <row r="10" spans="1:6">
      <c r="A10" s="1">
        <v>9</v>
      </c>
      <c r="B10" s="4">
        <v>-5.6799939667671424</v>
      </c>
      <c r="C10">
        <f t="shared" si="0"/>
        <v>4.6457674778406386E-4</v>
      </c>
    </row>
    <row r="11" spans="1:6">
      <c r="A11" s="1">
        <v>10</v>
      </c>
      <c r="B11" s="4">
        <v>51.518716144721111</v>
      </c>
      <c r="C11">
        <f t="shared" si="0"/>
        <v>4.6691130430559182E-4</v>
      </c>
      <c r="F11" t="s">
        <v>62</v>
      </c>
    </row>
    <row r="12" spans="1:6">
      <c r="A12" s="1">
        <v>11</v>
      </c>
      <c r="B12" s="4">
        <v>57.691784433534849</v>
      </c>
      <c r="C12">
        <f t="shared" si="0"/>
        <v>4.6925759226692642E-4</v>
      </c>
      <c r="F12" s="3">
        <f>SUM(C2:C501)</f>
        <v>1.0000000000000027</v>
      </c>
    </row>
    <row r="13" spans="1:6">
      <c r="A13" s="1">
        <v>12</v>
      </c>
      <c r="B13" s="4">
        <v>4.6891716156096663E-2</v>
      </c>
      <c r="C13">
        <f t="shared" si="0"/>
        <v>4.7161567062002646E-4</v>
      </c>
    </row>
    <row r="14" spans="1:6">
      <c r="A14" s="1">
        <v>13</v>
      </c>
      <c r="B14" s="4">
        <v>131.88357026141239</v>
      </c>
      <c r="C14">
        <f t="shared" si="0"/>
        <v>4.7398559861309205E-4</v>
      </c>
    </row>
    <row r="15" spans="1:6">
      <c r="A15" s="1">
        <v>14</v>
      </c>
      <c r="B15" s="4">
        <v>-22.889554537134245</v>
      </c>
      <c r="C15">
        <f t="shared" si="0"/>
        <v>4.7636743579205224E-4</v>
      </c>
    </row>
    <row r="16" spans="1:6">
      <c r="A16" s="1">
        <v>15</v>
      </c>
      <c r="B16" s="4">
        <v>-12.076396215492423</v>
      </c>
      <c r="C16">
        <f t="shared" si="0"/>
        <v>4.7876124200206261E-4</v>
      </c>
    </row>
    <row r="17" spans="1:3">
      <c r="A17" s="1">
        <v>16</v>
      </c>
      <c r="B17" s="4">
        <v>-67.249974067450239</v>
      </c>
      <c r="C17">
        <f t="shared" si="0"/>
        <v>4.8116707738900765E-4</v>
      </c>
    </row>
    <row r="18" spans="1:3">
      <c r="A18" s="1">
        <v>17</v>
      </c>
      <c r="B18" s="4">
        <v>-53.881515055840282</v>
      </c>
      <c r="C18">
        <f t="shared" si="0"/>
        <v>4.8358500240101274E-4</v>
      </c>
    </row>
    <row r="19" spans="1:3">
      <c r="A19" s="1">
        <v>18</v>
      </c>
      <c r="B19" s="4">
        <v>11.57631524365388</v>
      </c>
      <c r="C19">
        <f t="shared" si="0"/>
        <v>4.8601507778996237E-4</v>
      </c>
    </row>
    <row r="20" spans="1:3">
      <c r="A20" s="1">
        <v>19</v>
      </c>
      <c r="B20" s="4">
        <v>-60.160155010011295</v>
      </c>
      <c r="C20">
        <f t="shared" si="0"/>
        <v>4.8845736461302757E-4</v>
      </c>
    </row>
    <row r="21" spans="1:3">
      <c r="A21" s="1">
        <v>20</v>
      </c>
      <c r="B21" s="4">
        <v>-31.8047901027021</v>
      </c>
      <c r="C21">
        <f t="shared" si="0"/>
        <v>4.9091192423419863E-4</v>
      </c>
    </row>
    <row r="22" spans="1:3">
      <c r="A22" s="1">
        <v>21</v>
      </c>
      <c r="B22" s="4">
        <v>13.792413193616085</v>
      </c>
      <c r="C22">
        <f t="shared" si="0"/>
        <v>4.9337881832582772E-4</v>
      </c>
    </row>
    <row r="23" spans="1:3">
      <c r="A23" s="1">
        <v>22</v>
      </c>
      <c r="B23" s="4">
        <v>-39.663221310453082</v>
      </c>
      <c r="C23">
        <f t="shared" si="0"/>
        <v>4.9585810887017867E-4</v>
      </c>
    </row>
    <row r="24" spans="1:3">
      <c r="A24" s="1">
        <v>23</v>
      </c>
      <c r="B24" s="4">
        <v>8.9947103717677237</v>
      </c>
      <c r="C24">
        <f t="shared" si="0"/>
        <v>4.9834985816098372E-4</v>
      </c>
    </row>
    <row r="25" spans="1:3">
      <c r="A25" s="1">
        <v>24</v>
      </c>
      <c r="B25" s="4">
        <v>21.585990333589507</v>
      </c>
      <c r="C25">
        <f t="shared" si="0"/>
        <v>5.0085412880500856E-4</v>
      </c>
    </row>
    <row r="26" spans="1:3">
      <c r="A26" s="1">
        <v>25</v>
      </c>
      <c r="B26" s="4">
        <v>-7.5343605924172152</v>
      </c>
      <c r="C26">
        <f t="shared" si="0"/>
        <v>5.033709837236267E-4</v>
      </c>
    </row>
    <row r="27" spans="1:3">
      <c r="A27" s="1">
        <v>26</v>
      </c>
      <c r="B27" s="4">
        <v>60.701951184119025</v>
      </c>
      <c r="C27">
        <f t="shared" si="0"/>
        <v>5.0590048615439863E-4</v>
      </c>
    </row>
    <row r="28" spans="1:3">
      <c r="A28" s="1">
        <v>27</v>
      </c>
      <c r="B28" s="4">
        <v>38.271860643471882</v>
      </c>
      <c r="C28">
        <f t="shared" si="0"/>
        <v>5.0844269965266199E-4</v>
      </c>
    </row>
    <row r="29" spans="1:3">
      <c r="A29" s="1">
        <v>28</v>
      </c>
      <c r="B29" s="4">
        <v>75.30117579414582</v>
      </c>
      <c r="C29">
        <f t="shared" si="0"/>
        <v>5.1099768809312774E-4</v>
      </c>
    </row>
    <row r="30" spans="1:3">
      <c r="A30" s="1">
        <v>29</v>
      </c>
      <c r="B30" s="4">
        <v>-28.443135839053866</v>
      </c>
      <c r="C30">
        <f t="shared" si="0"/>
        <v>5.1356551567148501E-4</v>
      </c>
    </row>
    <row r="31" spans="1:3">
      <c r="A31" s="1">
        <v>30</v>
      </c>
      <c r="B31" s="4">
        <v>48.930008611849189</v>
      </c>
      <c r="C31">
        <f t="shared" si="0"/>
        <v>5.1614624690601504E-4</v>
      </c>
    </row>
    <row r="32" spans="1:3">
      <c r="A32" s="1">
        <v>31</v>
      </c>
      <c r="B32" s="4">
        <v>-34.81874609487204</v>
      </c>
      <c r="C32">
        <f t="shared" si="0"/>
        <v>5.1873994663921119E-4</v>
      </c>
    </row>
    <row r="33" spans="1:3">
      <c r="A33" s="1">
        <v>32</v>
      </c>
      <c r="B33" s="4">
        <v>100.64665660223363</v>
      </c>
      <c r="C33">
        <f t="shared" si="0"/>
        <v>5.2134668003940815E-4</v>
      </c>
    </row>
    <row r="34" spans="1:3">
      <c r="A34" s="1">
        <v>33</v>
      </c>
      <c r="B34" s="4">
        <v>-21.961762310513222</v>
      </c>
      <c r="C34">
        <f t="shared" si="0"/>
        <v>5.2396651260242031E-4</v>
      </c>
    </row>
    <row r="35" spans="1:3">
      <c r="A35" s="1">
        <v>34</v>
      </c>
      <c r="B35" s="4">
        <v>54.169328337531624</v>
      </c>
      <c r="C35">
        <f t="shared" si="0"/>
        <v>5.2659951015318629E-4</v>
      </c>
    </row>
    <row r="36" spans="1:3">
      <c r="A36" s="1">
        <v>35</v>
      </c>
      <c r="B36" s="4">
        <v>-11.042399141198985</v>
      </c>
      <c r="C36">
        <f t="shared" si="0"/>
        <v>5.2924573884742337E-4</v>
      </c>
    </row>
    <row r="37" spans="1:3">
      <c r="A37" s="1">
        <v>36</v>
      </c>
      <c r="B37" s="4">
        <v>-16.132999485935215</v>
      </c>
      <c r="C37">
        <f t="shared" si="0"/>
        <v>5.3190526517328974E-4</v>
      </c>
    </row>
    <row r="38" spans="1:3">
      <c r="A38" s="1">
        <v>37</v>
      </c>
      <c r="B38" s="4">
        <v>33.931128569933207</v>
      </c>
      <c r="C38">
        <f t="shared" si="0"/>
        <v>5.3457815595305512E-4</v>
      </c>
    </row>
    <row r="39" spans="1:3">
      <c r="A39" s="1">
        <v>38</v>
      </c>
      <c r="B39" s="4">
        <v>33.453740204324276</v>
      </c>
      <c r="C39">
        <f t="shared" si="0"/>
        <v>5.3726447834477901E-4</v>
      </c>
    </row>
    <row r="40" spans="1:3">
      <c r="A40" s="1">
        <v>39</v>
      </c>
      <c r="B40" s="4">
        <v>-62.189024928466097</v>
      </c>
      <c r="C40">
        <f t="shared" si="0"/>
        <v>5.399642998439989E-4</v>
      </c>
    </row>
    <row r="41" spans="1:3">
      <c r="A41" s="1">
        <v>40</v>
      </c>
      <c r="B41" s="4">
        <v>-57.841348092570115</v>
      </c>
      <c r="C41">
        <f t="shared" si="0"/>
        <v>5.4267768828542614E-4</v>
      </c>
    </row>
    <row r="42" spans="1:3">
      <c r="A42" s="1">
        <v>41</v>
      </c>
      <c r="B42" s="4">
        <v>-108.05066850923322</v>
      </c>
      <c r="C42">
        <f t="shared" si="0"/>
        <v>5.4540471184464929E-4</v>
      </c>
    </row>
    <row r="43" spans="1:3">
      <c r="A43" s="1">
        <v>42</v>
      </c>
      <c r="B43" s="4">
        <v>-38.345749261534365</v>
      </c>
      <c r="C43">
        <f t="shared" si="0"/>
        <v>5.4814543903984863E-4</v>
      </c>
    </row>
    <row r="44" spans="1:3">
      <c r="A44" s="1">
        <v>43</v>
      </c>
      <c r="B44" s="4">
        <v>105.6066056100226</v>
      </c>
      <c r="C44">
        <f t="shared" si="0"/>
        <v>5.5089993873351604E-4</v>
      </c>
    </row>
    <row r="45" spans="1:3">
      <c r="A45" s="1">
        <v>44</v>
      </c>
      <c r="B45" s="4">
        <v>-38.51561587278411</v>
      </c>
      <c r="C45">
        <f t="shared" si="0"/>
        <v>5.5366828013418711E-4</v>
      </c>
    </row>
    <row r="46" spans="1:3">
      <c r="A46" s="1">
        <v>45</v>
      </c>
      <c r="B46" s="4">
        <v>-48.516225958523137</v>
      </c>
      <c r="C46">
        <f t="shared" si="0"/>
        <v>5.5645053279817786E-4</v>
      </c>
    </row>
    <row r="47" spans="1:3">
      <c r="A47" s="1">
        <v>46</v>
      </c>
      <c r="B47" s="4">
        <v>-13.952746201815899</v>
      </c>
      <c r="C47">
        <f t="shared" si="0"/>
        <v>5.592467666313347E-4</v>
      </c>
    </row>
    <row r="48" spans="1:3">
      <c r="A48" s="1">
        <v>47</v>
      </c>
      <c r="B48" s="4">
        <v>6.7225960528121504</v>
      </c>
      <c r="C48">
        <f t="shared" si="0"/>
        <v>5.6205705189078868E-4</v>
      </c>
    </row>
    <row r="49" spans="1:3">
      <c r="A49" s="1">
        <v>48</v>
      </c>
      <c r="B49" s="4">
        <v>13.236751411988735</v>
      </c>
      <c r="C49">
        <f t="shared" si="0"/>
        <v>5.6488145918672211E-4</v>
      </c>
    </row>
    <row r="50" spans="1:3">
      <c r="A50" s="1">
        <v>49</v>
      </c>
      <c r="B50" s="4">
        <v>28.26466045133202</v>
      </c>
      <c r="C50">
        <f t="shared" si="0"/>
        <v>5.6772005948414284E-4</v>
      </c>
    </row>
    <row r="51" spans="1:3">
      <c r="A51" s="1">
        <v>50</v>
      </c>
      <c r="B51" s="4">
        <v>-32.490954556687939</v>
      </c>
      <c r="C51">
        <f t="shared" si="0"/>
        <v>5.7057292410466615E-4</v>
      </c>
    </row>
    <row r="52" spans="1:3">
      <c r="A52" s="1">
        <v>51</v>
      </c>
      <c r="B52" s="4">
        <v>-28.789001030774671</v>
      </c>
      <c r="C52">
        <f t="shared" si="0"/>
        <v>5.734401247283078E-4</v>
      </c>
    </row>
    <row r="53" spans="1:3">
      <c r="A53" s="1">
        <v>52</v>
      </c>
      <c r="B53" s="4">
        <v>-55.617746931617148</v>
      </c>
      <c r="C53">
        <f t="shared" si="0"/>
        <v>5.7632173339528404E-4</v>
      </c>
    </row>
    <row r="54" spans="1:3">
      <c r="A54" s="1">
        <v>53</v>
      </c>
      <c r="B54" s="4">
        <v>-19.254176077420198</v>
      </c>
      <c r="C54">
        <f t="shared" si="0"/>
        <v>5.7921782250782328E-4</v>
      </c>
    </row>
    <row r="55" spans="1:3">
      <c r="A55" s="1">
        <v>54</v>
      </c>
      <c r="B55" s="4">
        <v>34.802766491809962</v>
      </c>
      <c r="C55">
        <f t="shared" si="0"/>
        <v>5.8212846483198313E-4</v>
      </c>
    </row>
    <row r="56" spans="1:3">
      <c r="A56" s="1">
        <v>55</v>
      </c>
      <c r="B56" s="4">
        <v>36.468493193593531</v>
      </c>
      <c r="C56">
        <f t="shared" si="0"/>
        <v>5.8505373349948076E-4</v>
      </c>
    </row>
    <row r="57" spans="1:3">
      <c r="A57" s="1">
        <v>56</v>
      </c>
      <c r="B57" s="4">
        <v>-46.531297592002375</v>
      </c>
      <c r="C57">
        <f t="shared" si="0"/>
        <v>5.8799370200952829E-4</v>
      </c>
    </row>
    <row r="58" spans="1:3">
      <c r="A58" s="1">
        <v>57</v>
      </c>
      <c r="B58" s="4">
        <v>32.537888065304287</v>
      </c>
      <c r="C58">
        <f t="shared" si="0"/>
        <v>5.9094844423068153E-4</v>
      </c>
    </row>
    <row r="59" spans="1:3">
      <c r="A59" s="1">
        <v>58</v>
      </c>
      <c r="B59" s="4">
        <v>37.394848483381793</v>
      </c>
      <c r="C59">
        <f t="shared" si="0"/>
        <v>5.9391803440269513E-4</v>
      </c>
    </row>
    <row r="60" spans="1:3">
      <c r="A60" s="1">
        <v>59</v>
      </c>
      <c r="B60" s="4">
        <v>-1.2073131252218445</v>
      </c>
      <c r="C60">
        <f t="shared" si="0"/>
        <v>5.9690254713838696E-4</v>
      </c>
    </row>
    <row r="61" spans="1:3">
      <c r="A61" s="1">
        <v>60</v>
      </c>
      <c r="B61" s="4">
        <v>-39.405995047040051</v>
      </c>
      <c r="C61">
        <f t="shared" si="0"/>
        <v>5.9990205742551468E-4</v>
      </c>
    </row>
    <row r="62" spans="1:3">
      <c r="A62" s="1">
        <v>61</v>
      </c>
      <c r="B62" s="4">
        <v>-27.806987492698681</v>
      </c>
      <c r="C62">
        <f t="shared" si="0"/>
        <v>6.0291664062865776E-4</v>
      </c>
    </row>
    <row r="63" spans="1:3">
      <c r="A63" s="1">
        <v>62</v>
      </c>
      <c r="B63" s="4">
        <v>-15.36512860626317</v>
      </c>
      <c r="C63">
        <f t="shared" si="0"/>
        <v>6.0594637249111348E-4</v>
      </c>
    </row>
    <row r="64" spans="1:3">
      <c r="A64" s="1">
        <v>63</v>
      </c>
      <c r="B64" s="4">
        <v>-2.5802701675766002</v>
      </c>
      <c r="C64">
        <f t="shared" si="0"/>
        <v>6.0899132913679738E-4</v>
      </c>
    </row>
    <row r="65" spans="1:3">
      <c r="A65" s="1">
        <v>64</v>
      </c>
      <c r="B65" s="4">
        <v>115.03104963381702</v>
      </c>
      <c r="C65">
        <f t="shared" si="0"/>
        <v>6.120515870721581E-4</v>
      </c>
    </row>
    <row r="66" spans="1:3">
      <c r="A66" s="1">
        <v>65</v>
      </c>
      <c r="B66" s="4">
        <v>92.057921846144382</v>
      </c>
      <c r="C66">
        <f t="shared" si="0"/>
        <v>6.1512722318809868E-4</v>
      </c>
    </row>
    <row r="67" spans="1:3">
      <c r="A67" s="1">
        <v>66</v>
      </c>
      <c r="B67" s="4">
        <v>-65.058154502243269</v>
      </c>
      <c r="C67">
        <f t="shared" ref="C67:C130" si="1">($F$2^(500-A67))*(1-$F$2)/(1-$F$2^500)</f>
        <v>6.1821831476190818E-4</v>
      </c>
    </row>
    <row r="68" spans="1:3">
      <c r="A68" s="1">
        <v>67</v>
      </c>
      <c r="B68" s="4">
        <v>135.56560947760408</v>
      </c>
      <c r="C68">
        <f t="shared" si="1"/>
        <v>6.2132493945920425E-4</v>
      </c>
    </row>
    <row r="69" spans="1:3">
      <c r="A69" s="1">
        <v>68</v>
      </c>
      <c r="B69" s="4">
        <v>-61.626593899858563</v>
      </c>
      <c r="C69">
        <f t="shared" si="1"/>
        <v>6.244471753358836E-4</v>
      </c>
    </row>
    <row r="70" spans="1:3">
      <c r="A70" s="1">
        <v>69</v>
      </c>
      <c r="B70" s="4">
        <v>-26.021464373361596</v>
      </c>
      <c r="C70">
        <f t="shared" si="1"/>
        <v>6.2758510084008417E-4</v>
      </c>
    </row>
    <row r="71" spans="1:3">
      <c r="A71" s="1">
        <v>70</v>
      </c>
      <c r="B71" s="4">
        <v>-50.839094618529998</v>
      </c>
      <c r="C71">
        <f t="shared" si="1"/>
        <v>6.3073879481415497E-4</v>
      </c>
    </row>
    <row r="72" spans="1:3">
      <c r="A72" s="1">
        <v>71</v>
      </c>
      <c r="B72" s="4">
        <v>-42.916866610457873</v>
      </c>
      <c r="C72">
        <f t="shared" si="1"/>
        <v>6.3390833649663804E-4</v>
      </c>
    </row>
    <row r="73" spans="1:3">
      <c r="A73" s="1">
        <v>72</v>
      </c>
      <c r="B73" s="4">
        <v>-30.939981821353285</v>
      </c>
      <c r="C73">
        <f t="shared" si="1"/>
        <v>6.3709380552425931E-4</v>
      </c>
    </row>
    <row r="74" spans="1:3">
      <c r="A74" s="1">
        <v>73</v>
      </c>
      <c r="B74" s="4">
        <v>-3.3294261468818149</v>
      </c>
      <c r="C74">
        <f t="shared" si="1"/>
        <v>6.4029528193392882E-4</v>
      </c>
    </row>
    <row r="75" spans="1:3">
      <c r="A75" s="1">
        <v>74</v>
      </c>
      <c r="B75" s="4">
        <v>-3.4873745667173353</v>
      </c>
      <c r="C75">
        <f t="shared" si="1"/>
        <v>6.4351284616475269E-4</v>
      </c>
    </row>
    <row r="76" spans="1:3">
      <c r="A76" s="1">
        <v>75</v>
      </c>
      <c r="B76" s="4">
        <v>-105.17801721250908</v>
      </c>
      <c r="C76">
        <f t="shared" si="1"/>
        <v>6.4674657906005286E-4</v>
      </c>
    </row>
    <row r="77" spans="1:3">
      <c r="A77" s="1">
        <v>76</v>
      </c>
      <c r="B77" s="4">
        <v>-11.025726461186423</v>
      </c>
      <c r="C77">
        <f t="shared" si="1"/>
        <v>6.4999656186939987E-4</v>
      </c>
    </row>
    <row r="78" spans="1:3">
      <c r="A78" s="1">
        <v>77</v>
      </c>
      <c r="B78" s="4">
        <v>7.4063609314198402</v>
      </c>
      <c r="C78">
        <f t="shared" si="1"/>
        <v>6.5326287625065314E-4</v>
      </c>
    </row>
    <row r="79" spans="1:3">
      <c r="A79" s="1">
        <v>78</v>
      </c>
      <c r="B79" s="4">
        <v>36.630239477022769</v>
      </c>
      <c r="C79">
        <f t="shared" si="1"/>
        <v>6.565456042720132E-4</v>
      </c>
    </row>
    <row r="80" spans="1:3">
      <c r="A80" s="1">
        <v>79</v>
      </c>
      <c r="B80" s="4">
        <v>67.732758018217282</v>
      </c>
      <c r="C80">
        <f t="shared" si="1"/>
        <v>6.5984482841408378E-4</v>
      </c>
    </row>
    <row r="81" spans="1:3">
      <c r="A81" s="1">
        <v>80</v>
      </c>
      <c r="B81" s="4">
        <v>80.539062637399184</v>
      </c>
      <c r="C81">
        <f t="shared" si="1"/>
        <v>6.6316063157194338E-4</v>
      </c>
    </row>
    <row r="82" spans="1:3">
      <c r="A82" s="1">
        <v>81</v>
      </c>
      <c r="B82" s="4">
        <v>21.878556556559488</v>
      </c>
      <c r="C82">
        <f t="shared" si="1"/>
        <v>6.6649309705722954E-4</v>
      </c>
    </row>
    <row r="83" spans="1:3">
      <c r="A83" s="1">
        <v>82</v>
      </c>
      <c r="B83" s="4">
        <v>40.071812929547377</v>
      </c>
      <c r="C83">
        <f t="shared" si="1"/>
        <v>6.6984230860023058E-4</v>
      </c>
    </row>
    <row r="84" spans="1:3">
      <c r="A84" s="1">
        <v>83</v>
      </c>
      <c r="B84" s="4">
        <v>-17.389946384733776</v>
      </c>
      <c r="C84">
        <f t="shared" si="1"/>
        <v>6.7320835035199059E-4</v>
      </c>
    </row>
    <row r="85" spans="1:3">
      <c r="A85" s="1">
        <v>84</v>
      </c>
      <c r="B85" s="4">
        <v>-50.170439192392223</v>
      </c>
      <c r="C85">
        <f t="shared" si="1"/>
        <v>6.7659130688642278E-4</v>
      </c>
    </row>
    <row r="86" spans="1:3">
      <c r="A86" s="1">
        <v>85</v>
      </c>
      <c r="B86" s="4">
        <v>-7.2179018533242925</v>
      </c>
      <c r="C86">
        <f t="shared" si="1"/>
        <v>6.7999126320243491E-4</v>
      </c>
    </row>
    <row r="87" spans="1:3">
      <c r="A87" s="1">
        <v>86</v>
      </c>
      <c r="B87" s="4">
        <v>-67.565849285201693</v>
      </c>
      <c r="C87">
        <f t="shared" si="1"/>
        <v>6.8340830472606528E-4</v>
      </c>
    </row>
    <row r="88" spans="1:3">
      <c r="A88" s="1">
        <v>87</v>
      </c>
      <c r="B88" s="4">
        <v>-39.145940855474691</v>
      </c>
      <c r="C88">
        <f t="shared" si="1"/>
        <v>6.8684251731262851E-4</v>
      </c>
    </row>
    <row r="89" spans="1:3">
      <c r="A89" s="1">
        <v>88</v>
      </c>
      <c r="B89" s="4">
        <v>-41.7205124261327</v>
      </c>
      <c r="C89">
        <f t="shared" si="1"/>
        <v>6.9029398724887274E-4</v>
      </c>
    </row>
    <row r="90" spans="1:3">
      <c r="A90" s="1">
        <v>89</v>
      </c>
      <c r="B90" s="4">
        <v>-26.690576674223848</v>
      </c>
      <c r="C90">
        <f t="shared" si="1"/>
        <v>6.9376280125514839E-4</v>
      </c>
    </row>
    <row r="91" spans="1:3">
      <c r="A91" s="1">
        <v>90</v>
      </c>
      <c r="B91" s="4">
        <v>-53.334857218887919</v>
      </c>
      <c r="C91">
        <f t="shared" si="1"/>
        <v>6.972490464875865E-4</v>
      </c>
    </row>
    <row r="92" spans="1:3">
      <c r="A92" s="1">
        <v>91</v>
      </c>
      <c r="B92" s="4">
        <v>-75.997990228632261</v>
      </c>
      <c r="C92">
        <f t="shared" si="1"/>
        <v>7.007528105402879E-4</v>
      </c>
    </row>
    <row r="93" spans="1:3">
      <c r="A93" s="1">
        <v>92</v>
      </c>
      <c r="B93" s="4">
        <v>20.936631638447579</v>
      </c>
      <c r="C93">
        <f t="shared" si="1"/>
        <v>7.0427418144752547E-4</v>
      </c>
    </row>
    <row r="94" spans="1:3">
      <c r="A94" s="1">
        <v>93</v>
      </c>
      <c r="B94" s="4">
        <v>-39.785957529587904</v>
      </c>
      <c r="C94">
        <f t="shared" si="1"/>
        <v>7.0781324768595525E-4</v>
      </c>
    </row>
    <row r="95" spans="1:3">
      <c r="A95" s="1">
        <v>94</v>
      </c>
      <c r="B95" s="4">
        <v>0.58851999414946476</v>
      </c>
      <c r="C95">
        <f t="shared" si="1"/>
        <v>7.1137009817683939E-4</v>
      </c>
    </row>
    <row r="96" spans="1:3">
      <c r="A96" s="1">
        <v>95</v>
      </c>
      <c r="B96" s="4">
        <v>30.110230227701322</v>
      </c>
      <c r="C96">
        <f t="shared" si="1"/>
        <v>7.14944822288281E-4</v>
      </c>
    </row>
    <row r="97" spans="1:3">
      <c r="A97" s="1">
        <v>96</v>
      </c>
      <c r="B97" s="4">
        <v>-4.6151312627116567</v>
      </c>
      <c r="C97">
        <f t="shared" si="1"/>
        <v>7.1853750983746814E-4</v>
      </c>
    </row>
    <row r="98" spans="1:3">
      <c r="A98" s="1">
        <v>97</v>
      </c>
      <c r="B98" s="4">
        <v>19.205850314658164</v>
      </c>
      <c r="C98">
        <f t="shared" si="1"/>
        <v>7.2214825109293273E-4</v>
      </c>
    </row>
    <row r="99" spans="1:3">
      <c r="A99" s="1">
        <v>98</v>
      </c>
      <c r="B99" s="4">
        <v>4.0401089302267792</v>
      </c>
      <c r="C99">
        <f t="shared" si="1"/>
        <v>7.257771367768168E-4</v>
      </c>
    </row>
    <row r="100" spans="1:3">
      <c r="A100" s="1">
        <v>99</v>
      </c>
      <c r="B100" s="4">
        <v>111.81802861020333</v>
      </c>
      <c r="C100">
        <f t="shared" si="1"/>
        <v>7.2942425806715272E-4</v>
      </c>
    </row>
    <row r="101" spans="1:3">
      <c r="A101" s="1">
        <v>100</v>
      </c>
      <c r="B101" s="4">
        <v>52.080983305442714</v>
      </c>
      <c r="C101">
        <f t="shared" si="1"/>
        <v>7.3308970660015331E-4</v>
      </c>
    </row>
    <row r="102" spans="1:3">
      <c r="A102" s="1">
        <v>101</v>
      </c>
      <c r="B102" s="4">
        <v>67.736010010352402</v>
      </c>
      <c r="C102">
        <f t="shared" si="1"/>
        <v>7.3677357447251603E-4</v>
      </c>
    </row>
    <row r="103" spans="1:3">
      <c r="A103" s="1">
        <v>102</v>
      </c>
      <c r="B103" s="4">
        <v>147.52878759981104</v>
      </c>
      <c r="C103">
        <f t="shared" si="1"/>
        <v>7.4047595424373469E-4</v>
      </c>
    </row>
    <row r="104" spans="1:3">
      <c r="A104" s="1">
        <v>103</v>
      </c>
      <c r="B104" s="4">
        <v>209.18408386879673</v>
      </c>
      <c r="C104">
        <f t="shared" si="1"/>
        <v>7.4419693893842682E-4</v>
      </c>
    </row>
    <row r="105" spans="1:3">
      <c r="A105" s="1">
        <v>104</v>
      </c>
      <c r="B105" s="4">
        <v>-74.401762206527565</v>
      </c>
      <c r="C105">
        <f t="shared" si="1"/>
        <v>7.4793662204867021E-4</v>
      </c>
    </row>
    <row r="106" spans="1:3">
      <c r="A106" s="1">
        <v>105</v>
      </c>
      <c r="B106" s="4">
        <v>110.09493587338511</v>
      </c>
      <c r="C106">
        <f t="shared" si="1"/>
        <v>7.5169509753635197E-4</v>
      </c>
    </row>
    <row r="107" spans="1:3">
      <c r="A107" s="1">
        <v>106</v>
      </c>
      <c r="B107" s="4">
        <v>-163.46547812124118</v>
      </c>
      <c r="C107">
        <f t="shared" si="1"/>
        <v>7.5547245983552955E-4</v>
      </c>
    </row>
    <row r="108" spans="1:3">
      <c r="A108" s="1">
        <v>107</v>
      </c>
      <c r="B108" s="4">
        <v>-26.070891625855438</v>
      </c>
      <c r="C108">
        <f t="shared" si="1"/>
        <v>7.5926880385480348E-4</v>
      </c>
    </row>
    <row r="109" spans="1:3">
      <c r="A109" s="1">
        <v>108</v>
      </c>
      <c r="B109" s="4">
        <v>105.15710428752936</v>
      </c>
      <c r="C109">
        <f t="shared" si="1"/>
        <v>7.6308422497970211E-4</v>
      </c>
    </row>
    <row r="110" spans="1:3">
      <c r="A110" s="1">
        <v>109</v>
      </c>
      <c r="B110" s="4">
        <v>38.803931030506646</v>
      </c>
      <c r="C110">
        <f t="shared" si="1"/>
        <v>7.669188190750773E-4</v>
      </c>
    </row>
    <row r="111" spans="1:3">
      <c r="A111" s="1">
        <v>110</v>
      </c>
      <c r="B111" s="4">
        <v>-5.2470350990352017</v>
      </c>
      <c r="C111">
        <f t="shared" si="1"/>
        <v>7.7077268248751504E-4</v>
      </c>
    </row>
    <row r="112" spans="1:3">
      <c r="A112" s="1">
        <v>111</v>
      </c>
      <c r="B112" s="4">
        <v>171.31583582072381</v>
      </c>
      <c r="C112">
        <f t="shared" si="1"/>
        <v>7.7464591204775386E-4</v>
      </c>
    </row>
    <row r="113" spans="1:3">
      <c r="A113" s="1">
        <v>112</v>
      </c>
      <c r="B113" s="4">
        <v>97.982641698337829</v>
      </c>
      <c r="C113">
        <f t="shared" si="1"/>
        <v>7.7853860507311949E-4</v>
      </c>
    </row>
    <row r="114" spans="1:3">
      <c r="A114" s="1">
        <v>113</v>
      </c>
      <c r="B114" s="4">
        <v>33.690093163479105</v>
      </c>
      <c r="C114">
        <f t="shared" si="1"/>
        <v>7.8245085936996914E-4</v>
      </c>
    </row>
    <row r="115" spans="1:3">
      <c r="A115" s="1">
        <v>114</v>
      </c>
      <c r="B115" s="4">
        <v>127.6573509419577</v>
      </c>
      <c r="C115">
        <f t="shared" si="1"/>
        <v>7.8638277323614977E-4</v>
      </c>
    </row>
    <row r="116" spans="1:3">
      <c r="A116" s="1">
        <v>115</v>
      </c>
      <c r="B116" s="4">
        <v>-24.752996508424985</v>
      </c>
      <c r="C116">
        <f t="shared" si="1"/>
        <v>7.9033444546346729E-4</v>
      </c>
    </row>
    <row r="117" spans="1:3">
      <c r="A117" s="1">
        <v>116</v>
      </c>
      <c r="B117" s="4">
        <v>-94.163117992970001</v>
      </c>
      <c r="C117">
        <f t="shared" si="1"/>
        <v>7.9430597534016815E-4</v>
      </c>
    </row>
    <row r="118" spans="1:3">
      <c r="A118" s="1">
        <v>117</v>
      </c>
      <c r="B118" s="4">
        <v>-94.583641452389202</v>
      </c>
      <c r="C118">
        <f t="shared" si="1"/>
        <v>7.9829746265343521E-4</v>
      </c>
    </row>
    <row r="119" spans="1:3">
      <c r="A119" s="1">
        <v>118</v>
      </c>
      <c r="B119" s="4">
        <v>-56.906369638525575</v>
      </c>
      <c r="C119">
        <f t="shared" si="1"/>
        <v>8.023090076918945E-4</v>
      </c>
    </row>
    <row r="120" spans="1:3">
      <c r="A120" s="1">
        <v>119</v>
      </c>
      <c r="B120" s="4">
        <v>-98.388052732847427</v>
      </c>
      <c r="C120">
        <f t="shared" si="1"/>
        <v>8.0634071124813548E-4</v>
      </c>
    </row>
    <row r="121" spans="1:3">
      <c r="A121" s="1">
        <v>120</v>
      </c>
      <c r="B121" s="4">
        <v>23.134659401683166</v>
      </c>
      <c r="C121">
        <f t="shared" si="1"/>
        <v>8.1039267462124152E-4</v>
      </c>
    </row>
    <row r="122" spans="1:3">
      <c r="A122" s="1">
        <v>121</v>
      </c>
      <c r="B122" s="4">
        <v>-33.533422390990381</v>
      </c>
      <c r="C122">
        <f t="shared" si="1"/>
        <v>8.1446499961933814E-4</v>
      </c>
    </row>
    <row r="123" spans="1:3">
      <c r="A123" s="1">
        <v>122</v>
      </c>
      <c r="B123" s="4">
        <v>-110.04725205364593</v>
      </c>
      <c r="C123">
        <f t="shared" si="1"/>
        <v>8.1855778856214888E-4</v>
      </c>
    </row>
    <row r="124" spans="1:3">
      <c r="A124" s="1">
        <v>123</v>
      </c>
      <c r="B124" s="4">
        <v>-61.428647728378564</v>
      </c>
      <c r="C124">
        <f t="shared" si="1"/>
        <v>8.2267114428356684E-4</v>
      </c>
    </row>
    <row r="125" spans="1:3">
      <c r="A125" s="1">
        <v>124</v>
      </c>
      <c r="B125" s="4">
        <v>107.39615477238112</v>
      </c>
      <c r="C125">
        <f t="shared" si="1"/>
        <v>8.2680517013423798E-4</v>
      </c>
    </row>
    <row r="126" spans="1:3">
      <c r="A126" s="1">
        <v>125</v>
      </c>
      <c r="B126" s="4">
        <v>125.18251814011819</v>
      </c>
      <c r="C126">
        <f t="shared" si="1"/>
        <v>8.3095996998415868E-4</v>
      </c>
    </row>
    <row r="127" spans="1:3">
      <c r="A127" s="1">
        <v>126</v>
      </c>
      <c r="B127" s="4">
        <v>78.238378778087281</v>
      </c>
      <c r="C127">
        <f t="shared" si="1"/>
        <v>8.3513564822528506E-4</v>
      </c>
    </row>
    <row r="128" spans="1:3">
      <c r="A128" s="1">
        <v>127</v>
      </c>
      <c r="B128" s="4">
        <v>6.7307172085420461</v>
      </c>
      <c r="C128">
        <f t="shared" si="1"/>
        <v>8.393323097741559E-4</v>
      </c>
    </row>
    <row r="129" spans="1:3">
      <c r="A129" s="1">
        <v>128</v>
      </c>
      <c r="B129" s="4">
        <v>-36.813124324096862</v>
      </c>
      <c r="C129">
        <f t="shared" si="1"/>
        <v>8.4355006007452867E-4</v>
      </c>
    </row>
    <row r="130" spans="1:3">
      <c r="A130" s="1">
        <v>129</v>
      </c>
      <c r="B130" s="4">
        <v>57.705896890916847</v>
      </c>
      <c r="C130">
        <f t="shared" si="1"/>
        <v>8.4778900510002852E-4</v>
      </c>
    </row>
    <row r="131" spans="1:3">
      <c r="A131" s="1">
        <v>130</v>
      </c>
      <c r="B131" s="4">
        <v>10.64106747648475</v>
      </c>
      <c r="C131">
        <f t="shared" ref="C131:C194" si="2">($F$2^(500-A131))*(1-$F$2)/(1-$F$2^500)</f>
        <v>8.5204925135681276E-4</v>
      </c>
    </row>
    <row r="132" spans="1:3">
      <c r="A132" s="1">
        <v>131</v>
      </c>
      <c r="B132" s="4">
        <v>131.55483937477402</v>
      </c>
      <c r="C132">
        <f t="shared" si="2"/>
        <v>8.5633090588624393E-4</v>
      </c>
    </row>
    <row r="133" spans="1:3">
      <c r="A133" s="1">
        <v>132</v>
      </c>
      <c r="B133" s="4">
        <v>-6.3241712717608607</v>
      </c>
      <c r="C133">
        <f t="shared" si="2"/>
        <v>8.6063407626758197E-4</v>
      </c>
    </row>
    <row r="134" spans="1:3">
      <c r="A134" s="1">
        <v>133</v>
      </c>
      <c r="B134" s="4">
        <v>-73.17297807707655</v>
      </c>
      <c r="C134">
        <f t="shared" si="2"/>
        <v>8.6495887062068534E-4</v>
      </c>
    </row>
    <row r="135" spans="1:3">
      <c r="A135" s="1">
        <v>134</v>
      </c>
      <c r="B135" s="4">
        <v>-26.290948963462142</v>
      </c>
      <c r="C135">
        <f t="shared" si="2"/>
        <v>8.6930539760872905E-4</v>
      </c>
    </row>
    <row r="136" spans="1:3">
      <c r="A136" s="1">
        <v>135</v>
      </c>
      <c r="B136" s="4">
        <v>-90.498764524638318</v>
      </c>
      <c r="C136">
        <f t="shared" si="2"/>
        <v>8.7367376644093366E-4</v>
      </c>
    </row>
    <row r="137" spans="1:3">
      <c r="A137" s="1">
        <v>136</v>
      </c>
      <c r="B137" s="4">
        <v>-41.564176477811998</v>
      </c>
      <c r="C137">
        <f t="shared" si="2"/>
        <v>8.7806408687531024E-4</v>
      </c>
    </row>
    <row r="138" spans="1:3">
      <c r="A138" s="1">
        <v>137</v>
      </c>
      <c r="B138" s="4">
        <v>-19.830798923017937</v>
      </c>
      <c r="C138">
        <f t="shared" si="2"/>
        <v>8.8247646922141713E-4</v>
      </c>
    </row>
    <row r="139" spans="1:3">
      <c r="A139" s="1">
        <v>138</v>
      </c>
      <c r="B139" s="4">
        <v>-62.081580985701294</v>
      </c>
      <c r="C139">
        <f t="shared" si="2"/>
        <v>8.8691102434313297E-4</v>
      </c>
    </row>
    <row r="140" spans="1:3">
      <c r="A140" s="1">
        <v>139</v>
      </c>
      <c r="B140" s="4">
        <v>176.82592003823993</v>
      </c>
      <c r="C140">
        <f t="shared" si="2"/>
        <v>8.9136786366144011E-4</v>
      </c>
    </row>
    <row r="141" spans="1:3">
      <c r="A141" s="1">
        <v>140</v>
      </c>
      <c r="B141" s="4">
        <v>231.26868496474708</v>
      </c>
      <c r="C141">
        <f t="shared" si="2"/>
        <v>8.9584709915722612E-4</v>
      </c>
    </row>
    <row r="142" spans="1:3">
      <c r="A142" s="1">
        <v>141</v>
      </c>
      <c r="B142" s="4">
        <v>34.828028737374552</v>
      </c>
      <c r="C142">
        <f t="shared" si="2"/>
        <v>9.0034884337409672E-4</v>
      </c>
    </row>
    <row r="143" spans="1:3">
      <c r="A143" s="1">
        <v>142</v>
      </c>
      <c r="B143" s="4">
        <v>51.225566615679782</v>
      </c>
      <c r="C143">
        <f t="shared" si="2"/>
        <v>9.0487320942120287E-4</v>
      </c>
    </row>
    <row r="144" spans="1:3">
      <c r="A144" s="1">
        <v>143</v>
      </c>
      <c r="B144" s="4">
        <v>47.048877251969316</v>
      </c>
      <c r="C144">
        <f t="shared" si="2"/>
        <v>9.0942031097608319E-4</v>
      </c>
    </row>
    <row r="145" spans="1:3">
      <c r="A145" s="1">
        <v>144</v>
      </c>
      <c r="B145" s="4">
        <v>-101.13929813169671</v>
      </c>
      <c r="C145">
        <f t="shared" si="2"/>
        <v>9.1399026228752075E-4</v>
      </c>
    </row>
    <row r="146" spans="1:3">
      <c r="A146" s="1">
        <v>145</v>
      </c>
      <c r="B146" s="4">
        <v>-75.119536864531256</v>
      </c>
      <c r="C146">
        <f t="shared" si="2"/>
        <v>9.1858317817841294E-4</v>
      </c>
    </row>
    <row r="147" spans="1:3">
      <c r="A147" s="1">
        <v>146</v>
      </c>
      <c r="B147" s="4">
        <v>150.97213995894163</v>
      </c>
      <c r="C147">
        <f t="shared" si="2"/>
        <v>9.2319917404865589E-4</v>
      </c>
    </row>
    <row r="148" spans="1:3">
      <c r="A148" s="1">
        <v>147</v>
      </c>
      <c r="B148" s="4">
        <v>112.01991050502147</v>
      </c>
      <c r="C148">
        <f t="shared" si="2"/>
        <v>9.2783836587804645E-4</v>
      </c>
    </row>
    <row r="149" spans="1:3">
      <c r="A149" s="1">
        <v>148</v>
      </c>
      <c r="B149" s="4">
        <v>49.597974248228638</v>
      </c>
      <c r="C149">
        <f t="shared" si="2"/>
        <v>9.3250087022919215E-4</v>
      </c>
    </row>
    <row r="150" spans="1:3">
      <c r="A150" s="1">
        <v>149</v>
      </c>
      <c r="B150" s="4">
        <v>52.92711939108267</v>
      </c>
      <c r="C150">
        <f t="shared" si="2"/>
        <v>9.3718680425044446E-4</v>
      </c>
    </row>
    <row r="151" spans="1:3">
      <c r="A151" s="1">
        <v>150</v>
      </c>
      <c r="B151" s="4">
        <v>163.6203363713048</v>
      </c>
      <c r="C151">
        <f t="shared" si="2"/>
        <v>9.4189628567883867E-4</v>
      </c>
    </row>
    <row r="152" spans="1:3">
      <c r="A152" s="1">
        <v>151</v>
      </c>
      <c r="B152" s="4">
        <v>62.968509472026199</v>
      </c>
      <c r="C152">
        <f t="shared" si="2"/>
        <v>9.4662943284305398E-4</v>
      </c>
    </row>
    <row r="153" spans="1:3">
      <c r="A153" s="1">
        <v>152</v>
      </c>
      <c r="B153" s="4">
        <v>229.68294285308184</v>
      </c>
      <c r="C153">
        <f t="shared" si="2"/>
        <v>9.5138636466638588E-4</v>
      </c>
    </row>
    <row r="154" spans="1:3">
      <c r="A154" s="1">
        <v>153</v>
      </c>
      <c r="B154" s="4">
        <v>-271.66670727147357</v>
      </c>
      <c r="C154">
        <f t="shared" si="2"/>
        <v>9.5616720066973447E-4</v>
      </c>
    </row>
    <row r="155" spans="1:3">
      <c r="A155" s="1">
        <v>154</v>
      </c>
      <c r="B155" s="4">
        <v>-40.89658914287611</v>
      </c>
      <c r="C155">
        <f t="shared" si="2"/>
        <v>9.6097206097460746E-4</v>
      </c>
    </row>
    <row r="156" spans="1:3">
      <c r="A156" s="1">
        <v>155</v>
      </c>
      <c r="B156" s="4">
        <v>-140.17306689475481</v>
      </c>
      <c r="C156">
        <f t="shared" si="2"/>
        <v>9.6580106630613828E-4</v>
      </c>
    </row>
    <row r="157" spans="1:3">
      <c r="A157" s="1">
        <v>156</v>
      </c>
      <c r="B157" s="4">
        <v>-125.11731901697567</v>
      </c>
      <c r="C157">
        <f t="shared" si="2"/>
        <v>9.7065433799611888E-4</v>
      </c>
    </row>
    <row r="158" spans="1:3">
      <c r="A158" s="1">
        <v>157</v>
      </c>
      <c r="B158" s="4">
        <v>-95.197663909732</v>
      </c>
      <c r="C158">
        <f t="shared" si="2"/>
        <v>9.7553199798604913E-4</v>
      </c>
    </row>
    <row r="159" spans="1:3">
      <c r="A159" s="1">
        <v>158</v>
      </c>
      <c r="B159" s="4">
        <v>-56.732883945831418</v>
      </c>
      <c r="C159">
        <f t="shared" si="2"/>
        <v>9.8043416883020012E-4</v>
      </c>
    </row>
    <row r="160" spans="1:3">
      <c r="A160" s="1">
        <v>159</v>
      </c>
      <c r="B160" s="4">
        <v>-24.185734246442735</v>
      </c>
      <c r="C160">
        <f t="shared" si="2"/>
        <v>9.8536097369869352E-4</v>
      </c>
    </row>
    <row r="161" spans="1:3">
      <c r="A161" s="1">
        <v>160</v>
      </c>
      <c r="B161" s="4">
        <v>-15.420328905936913</v>
      </c>
      <c r="C161">
        <f t="shared" si="2"/>
        <v>9.9031253638059633E-4</v>
      </c>
    </row>
    <row r="162" spans="1:3">
      <c r="A162" s="1">
        <v>161</v>
      </c>
      <c r="B162" s="4">
        <v>-45.508563005309043</v>
      </c>
      <c r="C162">
        <f t="shared" si="2"/>
        <v>9.9528898128703166E-4</v>
      </c>
    </row>
    <row r="163" spans="1:3">
      <c r="A163" s="1">
        <v>162</v>
      </c>
      <c r="B163" s="4">
        <v>10.074500315065961</v>
      </c>
      <c r="C163">
        <f t="shared" si="2"/>
        <v>1.0002904334543031E-3</v>
      </c>
    </row>
    <row r="164" spans="1:3">
      <c r="A164" s="1">
        <v>163</v>
      </c>
      <c r="B164" s="4">
        <v>2.7242658779923659</v>
      </c>
      <c r="C164">
        <f t="shared" si="2"/>
        <v>1.0053170185470384E-3</v>
      </c>
    </row>
    <row r="165" spans="1:3">
      <c r="A165" s="1">
        <v>164</v>
      </c>
      <c r="B165" s="4">
        <v>-131.90136998095659</v>
      </c>
      <c r="C165">
        <f t="shared" si="2"/>
        <v>1.0103688628613449E-3</v>
      </c>
    </row>
    <row r="166" spans="1:3">
      <c r="A166" s="1">
        <v>165</v>
      </c>
      <c r="B166" s="4">
        <v>79.277515807767486</v>
      </c>
      <c r="C166">
        <f t="shared" si="2"/>
        <v>1.015446093327985E-3</v>
      </c>
    </row>
    <row r="167" spans="1:3">
      <c r="A167" s="1">
        <v>166</v>
      </c>
      <c r="B167" s="4">
        <v>-4.8151190022617811</v>
      </c>
      <c r="C167">
        <f t="shared" si="2"/>
        <v>1.0205488375155628E-3</v>
      </c>
    </row>
    <row r="168" spans="1:3">
      <c r="A168" s="1">
        <v>167</v>
      </c>
      <c r="B168" s="4">
        <v>-24.455223877501339</v>
      </c>
      <c r="C168">
        <f t="shared" si="2"/>
        <v>1.0256772236337313E-3</v>
      </c>
    </row>
    <row r="169" spans="1:3">
      <c r="A169" s="1">
        <v>168</v>
      </c>
      <c r="B169" s="4">
        <v>-67.069679249980254</v>
      </c>
      <c r="C169">
        <f t="shared" si="2"/>
        <v>1.0308313805364134E-3</v>
      </c>
    </row>
    <row r="170" spans="1:3">
      <c r="A170" s="1">
        <v>169</v>
      </c>
      <c r="B170" s="4">
        <v>51.071001159396474</v>
      </c>
      <c r="C170">
        <f t="shared" si="2"/>
        <v>1.0360114377250386E-3</v>
      </c>
    </row>
    <row r="171" spans="1:3">
      <c r="A171" s="1">
        <v>170</v>
      </c>
      <c r="B171" s="4">
        <v>-3.0379719999236841</v>
      </c>
      <c r="C171">
        <f t="shared" si="2"/>
        <v>1.0412175253517975E-3</v>
      </c>
    </row>
    <row r="172" spans="1:3">
      <c r="A172" s="1">
        <v>171</v>
      </c>
      <c r="B172" s="4">
        <v>-79.574531393400321</v>
      </c>
      <c r="C172">
        <f t="shared" si="2"/>
        <v>1.046449774222912E-3</v>
      </c>
    </row>
    <row r="173" spans="1:3">
      <c r="A173" s="1">
        <v>172</v>
      </c>
      <c r="B173" s="4">
        <v>-128.24178000415304</v>
      </c>
      <c r="C173">
        <f t="shared" si="2"/>
        <v>1.0517083158019217E-3</v>
      </c>
    </row>
    <row r="174" spans="1:3">
      <c r="A174" s="1">
        <v>173</v>
      </c>
      <c r="B174" s="4">
        <v>-20.277136677425005</v>
      </c>
      <c r="C174">
        <f t="shared" si="2"/>
        <v>1.0569932822129867E-3</v>
      </c>
    </row>
    <row r="175" spans="1:3">
      <c r="A175" s="1">
        <v>174</v>
      </c>
      <c r="B175" s="4">
        <v>-29.230792779891999</v>
      </c>
      <c r="C175">
        <f t="shared" si="2"/>
        <v>1.0623048062442077E-3</v>
      </c>
    </row>
    <row r="176" spans="1:3">
      <c r="A176" s="1">
        <v>175</v>
      </c>
      <c r="B176" s="4">
        <v>-23.217359154576116</v>
      </c>
      <c r="C176">
        <f t="shared" si="2"/>
        <v>1.0676430213509627E-3</v>
      </c>
    </row>
    <row r="177" spans="1:3">
      <c r="A177" s="1">
        <v>176</v>
      </c>
      <c r="B177" s="4">
        <v>-22.518244641583806</v>
      </c>
      <c r="C177">
        <f t="shared" si="2"/>
        <v>1.0730080616592589E-3</v>
      </c>
    </row>
    <row r="178" spans="1:3">
      <c r="A178" s="1">
        <v>177</v>
      </c>
      <c r="B178" s="4">
        <v>98.717541908805288</v>
      </c>
      <c r="C178">
        <f t="shared" si="2"/>
        <v>1.0784000619691043E-3</v>
      </c>
    </row>
    <row r="179" spans="1:3">
      <c r="A179" s="1">
        <v>178</v>
      </c>
      <c r="B179" s="4">
        <v>48.280751788275666</v>
      </c>
      <c r="C179">
        <f t="shared" si="2"/>
        <v>1.0838191577578937E-3</v>
      </c>
    </row>
    <row r="180" spans="1:3">
      <c r="A180" s="1">
        <v>179</v>
      </c>
      <c r="B180" s="4">
        <v>-112.99248910963797</v>
      </c>
      <c r="C180">
        <f t="shared" si="2"/>
        <v>1.0892654851838127E-3</v>
      </c>
    </row>
    <row r="181" spans="1:3">
      <c r="A181" s="1">
        <v>180</v>
      </c>
      <c r="B181" s="4">
        <v>-57.492108319669569</v>
      </c>
      <c r="C181">
        <f t="shared" si="2"/>
        <v>1.0947391810892592E-3</v>
      </c>
    </row>
    <row r="182" spans="1:3">
      <c r="A182" s="1">
        <v>181</v>
      </c>
      <c r="B182" s="4">
        <v>4.8985966760665178</v>
      </c>
      <c r="C182">
        <f t="shared" si="2"/>
        <v>1.1002403830042806E-3</v>
      </c>
    </row>
    <row r="183" spans="1:3">
      <c r="A183" s="1">
        <v>182</v>
      </c>
      <c r="B183" s="4">
        <v>-36.020699010039607</v>
      </c>
      <c r="C183">
        <f t="shared" si="2"/>
        <v>1.1057692291500309E-3</v>
      </c>
    </row>
    <row r="184" spans="1:3">
      <c r="A184" s="1">
        <v>183</v>
      </c>
      <c r="B184" s="4">
        <v>-66.693015367576663</v>
      </c>
      <c r="C184">
        <f t="shared" si="2"/>
        <v>1.111325858442242E-3</v>
      </c>
    </row>
    <row r="185" spans="1:3">
      <c r="A185" s="1">
        <v>184</v>
      </c>
      <c r="B185" s="4">
        <v>-68.259334706835944</v>
      </c>
      <c r="C185">
        <f t="shared" si="2"/>
        <v>1.1169104104947153E-3</v>
      </c>
    </row>
    <row r="186" spans="1:3">
      <c r="A186" s="1">
        <v>185</v>
      </c>
      <c r="B186" s="4">
        <v>24.402018564596801</v>
      </c>
      <c r="C186">
        <f t="shared" si="2"/>
        <v>1.1225230256228294E-3</v>
      </c>
    </row>
    <row r="187" spans="1:3">
      <c r="A187" s="1">
        <v>186</v>
      </c>
      <c r="B187" s="4">
        <v>-34.448422401817879</v>
      </c>
      <c r="C187">
        <f t="shared" si="2"/>
        <v>1.1281638448470651E-3</v>
      </c>
    </row>
    <row r="188" spans="1:3">
      <c r="A188" s="1">
        <v>187</v>
      </c>
      <c r="B188" s="4">
        <v>-20.730589603344924</v>
      </c>
      <c r="C188">
        <f t="shared" si="2"/>
        <v>1.1338330098965477E-3</v>
      </c>
    </row>
    <row r="189" spans="1:3">
      <c r="A189" s="1">
        <v>188</v>
      </c>
      <c r="B189" s="4">
        <v>24.308517323455817</v>
      </c>
      <c r="C189">
        <f t="shared" si="2"/>
        <v>1.1395306632126106E-3</v>
      </c>
    </row>
    <row r="190" spans="1:3">
      <c r="A190" s="1">
        <v>189</v>
      </c>
      <c r="B190" s="4">
        <v>-43.112214523476723</v>
      </c>
      <c r="C190">
        <f t="shared" si="2"/>
        <v>1.1452569479523725E-3</v>
      </c>
    </row>
    <row r="191" spans="1:3">
      <c r="A191" s="1">
        <v>190</v>
      </c>
      <c r="B191" s="4">
        <v>27.922241899706933</v>
      </c>
      <c r="C191">
        <f t="shared" si="2"/>
        <v>1.1510120079923341E-3</v>
      </c>
    </row>
    <row r="192" spans="1:3">
      <c r="A192" s="1">
        <v>191</v>
      </c>
      <c r="B192" s="4">
        <v>-45.562461685460221</v>
      </c>
      <c r="C192">
        <f t="shared" si="2"/>
        <v>1.156795987931994E-3</v>
      </c>
    </row>
    <row r="193" spans="1:3">
      <c r="A193" s="1">
        <v>192</v>
      </c>
      <c r="B193" s="4">
        <v>-6.5326229740530835</v>
      </c>
      <c r="C193">
        <f t="shared" si="2"/>
        <v>1.1626090330974816E-3</v>
      </c>
    </row>
    <row r="194" spans="1:3">
      <c r="A194" s="1">
        <v>193</v>
      </c>
      <c r="B194" s="4">
        <v>16.918360705611121</v>
      </c>
      <c r="C194">
        <f t="shared" si="2"/>
        <v>1.1684512895452075E-3</v>
      </c>
    </row>
    <row r="195" spans="1:3">
      <c r="A195" s="1">
        <v>194</v>
      </c>
      <c r="B195" s="4">
        <v>30.586018291047367</v>
      </c>
      <c r="C195">
        <f t="shared" ref="C195:C258" si="3">($F$2^(500-A195))*(1-$F$2)/(1-$F$2^500)</f>
        <v>1.1743229040655351E-3</v>
      </c>
    </row>
    <row r="196" spans="1:3">
      <c r="A196" s="1">
        <v>195</v>
      </c>
      <c r="B196" s="4">
        <v>50.599980775947188</v>
      </c>
      <c r="C196">
        <f t="shared" si="3"/>
        <v>1.1802240241864674E-3</v>
      </c>
    </row>
    <row r="197" spans="1:3">
      <c r="A197" s="1">
        <v>196</v>
      </c>
      <c r="B197" s="4">
        <v>106.3399616327988</v>
      </c>
      <c r="C197">
        <f t="shared" si="3"/>
        <v>1.1861547981773543E-3</v>
      </c>
    </row>
    <row r="198" spans="1:3">
      <c r="A198" s="1">
        <v>197</v>
      </c>
      <c r="B198" s="4">
        <v>-75.148520948176156</v>
      </c>
      <c r="C198">
        <f t="shared" si="3"/>
        <v>1.1921153750526175E-3</v>
      </c>
    </row>
    <row r="199" spans="1:3">
      <c r="A199" s="1">
        <v>198</v>
      </c>
      <c r="B199" s="4">
        <v>-85.271765891369796</v>
      </c>
      <c r="C199">
        <f t="shared" si="3"/>
        <v>1.1981059045754949E-3</v>
      </c>
    </row>
    <row r="200" spans="1:3">
      <c r="A200" s="1">
        <v>199</v>
      </c>
      <c r="B200" s="4">
        <v>-8.166243698919061</v>
      </c>
      <c r="C200">
        <f t="shared" si="3"/>
        <v>1.2041265372618041E-3</v>
      </c>
    </row>
    <row r="201" spans="1:3">
      <c r="A201" s="1">
        <v>200</v>
      </c>
      <c r="B201" s="4">
        <v>-71.741474186232153</v>
      </c>
      <c r="C201">
        <f t="shared" si="3"/>
        <v>1.2101774243837226E-3</v>
      </c>
    </row>
    <row r="202" spans="1:3">
      <c r="A202" s="1">
        <v>201</v>
      </c>
      <c r="B202" s="4">
        <v>-43.319092585863473</v>
      </c>
      <c r="C202">
        <f t="shared" si="3"/>
        <v>1.2162587179735901E-3</v>
      </c>
    </row>
    <row r="203" spans="1:3">
      <c r="A203" s="1">
        <v>202</v>
      </c>
      <c r="B203" s="4">
        <v>-59.909684808511884</v>
      </c>
      <c r="C203">
        <f t="shared" si="3"/>
        <v>1.222370570827729E-3</v>
      </c>
    </row>
    <row r="204" spans="1:3">
      <c r="A204" s="1">
        <v>203</v>
      </c>
      <c r="B204" s="4">
        <v>-26.590416506049223</v>
      </c>
      <c r="C204">
        <f t="shared" si="3"/>
        <v>1.2285131365102804E-3</v>
      </c>
    </row>
    <row r="205" spans="1:3">
      <c r="A205" s="1">
        <v>204</v>
      </c>
      <c r="B205" s="4">
        <v>14.384469301618083</v>
      </c>
      <c r="C205">
        <f t="shared" si="3"/>
        <v>1.2346865693570656E-3</v>
      </c>
    </row>
    <row r="206" spans="1:3">
      <c r="A206" s="1">
        <v>205</v>
      </c>
      <c r="B206" s="4">
        <v>108.43093817369117</v>
      </c>
      <c r="C206">
        <f t="shared" si="3"/>
        <v>1.2408910244794632E-3</v>
      </c>
    </row>
    <row r="207" spans="1:3">
      <c r="A207" s="1">
        <v>206</v>
      </c>
      <c r="B207" s="4">
        <v>61.423475312738447</v>
      </c>
      <c r="C207">
        <f t="shared" si="3"/>
        <v>1.2471266577683045E-3</v>
      </c>
    </row>
    <row r="208" spans="1:3">
      <c r="A208" s="1">
        <v>207</v>
      </c>
      <c r="B208" s="4">
        <v>-94.117818102975434</v>
      </c>
      <c r="C208">
        <f t="shared" si="3"/>
        <v>1.2533936258977937E-3</v>
      </c>
    </row>
    <row r="209" spans="1:3">
      <c r="A209" s="1">
        <v>208</v>
      </c>
      <c r="B209" s="4">
        <v>24.822002197955953</v>
      </c>
      <c r="C209">
        <f t="shared" si="3"/>
        <v>1.259692086329441E-3</v>
      </c>
    </row>
    <row r="210" spans="1:3">
      <c r="A210" s="1">
        <v>209</v>
      </c>
      <c r="B210" s="4">
        <v>17.698015638548895</v>
      </c>
      <c r="C210">
        <f t="shared" si="3"/>
        <v>1.2660221973160208E-3</v>
      </c>
    </row>
    <row r="211" spans="1:3">
      <c r="A211" s="1">
        <v>210</v>
      </c>
      <c r="B211" s="4">
        <v>-40.629253350127328</v>
      </c>
      <c r="C211">
        <f t="shared" si="3"/>
        <v>1.2723841179055487E-3</v>
      </c>
    </row>
    <row r="212" spans="1:3">
      <c r="A212" s="1">
        <v>211</v>
      </c>
      <c r="B212" s="4">
        <v>-93.508912177265302</v>
      </c>
      <c r="C212">
        <f t="shared" si="3"/>
        <v>1.2787780079452748E-3</v>
      </c>
    </row>
    <row r="213" spans="1:3">
      <c r="A213" s="1">
        <v>212</v>
      </c>
      <c r="B213" s="4">
        <v>-19.576529655230843</v>
      </c>
      <c r="C213">
        <f t="shared" si="3"/>
        <v>1.2852040280857035E-3</v>
      </c>
    </row>
    <row r="214" spans="1:3">
      <c r="A214" s="1">
        <v>213</v>
      </c>
      <c r="B214" s="4">
        <v>-78.66985017240404</v>
      </c>
      <c r="C214">
        <f t="shared" si="3"/>
        <v>1.2916623397846265E-3</v>
      </c>
    </row>
    <row r="215" spans="1:3">
      <c r="A215" s="1">
        <v>214</v>
      </c>
      <c r="B215" s="4">
        <v>-21.658241863131479</v>
      </c>
      <c r="C215">
        <f t="shared" si="3"/>
        <v>1.2981531053111825E-3</v>
      </c>
    </row>
    <row r="216" spans="1:3">
      <c r="A216" s="1">
        <v>215</v>
      </c>
      <c r="B216" s="4">
        <v>-12.563686425555716</v>
      </c>
      <c r="C216">
        <f t="shared" si="3"/>
        <v>1.3046764877499321E-3</v>
      </c>
    </row>
    <row r="217" spans="1:3">
      <c r="A217" s="1">
        <v>216</v>
      </c>
      <c r="B217" s="4">
        <v>3.2452203092598211</v>
      </c>
      <c r="C217">
        <f t="shared" si="3"/>
        <v>1.311232651004957E-3</v>
      </c>
    </row>
    <row r="218" spans="1:3">
      <c r="A218" s="1">
        <v>217</v>
      </c>
      <c r="B218" s="4">
        <v>15.003716619139595</v>
      </c>
      <c r="C218">
        <f t="shared" si="3"/>
        <v>1.3178217598039765E-3</v>
      </c>
    </row>
    <row r="219" spans="1:3">
      <c r="A219" s="1">
        <v>218</v>
      </c>
      <c r="B219" s="4">
        <v>-10.41882806751164</v>
      </c>
      <c r="C219">
        <f t="shared" si="3"/>
        <v>1.3244439797024893E-3</v>
      </c>
    </row>
    <row r="220" spans="1:3">
      <c r="A220" s="1">
        <v>219</v>
      </c>
      <c r="B220" s="4">
        <v>-14.348714786279743</v>
      </c>
      <c r="C220">
        <f t="shared" si="3"/>
        <v>1.3310994770879289E-3</v>
      </c>
    </row>
    <row r="221" spans="1:3">
      <c r="A221" s="1">
        <v>220</v>
      </c>
      <c r="B221" s="4">
        <v>-34.579154504288454</v>
      </c>
      <c r="C221">
        <f t="shared" si="3"/>
        <v>1.3377884191838479E-3</v>
      </c>
    </row>
    <row r="222" spans="1:3">
      <c r="A222" s="1">
        <v>221</v>
      </c>
      <c r="B222" s="4">
        <v>-31.858181817904551</v>
      </c>
      <c r="C222">
        <f t="shared" si="3"/>
        <v>1.3445109740541185E-3</v>
      </c>
    </row>
    <row r="223" spans="1:3">
      <c r="A223" s="1">
        <v>222</v>
      </c>
      <c r="B223" s="4">
        <v>-23.320057671237009</v>
      </c>
      <c r="C223">
        <f t="shared" si="3"/>
        <v>1.3512673106071543E-3</v>
      </c>
    </row>
    <row r="224" spans="1:3">
      <c r="A224" s="1">
        <v>223</v>
      </c>
      <c r="B224" s="4">
        <v>9.6656988491577067</v>
      </c>
      <c r="C224">
        <f t="shared" si="3"/>
        <v>1.3580575986001553E-3</v>
      </c>
    </row>
    <row r="225" spans="1:3">
      <c r="A225" s="1">
        <v>224</v>
      </c>
      <c r="B225" s="4">
        <v>9.8792302094916522</v>
      </c>
      <c r="C225">
        <f t="shared" si="3"/>
        <v>1.3648820086433718E-3</v>
      </c>
    </row>
    <row r="226" spans="1:3">
      <c r="A226" s="1">
        <v>225</v>
      </c>
      <c r="B226" s="4">
        <v>-51.927512849288178</v>
      </c>
      <c r="C226">
        <f t="shared" si="3"/>
        <v>1.371740712204394E-3</v>
      </c>
    </row>
    <row r="227" spans="1:3">
      <c r="A227" s="1">
        <v>226</v>
      </c>
      <c r="B227" s="4">
        <v>30.332415836113796</v>
      </c>
      <c r="C227">
        <f t="shared" si="3"/>
        <v>1.3786338816124562E-3</v>
      </c>
    </row>
    <row r="228" spans="1:3">
      <c r="A228" s="1">
        <v>227</v>
      </c>
      <c r="B228" s="4">
        <v>30.039690937621344</v>
      </c>
      <c r="C228">
        <f t="shared" si="3"/>
        <v>1.3855616900627699E-3</v>
      </c>
    </row>
    <row r="229" spans="1:3">
      <c r="A229" s="1">
        <v>228</v>
      </c>
      <c r="B229" s="4">
        <v>102.65391840742814</v>
      </c>
      <c r="C229">
        <f t="shared" si="3"/>
        <v>1.3925243116208743E-3</v>
      </c>
    </row>
    <row r="230" spans="1:3">
      <c r="A230" s="1">
        <v>229</v>
      </c>
      <c r="B230" s="4">
        <v>41.328329620071599</v>
      </c>
      <c r="C230">
        <f t="shared" si="3"/>
        <v>1.3995219212270095E-3</v>
      </c>
    </row>
    <row r="231" spans="1:3">
      <c r="A231" s="1">
        <v>230</v>
      </c>
      <c r="B231" s="4">
        <v>63.050292613790589</v>
      </c>
      <c r="C231">
        <f t="shared" si="3"/>
        <v>1.4065546947005121E-3</v>
      </c>
    </row>
    <row r="232" spans="1:3">
      <c r="A232" s="1">
        <v>231</v>
      </c>
      <c r="B232" s="4">
        <v>-18.415872745719753</v>
      </c>
      <c r="C232">
        <f t="shared" si="3"/>
        <v>1.4136228087442333E-3</v>
      </c>
    </row>
    <row r="233" spans="1:3">
      <c r="A233" s="1">
        <v>232</v>
      </c>
      <c r="B233" s="4">
        <v>134.94824996826537</v>
      </c>
      <c r="C233">
        <f t="shared" si="3"/>
        <v>1.420726440948978E-3</v>
      </c>
    </row>
    <row r="234" spans="1:3">
      <c r="A234" s="1">
        <v>233</v>
      </c>
      <c r="B234" s="4">
        <v>-39.361164158197425</v>
      </c>
      <c r="C234">
        <f t="shared" si="3"/>
        <v>1.4278657697979677E-3</v>
      </c>
    </row>
    <row r="235" spans="1:3">
      <c r="A235" s="1">
        <v>234</v>
      </c>
      <c r="B235" s="4">
        <v>-41.527617036968877</v>
      </c>
      <c r="C235">
        <f t="shared" si="3"/>
        <v>1.4350409746713244E-3</v>
      </c>
    </row>
    <row r="236" spans="1:3">
      <c r="A236" s="1">
        <v>235</v>
      </c>
      <c r="B236" s="4">
        <v>-55.890887325811491</v>
      </c>
      <c r="C236">
        <f t="shared" si="3"/>
        <v>1.4422522358505771E-3</v>
      </c>
    </row>
    <row r="237" spans="1:3">
      <c r="A237" s="1">
        <v>236</v>
      </c>
      <c r="B237" s="4">
        <v>11.79620195046482</v>
      </c>
      <c r="C237">
        <f t="shared" si="3"/>
        <v>1.4494997345231933E-3</v>
      </c>
    </row>
    <row r="238" spans="1:3">
      <c r="A238" s="1">
        <v>237</v>
      </c>
      <c r="B238" s="4">
        <v>73.046889000830561</v>
      </c>
      <c r="C238">
        <f t="shared" si="3"/>
        <v>1.4567836527871292E-3</v>
      </c>
    </row>
    <row r="239" spans="1:3">
      <c r="A239" s="1">
        <v>238</v>
      </c>
      <c r="B239" s="4">
        <v>-56.768526773055783</v>
      </c>
      <c r="C239">
        <f t="shared" si="3"/>
        <v>1.464104173655406E-3</v>
      </c>
    </row>
    <row r="240" spans="1:3">
      <c r="A240" s="1">
        <v>239</v>
      </c>
      <c r="B240" s="4">
        <v>10.30075513470365</v>
      </c>
      <c r="C240">
        <f t="shared" si="3"/>
        <v>1.4714614810607096E-3</v>
      </c>
    </row>
    <row r="241" spans="1:3">
      <c r="A241" s="1">
        <v>240</v>
      </c>
      <c r="B241" s="4">
        <v>137.63995456165503</v>
      </c>
      <c r="C241">
        <f t="shared" si="3"/>
        <v>1.4788557598600096E-3</v>
      </c>
    </row>
    <row r="242" spans="1:3">
      <c r="A242" s="1">
        <v>241</v>
      </c>
      <c r="B242" s="4">
        <v>-33.137636619321711</v>
      </c>
      <c r="C242">
        <f t="shared" si="3"/>
        <v>1.4862871958392055E-3</v>
      </c>
    </row>
    <row r="243" spans="1:3">
      <c r="A243" s="1">
        <v>242</v>
      </c>
      <c r="B243" s="4">
        <v>-0.38506720342411427</v>
      </c>
      <c r="C243">
        <f t="shared" si="3"/>
        <v>1.4937559757177944E-3</v>
      </c>
    </row>
    <row r="244" spans="1:3">
      <c r="A244" s="1">
        <v>243</v>
      </c>
      <c r="B244" s="4">
        <v>116.13573150611592</v>
      </c>
      <c r="C244">
        <f t="shared" si="3"/>
        <v>1.5012622871535622E-3</v>
      </c>
    </row>
    <row r="245" spans="1:3">
      <c r="A245" s="1">
        <v>244</v>
      </c>
      <c r="B245" s="4">
        <v>-9.3211862658972677</v>
      </c>
      <c r="C245">
        <f t="shared" si="3"/>
        <v>1.5088063187472989E-3</v>
      </c>
    </row>
    <row r="246" spans="1:3">
      <c r="A246" s="1">
        <v>245</v>
      </c>
      <c r="B246" s="4">
        <v>115.12415202450393</v>
      </c>
      <c r="C246">
        <f t="shared" si="3"/>
        <v>1.5163882600475365E-3</v>
      </c>
    </row>
    <row r="247" spans="1:3">
      <c r="A247" s="1">
        <v>246</v>
      </c>
      <c r="B247" s="4">
        <v>12.326792167728854</v>
      </c>
      <c r="C247">
        <f t="shared" si="3"/>
        <v>1.5240083015553129E-3</v>
      </c>
    </row>
    <row r="248" spans="1:3">
      <c r="A248" s="1">
        <v>247</v>
      </c>
      <c r="B248" s="4">
        <v>-132.09626021607619</v>
      </c>
      <c r="C248">
        <f t="shared" si="3"/>
        <v>1.5316666347289579E-3</v>
      </c>
    </row>
    <row r="249" spans="1:3">
      <c r="A249" s="1">
        <v>248</v>
      </c>
      <c r="B249" s="4">
        <v>-106.11324501780655</v>
      </c>
      <c r="C249">
        <f t="shared" si="3"/>
        <v>1.5393634519889022E-3</v>
      </c>
    </row>
    <row r="250" spans="1:3">
      <c r="A250" s="1">
        <v>249</v>
      </c>
      <c r="B250" s="4">
        <v>-26.126568852372657</v>
      </c>
      <c r="C250">
        <f t="shared" si="3"/>
        <v>1.5470989467225146E-3</v>
      </c>
    </row>
    <row r="251" spans="1:3">
      <c r="A251" s="1">
        <v>250</v>
      </c>
      <c r="B251" s="4">
        <v>-90.029751830821624</v>
      </c>
      <c r="C251">
        <f t="shared" si="3"/>
        <v>1.5548733132889597E-3</v>
      </c>
    </row>
    <row r="252" spans="1:3">
      <c r="A252" s="1">
        <v>251</v>
      </c>
      <c r="B252" s="4">
        <v>-86.930098228544011</v>
      </c>
      <c r="C252">
        <f t="shared" si="3"/>
        <v>1.5626867470240799E-3</v>
      </c>
    </row>
    <row r="253" spans="1:3">
      <c r="A253" s="1">
        <v>252</v>
      </c>
      <c r="B253" s="4">
        <v>-23.367390101415367</v>
      </c>
      <c r="C253">
        <f t="shared" si="3"/>
        <v>1.5705394442453065E-3</v>
      </c>
    </row>
    <row r="254" spans="1:3">
      <c r="A254" s="1">
        <v>253</v>
      </c>
      <c r="B254" s="4">
        <v>33.440727427057936</v>
      </c>
      <c r="C254">
        <f t="shared" si="3"/>
        <v>1.5784316022565896E-3</v>
      </c>
    </row>
    <row r="255" spans="1:3">
      <c r="A255" s="1">
        <v>254</v>
      </c>
      <c r="B255" s="4">
        <v>-8.6271518894409382</v>
      </c>
      <c r="C255">
        <f t="shared" si="3"/>
        <v>1.5863634193533564E-3</v>
      </c>
    </row>
    <row r="256" spans="1:3">
      <c r="A256" s="1">
        <v>255</v>
      </c>
      <c r="B256" s="4">
        <v>14.8117577877656</v>
      </c>
      <c r="C256">
        <f t="shared" si="3"/>
        <v>1.5943350948274936E-3</v>
      </c>
    </row>
    <row r="257" spans="1:3">
      <c r="A257" s="1">
        <v>256</v>
      </c>
      <c r="B257" s="4">
        <v>18.115160809735244</v>
      </c>
      <c r="C257">
        <f t="shared" si="3"/>
        <v>1.6023468289723558E-3</v>
      </c>
    </row>
    <row r="258" spans="1:3">
      <c r="A258" s="1">
        <v>257</v>
      </c>
      <c r="B258" s="4">
        <v>-44.220993325610834</v>
      </c>
      <c r="C258">
        <f t="shared" si="3"/>
        <v>1.6103988230877942E-3</v>
      </c>
    </row>
    <row r="259" spans="1:3">
      <c r="A259" s="1">
        <v>258</v>
      </c>
      <c r="B259" s="4">
        <v>-73.085117039785473</v>
      </c>
      <c r="C259">
        <f t="shared" ref="C259:C322" si="4">($F$2^(500-A259))*(1-$F$2)/(1-$F$2^500)</f>
        <v>1.6184912794852205E-3</v>
      </c>
    </row>
    <row r="260" spans="1:3">
      <c r="A260" s="1">
        <v>259</v>
      </c>
      <c r="B260" s="4">
        <v>-89.99421475203053</v>
      </c>
      <c r="C260">
        <f t="shared" si="4"/>
        <v>1.6266244014926838E-3</v>
      </c>
    </row>
    <row r="261" spans="1:3">
      <c r="A261" s="1">
        <v>260</v>
      </c>
      <c r="B261" s="4">
        <v>0.77695936278360023</v>
      </c>
      <c r="C261">
        <f t="shared" si="4"/>
        <v>1.634798393459984E-3</v>
      </c>
    </row>
    <row r="262" spans="1:3">
      <c r="A262" s="1">
        <v>261</v>
      </c>
      <c r="B262" s="4">
        <v>-18.621035565505736</v>
      </c>
      <c r="C262">
        <f t="shared" si="4"/>
        <v>1.643013460763803E-3</v>
      </c>
    </row>
    <row r="263" spans="1:3">
      <c r="A263" s="1">
        <v>262</v>
      </c>
      <c r="B263" s="4">
        <v>59.758754508922721</v>
      </c>
      <c r="C263">
        <f t="shared" si="4"/>
        <v>1.6512698098128673E-3</v>
      </c>
    </row>
    <row r="264" spans="1:3">
      <c r="A264" s="1">
        <v>263</v>
      </c>
      <c r="B264" s="4">
        <v>12.445237420724879</v>
      </c>
      <c r="C264">
        <f t="shared" si="4"/>
        <v>1.6595676480531331E-3</v>
      </c>
    </row>
    <row r="265" spans="1:3">
      <c r="A265" s="1">
        <v>264</v>
      </c>
      <c r="B265" s="4">
        <v>-20.416585180932088</v>
      </c>
      <c r="C265">
        <f t="shared" si="4"/>
        <v>1.667907183972998E-3</v>
      </c>
    </row>
    <row r="266" spans="1:3">
      <c r="A266" s="1">
        <v>265</v>
      </c>
      <c r="B266" s="4">
        <v>-30.855300937502761</v>
      </c>
      <c r="C266">
        <f t="shared" si="4"/>
        <v>1.6762886271085406E-3</v>
      </c>
    </row>
    <row r="267" spans="1:3">
      <c r="A267" s="1">
        <v>266</v>
      </c>
      <c r="B267" s="4">
        <v>-80.837600123839366</v>
      </c>
      <c r="C267">
        <f t="shared" si="4"/>
        <v>1.6847121880487845E-3</v>
      </c>
    </row>
    <row r="268" spans="1:3">
      <c r="A268" s="1">
        <v>267</v>
      </c>
      <c r="B268" s="4">
        <v>-26.292372515837997</v>
      </c>
      <c r="C268">
        <f t="shared" si="4"/>
        <v>1.6931780784409892E-3</v>
      </c>
    </row>
    <row r="269" spans="1:3">
      <c r="A269" s="1">
        <v>268</v>
      </c>
      <c r="B269" s="4">
        <v>-29.394325030752952</v>
      </c>
      <c r="C269">
        <f t="shared" si="4"/>
        <v>1.7016865109959691E-3</v>
      </c>
    </row>
    <row r="270" spans="1:3">
      <c r="A270" s="1">
        <v>269</v>
      </c>
      <c r="B270" s="4">
        <v>-12.39879340589323</v>
      </c>
      <c r="C270">
        <f t="shared" si="4"/>
        <v>1.7102376994934363E-3</v>
      </c>
    </row>
    <row r="271" spans="1:3">
      <c r="A271" s="1">
        <v>270</v>
      </c>
      <c r="B271" s="4">
        <v>71.72352303430489</v>
      </c>
      <c r="C271">
        <f t="shared" si="4"/>
        <v>1.7188318587873733E-3</v>
      </c>
    </row>
    <row r="272" spans="1:3">
      <c r="A272" s="1">
        <v>271</v>
      </c>
      <c r="B272" s="4">
        <v>10.059901583428655</v>
      </c>
      <c r="C272">
        <f t="shared" si="4"/>
        <v>1.7274692048114303E-3</v>
      </c>
    </row>
    <row r="273" spans="1:3">
      <c r="A273" s="1">
        <v>272</v>
      </c>
      <c r="B273" s="4">
        <v>4.8656506215174886</v>
      </c>
      <c r="C273">
        <f t="shared" si="4"/>
        <v>1.7361499545843521E-3</v>
      </c>
    </row>
    <row r="274" spans="1:3">
      <c r="A274" s="1">
        <v>273</v>
      </c>
      <c r="B274" s="4">
        <v>-38.417371723817269</v>
      </c>
      <c r="C274">
        <f t="shared" si="4"/>
        <v>1.7448743262154292E-3</v>
      </c>
    </row>
    <row r="275" spans="1:3">
      <c r="A275" s="1">
        <v>274</v>
      </c>
      <c r="B275" s="4">
        <v>-21.820575436844592</v>
      </c>
      <c r="C275">
        <f t="shared" si="4"/>
        <v>1.7536425389099788E-3</v>
      </c>
    </row>
    <row r="276" spans="1:3">
      <c r="A276" s="1">
        <v>275</v>
      </c>
      <c r="B276" s="4">
        <v>-5.4511608949705987</v>
      </c>
      <c r="C276">
        <f t="shared" si="4"/>
        <v>1.7624548129748536E-3</v>
      </c>
    </row>
    <row r="277" spans="1:3">
      <c r="A277" s="1">
        <v>276</v>
      </c>
      <c r="B277" s="4">
        <v>77.404136405075405</v>
      </c>
      <c r="C277">
        <f t="shared" si="4"/>
        <v>1.7713113698239731E-3</v>
      </c>
    </row>
    <row r="278" spans="1:3">
      <c r="A278" s="1">
        <v>277</v>
      </c>
      <c r="B278" s="4">
        <v>31.276238391048537</v>
      </c>
      <c r="C278">
        <f t="shared" si="4"/>
        <v>1.7802124319838924E-3</v>
      </c>
    </row>
    <row r="279" spans="1:3">
      <c r="A279" s="1">
        <v>278</v>
      </c>
      <c r="B279" s="4">
        <v>-51.755116893365994</v>
      </c>
      <c r="C279">
        <f t="shared" si="4"/>
        <v>1.7891582230993896E-3</v>
      </c>
    </row>
    <row r="280" spans="1:3">
      <c r="A280" s="1">
        <v>279</v>
      </c>
      <c r="B280" s="4">
        <v>2.4519954504885391</v>
      </c>
      <c r="C280">
        <f t="shared" si="4"/>
        <v>1.7981489679390855E-3</v>
      </c>
    </row>
    <row r="281" spans="1:3">
      <c r="A281" s="1">
        <v>280</v>
      </c>
      <c r="B281" s="4">
        <v>-52.990100407560021</v>
      </c>
      <c r="C281">
        <f t="shared" si="4"/>
        <v>1.8071848924010904E-3</v>
      </c>
    </row>
    <row r="282" spans="1:3">
      <c r="A282" s="1">
        <v>281</v>
      </c>
      <c r="B282" s="4">
        <v>8.9301797331590933</v>
      </c>
      <c r="C282">
        <f t="shared" si="4"/>
        <v>1.8162662235186836E-3</v>
      </c>
    </row>
    <row r="283" spans="1:3">
      <c r="A283" s="1">
        <v>282</v>
      </c>
      <c r="B283" s="4">
        <v>15.800238168516444</v>
      </c>
      <c r="C283">
        <f t="shared" si="4"/>
        <v>1.8253931894660139E-3</v>
      </c>
    </row>
    <row r="284" spans="1:3">
      <c r="A284" s="1">
        <v>283</v>
      </c>
      <c r="B284" s="4">
        <v>-19.704071168715018</v>
      </c>
      <c r="C284">
        <f t="shared" si="4"/>
        <v>1.8345660195638329E-3</v>
      </c>
    </row>
    <row r="285" spans="1:3">
      <c r="A285" s="1">
        <v>284</v>
      </c>
      <c r="B285" s="4">
        <v>6.2625558749659831</v>
      </c>
      <c r="C285">
        <f t="shared" si="4"/>
        <v>1.8437849442852594E-3</v>
      </c>
    </row>
    <row r="286" spans="1:3">
      <c r="A286" s="1">
        <v>285</v>
      </c>
      <c r="B286" s="4">
        <v>22.032923657328865</v>
      </c>
      <c r="C286">
        <f t="shared" si="4"/>
        <v>1.8530501952615671E-3</v>
      </c>
    </row>
    <row r="287" spans="1:3">
      <c r="A287" s="1">
        <v>286</v>
      </c>
      <c r="B287" s="4">
        <v>92.522674496012769</v>
      </c>
      <c r="C287">
        <f t="shared" si="4"/>
        <v>1.8623620052880072E-3</v>
      </c>
    </row>
    <row r="288" spans="1:3">
      <c r="A288" s="1">
        <v>287</v>
      </c>
      <c r="B288" s="4">
        <v>56.793022040688811</v>
      </c>
      <c r="C288">
        <f t="shared" si="4"/>
        <v>1.8717206083296556E-3</v>
      </c>
    </row>
    <row r="289" spans="1:3">
      <c r="A289" s="1">
        <v>288</v>
      </c>
      <c r="B289" s="4">
        <v>142.7516160874311</v>
      </c>
      <c r="C289">
        <f t="shared" si="4"/>
        <v>1.8811262395272918E-3</v>
      </c>
    </row>
    <row r="290" spans="1:3">
      <c r="A290" s="1">
        <v>289</v>
      </c>
      <c r="B290" s="4">
        <v>230.62586024103075</v>
      </c>
      <c r="C290">
        <f t="shared" si="4"/>
        <v>1.8905791352033085E-3</v>
      </c>
    </row>
    <row r="291" spans="1:3">
      <c r="A291" s="1">
        <v>290</v>
      </c>
      <c r="B291" s="4">
        <v>-56.256474758723925</v>
      </c>
      <c r="C291">
        <f t="shared" si="4"/>
        <v>1.9000795328676465E-3</v>
      </c>
    </row>
    <row r="292" spans="1:3">
      <c r="A292" s="1">
        <v>291</v>
      </c>
      <c r="B292" s="4">
        <v>17.29268698458327</v>
      </c>
      <c r="C292">
        <f t="shared" si="4"/>
        <v>1.9096276712237655E-3</v>
      </c>
    </row>
    <row r="293" spans="1:3">
      <c r="A293" s="1">
        <v>292</v>
      </c>
      <c r="B293" s="4">
        <v>-134.50231212393737</v>
      </c>
      <c r="C293">
        <f t="shared" si="4"/>
        <v>1.9192237901746382E-3</v>
      </c>
    </row>
    <row r="294" spans="1:3">
      <c r="A294" s="1">
        <v>293</v>
      </c>
      <c r="B294" s="4">
        <v>5.6816722456806019</v>
      </c>
      <c r="C294">
        <f t="shared" si="4"/>
        <v>1.9288681308287825E-3</v>
      </c>
    </row>
    <row r="295" spans="1:3">
      <c r="A295" s="1">
        <v>294</v>
      </c>
      <c r="B295" s="4">
        <v>36.751586182206665</v>
      </c>
      <c r="C295">
        <f t="shared" si="4"/>
        <v>1.9385609355063141E-3</v>
      </c>
    </row>
    <row r="296" spans="1:3">
      <c r="A296" s="1">
        <v>295</v>
      </c>
      <c r="B296" s="4">
        <v>170.82909819914494</v>
      </c>
      <c r="C296">
        <f t="shared" si="4"/>
        <v>1.948302447745039E-3</v>
      </c>
    </row>
    <row r="297" spans="1:3">
      <c r="A297" s="1">
        <v>296</v>
      </c>
      <c r="B297" s="4">
        <v>35.2842632943848</v>
      </c>
      <c r="C297">
        <f t="shared" si="4"/>
        <v>1.9580929123065721E-3</v>
      </c>
    </row>
    <row r="298" spans="1:3">
      <c r="A298" s="1">
        <v>297</v>
      </c>
      <c r="B298" s="4">
        <v>-93.816005486525682</v>
      </c>
      <c r="C298">
        <f t="shared" si="4"/>
        <v>1.9679325751824845E-3</v>
      </c>
    </row>
    <row r="299" spans="1:3">
      <c r="A299" s="1">
        <v>298</v>
      </c>
      <c r="B299" s="4">
        <v>-106.43554526008302</v>
      </c>
      <c r="C299">
        <f t="shared" si="4"/>
        <v>1.9778216836004868E-3</v>
      </c>
    </row>
    <row r="300" spans="1:3">
      <c r="A300" s="1">
        <v>299</v>
      </c>
      <c r="B300" s="4">
        <v>34.508736101106479</v>
      </c>
      <c r="C300">
        <f t="shared" si="4"/>
        <v>1.9877604860306397E-3</v>
      </c>
    </row>
    <row r="301" spans="1:3">
      <c r="A301" s="1">
        <v>300</v>
      </c>
      <c r="B301" s="4">
        <v>-59.449335450251965</v>
      </c>
      <c r="C301">
        <f t="shared" si="4"/>
        <v>1.9977492321915985E-3</v>
      </c>
    </row>
    <row r="302" spans="1:3">
      <c r="A302" s="1">
        <v>301</v>
      </c>
      <c r="B302" s="4">
        <v>29.201824293273603</v>
      </c>
      <c r="C302">
        <f t="shared" si="4"/>
        <v>2.0077881730568826E-3</v>
      </c>
    </row>
    <row r="303" spans="1:3">
      <c r="A303" s="1">
        <v>302</v>
      </c>
      <c r="B303" s="4">
        <v>79.397219414920983</v>
      </c>
      <c r="C303">
        <f t="shared" si="4"/>
        <v>2.0178775608611882E-3</v>
      </c>
    </row>
    <row r="304" spans="1:3">
      <c r="A304" s="1">
        <v>303</v>
      </c>
      <c r="B304" s="4">
        <v>-0.58776320411197958</v>
      </c>
      <c r="C304">
        <f t="shared" si="4"/>
        <v>2.0280176491067219E-3</v>
      </c>
    </row>
    <row r="305" spans="1:3">
      <c r="A305" s="1">
        <v>304</v>
      </c>
      <c r="B305" s="4">
        <v>-45.828758846160781</v>
      </c>
      <c r="C305">
        <f t="shared" si="4"/>
        <v>2.03820869256957E-3</v>
      </c>
    </row>
    <row r="306" spans="1:3">
      <c r="A306" s="1">
        <v>305</v>
      </c>
      <c r="B306" s="4">
        <v>-66.635464804607182</v>
      </c>
      <c r="C306">
        <f t="shared" si="4"/>
        <v>2.0484509473061002E-3</v>
      </c>
    </row>
    <row r="307" spans="1:3">
      <c r="A307" s="1">
        <v>306</v>
      </c>
      <c r="B307" s="4">
        <v>-47.729915951947987</v>
      </c>
      <c r="C307">
        <f t="shared" si="4"/>
        <v>2.0587446706593973E-3</v>
      </c>
    </row>
    <row r="308" spans="1:3">
      <c r="A308" s="1">
        <v>307</v>
      </c>
      <c r="B308" s="4">
        <v>46.348058354484237</v>
      </c>
      <c r="C308">
        <f t="shared" si="4"/>
        <v>2.0690901212657258E-3</v>
      </c>
    </row>
    <row r="309" spans="1:3">
      <c r="A309" s="1">
        <v>308</v>
      </c>
      <c r="B309" s="4">
        <v>-82.934754308900665</v>
      </c>
      <c r="C309">
        <f t="shared" si="4"/>
        <v>2.0794875590610311E-3</v>
      </c>
    </row>
    <row r="310" spans="1:3">
      <c r="A310" s="1">
        <v>309</v>
      </c>
      <c r="B310" s="4">
        <v>-139.74564182627728</v>
      </c>
      <c r="C310">
        <f t="shared" si="4"/>
        <v>2.0899372452874683E-3</v>
      </c>
    </row>
    <row r="311" spans="1:3">
      <c r="A311" s="1">
        <v>310</v>
      </c>
      <c r="B311" s="4">
        <v>-18.228492738877321</v>
      </c>
      <c r="C311">
        <f t="shared" si="4"/>
        <v>2.100439442499968E-3</v>
      </c>
    </row>
    <row r="312" spans="1:3">
      <c r="A312" s="1">
        <v>311</v>
      </c>
      <c r="B312" s="4">
        <v>16.2467673242827</v>
      </c>
      <c r="C312">
        <f t="shared" si="4"/>
        <v>2.1109944145728328E-3</v>
      </c>
    </row>
    <row r="313" spans="1:3">
      <c r="A313" s="1">
        <v>312</v>
      </c>
      <c r="B313" s="4">
        <v>-16.749777641491164</v>
      </c>
      <c r="C313">
        <f t="shared" si="4"/>
        <v>2.1216024267063645E-3</v>
      </c>
    </row>
    <row r="314" spans="1:3">
      <c r="A314" s="1">
        <v>313</v>
      </c>
      <c r="B314" s="4">
        <v>-78.927952534768338</v>
      </c>
      <c r="C314">
        <f t="shared" si="4"/>
        <v>2.1322637454335314E-3</v>
      </c>
    </row>
    <row r="315" spans="1:3">
      <c r="A315" s="1">
        <v>314</v>
      </c>
      <c r="B315" s="4">
        <v>-30.091808189048606</v>
      </c>
      <c r="C315">
        <f t="shared" si="4"/>
        <v>2.1429786386266652E-3</v>
      </c>
    </row>
    <row r="316" spans="1:3">
      <c r="A316" s="1">
        <v>315</v>
      </c>
      <c r="B316" s="4">
        <v>-27.525728516500749</v>
      </c>
      <c r="C316">
        <f t="shared" si="4"/>
        <v>2.153747375504186E-3</v>
      </c>
    </row>
    <row r="317" spans="1:3">
      <c r="A317" s="1">
        <v>316</v>
      </c>
      <c r="B317" s="4">
        <v>-1.0101726408774994</v>
      </c>
      <c r="C317">
        <f t="shared" si="4"/>
        <v>2.1645702266373727E-3</v>
      </c>
    </row>
    <row r="318" spans="1:3">
      <c r="A318" s="1">
        <v>317</v>
      </c>
      <c r="B318" s="4">
        <v>-27.493491869121499</v>
      </c>
      <c r="C318">
        <f t="shared" si="4"/>
        <v>2.1754474639571588E-3</v>
      </c>
    </row>
    <row r="319" spans="1:3">
      <c r="A319" s="1">
        <v>318</v>
      </c>
      <c r="B319" s="4">
        <v>7.0886243587392528</v>
      </c>
      <c r="C319">
        <f t="shared" si="4"/>
        <v>2.1863793607609637E-3</v>
      </c>
    </row>
    <row r="320" spans="1:3">
      <c r="A320" s="1">
        <v>319</v>
      </c>
      <c r="B320" s="4">
        <v>-24.093855724164314</v>
      </c>
      <c r="C320">
        <f t="shared" si="4"/>
        <v>2.1973661917195609E-3</v>
      </c>
    </row>
    <row r="321" spans="1:3">
      <c r="A321" s="1">
        <v>320</v>
      </c>
      <c r="B321" s="4">
        <v>77.869319496350727</v>
      </c>
      <c r="C321">
        <f t="shared" si="4"/>
        <v>2.208408232883981E-3</v>
      </c>
    </row>
    <row r="322" spans="1:3">
      <c r="A322" s="1">
        <v>321</v>
      </c>
      <c r="B322" s="4">
        <v>-3.9580733882939967</v>
      </c>
      <c r="C322">
        <f t="shared" si="4"/>
        <v>2.2195057616924431E-3</v>
      </c>
    </row>
    <row r="323" spans="1:3">
      <c r="A323" s="1">
        <v>322</v>
      </c>
      <c r="B323" s="4">
        <v>19.596290314962971</v>
      </c>
      <c r="C323">
        <f t="shared" ref="C323:C386" si="5">($F$2^(500-A323))*(1-$F$2)/(1-$F$2^500)</f>
        <v>2.2306590569773298E-3</v>
      </c>
    </row>
    <row r="324" spans="1:3">
      <c r="A324" s="1">
        <v>323</v>
      </c>
      <c r="B324" s="4">
        <v>-3.0808138380434684</v>
      </c>
      <c r="C324">
        <f t="shared" si="5"/>
        <v>2.2418683989721905E-3</v>
      </c>
    </row>
    <row r="325" spans="1:3">
      <c r="A325" s="1">
        <v>324</v>
      </c>
      <c r="B325" s="4">
        <v>-25.507461736116966</v>
      </c>
      <c r="C325">
        <f t="shared" si="5"/>
        <v>2.2531340693187846E-3</v>
      </c>
    </row>
    <row r="326" spans="1:3">
      <c r="A326" s="1">
        <v>325</v>
      </c>
      <c r="B326" s="4">
        <v>78.062322326477442</v>
      </c>
      <c r="C326">
        <f t="shared" si="5"/>
        <v>2.2644563510741556E-3</v>
      </c>
    </row>
    <row r="327" spans="1:3">
      <c r="A327" s="1">
        <v>326</v>
      </c>
      <c r="B327" s="4">
        <v>197.9104799298475</v>
      </c>
      <c r="C327">
        <f t="shared" si="5"/>
        <v>2.2758355287177444E-3</v>
      </c>
    </row>
    <row r="328" spans="1:3">
      <c r="A328" s="1">
        <v>327</v>
      </c>
      <c r="B328" s="4">
        <v>33.558125734512942</v>
      </c>
      <c r="C328">
        <f t="shared" si="5"/>
        <v>2.2872718881585367E-3</v>
      </c>
    </row>
    <row r="329" spans="1:3">
      <c r="A329" s="1">
        <v>328</v>
      </c>
      <c r="B329" s="4">
        <v>-120.42159035100121</v>
      </c>
      <c r="C329">
        <f t="shared" si="5"/>
        <v>2.2987657167422484E-3</v>
      </c>
    </row>
    <row r="330" spans="1:3">
      <c r="A330" s="1">
        <v>329</v>
      </c>
      <c r="B330" s="4">
        <v>-8.7078220149942354</v>
      </c>
      <c r="C330">
        <f t="shared" si="5"/>
        <v>2.3103173032585408E-3</v>
      </c>
    </row>
    <row r="331" spans="1:3">
      <c r="A331" s="1">
        <v>330</v>
      </c>
      <c r="B331" s="4">
        <v>71.519767365538428</v>
      </c>
      <c r="C331">
        <f t="shared" si="5"/>
        <v>2.3219269379482817E-3</v>
      </c>
    </row>
    <row r="332" spans="1:3">
      <c r="A332" s="1">
        <v>331</v>
      </c>
      <c r="B332" s="4">
        <v>-19.510656144941095</v>
      </c>
      <c r="C332">
        <f t="shared" si="5"/>
        <v>2.333594912510836E-3</v>
      </c>
    </row>
    <row r="333" spans="1:3">
      <c r="A333" s="1">
        <v>332</v>
      </c>
      <c r="B333" s="4">
        <v>-44.012976687159608</v>
      </c>
      <c r="C333">
        <f t="shared" si="5"/>
        <v>2.3453215201113928E-3</v>
      </c>
    </row>
    <row r="334" spans="1:3">
      <c r="A334" s="1">
        <v>333</v>
      </c>
      <c r="B334" s="4">
        <v>-133.48815295386885</v>
      </c>
      <c r="C334">
        <f t="shared" si="5"/>
        <v>2.3571070553883348E-3</v>
      </c>
    </row>
    <row r="335" spans="1:3">
      <c r="A335" s="1">
        <v>334</v>
      </c>
      <c r="B335" s="4">
        <v>-126.97217861011995</v>
      </c>
      <c r="C335">
        <f t="shared" si="5"/>
        <v>2.368951814460638E-3</v>
      </c>
    </row>
    <row r="336" spans="1:3">
      <c r="A336" s="1">
        <v>335</v>
      </c>
      <c r="B336" s="4">
        <v>-31.896336909145248</v>
      </c>
      <c r="C336">
        <f t="shared" si="5"/>
        <v>2.380856094935315E-3</v>
      </c>
    </row>
    <row r="337" spans="1:3">
      <c r="A337" s="1">
        <v>336</v>
      </c>
      <c r="B337" s="4">
        <v>-32.210175669126329</v>
      </c>
      <c r="C337">
        <f t="shared" si="5"/>
        <v>2.3928201959148893E-3</v>
      </c>
    </row>
    <row r="338" spans="1:3">
      <c r="A338" s="1">
        <v>337</v>
      </c>
      <c r="B338" s="4">
        <v>8.1805191141284013</v>
      </c>
      <c r="C338">
        <f t="shared" si="5"/>
        <v>2.4048444180049138E-3</v>
      </c>
    </row>
    <row r="339" spans="1:3">
      <c r="A339" s="1">
        <v>338</v>
      </c>
      <c r="B339" s="4">
        <v>-45.066010111602736</v>
      </c>
      <c r="C339">
        <f t="shared" si="5"/>
        <v>2.4169290633215207E-3</v>
      </c>
    </row>
    <row r="340" spans="1:3">
      <c r="A340" s="1">
        <v>339</v>
      </c>
      <c r="B340" s="4">
        <v>-20.654020775542449</v>
      </c>
      <c r="C340">
        <f t="shared" si="5"/>
        <v>2.429074435499016E-3</v>
      </c>
    </row>
    <row r="341" spans="1:3">
      <c r="A341" s="1">
        <v>340</v>
      </c>
      <c r="B341" s="4">
        <v>-56.759740174962644</v>
      </c>
      <c r="C341">
        <f t="shared" si="5"/>
        <v>2.4412808396975039E-3</v>
      </c>
    </row>
    <row r="342" spans="1:3">
      <c r="A342" s="1">
        <v>341</v>
      </c>
      <c r="B342" s="4">
        <v>-16.165114524928867</v>
      </c>
      <c r="C342">
        <f t="shared" si="5"/>
        <v>2.4535485826105564E-3</v>
      </c>
    </row>
    <row r="343" spans="1:3">
      <c r="A343" s="1">
        <v>342</v>
      </c>
      <c r="B343" s="4">
        <v>-28.517301994297668</v>
      </c>
      <c r="C343">
        <f t="shared" si="5"/>
        <v>2.4658779724729212E-3</v>
      </c>
    </row>
    <row r="344" spans="1:3">
      <c r="A344" s="1">
        <v>343</v>
      </c>
      <c r="B344" s="4">
        <v>0.22104731715080561</v>
      </c>
      <c r="C344">
        <f t="shared" si="5"/>
        <v>2.4782693190682627E-3</v>
      </c>
    </row>
    <row r="345" spans="1:3">
      <c r="A345" s="1">
        <v>344</v>
      </c>
      <c r="B345" s="4">
        <v>-17.221869585209788</v>
      </c>
      <c r="C345">
        <f t="shared" si="5"/>
        <v>2.490722933736947E-3</v>
      </c>
    </row>
    <row r="346" spans="1:3">
      <c r="A346" s="1">
        <v>345</v>
      </c>
      <c r="B346" s="4">
        <v>10.480735670131253</v>
      </c>
      <c r="C346">
        <f t="shared" si="5"/>
        <v>2.503239129383866E-3</v>
      </c>
    </row>
    <row r="347" spans="1:3">
      <c r="A347" s="1">
        <v>346</v>
      </c>
      <c r="B347" s="4">
        <v>-63.089283529103341</v>
      </c>
      <c r="C347">
        <f t="shared" si="5"/>
        <v>2.515818220486298E-3</v>
      </c>
    </row>
    <row r="348" spans="1:3">
      <c r="A348" s="1">
        <v>347</v>
      </c>
      <c r="B348" s="4">
        <v>-83.479501336309113</v>
      </c>
      <c r="C348">
        <f t="shared" si="5"/>
        <v>2.5284605231018068E-3</v>
      </c>
    </row>
    <row r="349" spans="1:3">
      <c r="A349" s="1">
        <v>348</v>
      </c>
      <c r="B349" s="4">
        <v>7.262246764583324</v>
      </c>
      <c r="C349">
        <f t="shared" si="5"/>
        <v>2.5411663548761875E-3</v>
      </c>
    </row>
    <row r="350" spans="1:3">
      <c r="A350" s="1">
        <v>349</v>
      </c>
      <c r="B350" s="4">
        <v>-33.436473809530071</v>
      </c>
      <c r="C350">
        <f t="shared" si="5"/>
        <v>2.553936035051445E-3</v>
      </c>
    </row>
    <row r="351" spans="1:3">
      <c r="A351" s="1">
        <v>350</v>
      </c>
      <c r="B351" s="4">
        <v>31.982695723985671</v>
      </c>
      <c r="C351">
        <f t="shared" si="5"/>
        <v>2.5667698844738145E-3</v>
      </c>
    </row>
    <row r="352" spans="1:3">
      <c r="A352" s="1">
        <v>351</v>
      </c>
      <c r="B352" s="4">
        <v>44.377442909992169</v>
      </c>
      <c r="C352">
        <f t="shared" si="5"/>
        <v>2.5796682256018231E-3</v>
      </c>
    </row>
    <row r="353" spans="1:3">
      <c r="A353" s="1">
        <v>352</v>
      </c>
      <c r="B353" s="4">
        <v>-75.090550749080649</v>
      </c>
      <c r="C353">
        <f t="shared" si="5"/>
        <v>2.5926313825143949E-3</v>
      </c>
    </row>
    <row r="354" spans="1:3">
      <c r="A354" s="1">
        <v>353</v>
      </c>
      <c r="B354" s="4">
        <v>29.691959719113584</v>
      </c>
      <c r="C354">
        <f t="shared" si="5"/>
        <v>2.6056596809189898E-3</v>
      </c>
    </row>
    <row r="355" spans="1:3">
      <c r="A355" s="1">
        <v>354</v>
      </c>
      <c r="B355" s="4">
        <v>5.5023441847442882</v>
      </c>
      <c r="C355">
        <f t="shared" si="5"/>
        <v>2.6187534481597889E-3</v>
      </c>
    </row>
    <row r="356" spans="1:3">
      <c r="A356" s="1">
        <v>355</v>
      </c>
      <c r="B356" s="4">
        <v>-44.367334053857121</v>
      </c>
      <c r="C356">
        <f t="shared" si="5"/>
        <v>2.6319130132259187E-3</v>
      </c>
    </row>
    <row r="357" spans="1:3">
      <c r="A357" s="1">
        <v>356</v>
      </c>
      <c r="B357" s="4">
        <v>-39.629837816140935</v>
      </c>
      <c r="C357">
        <f t="shared" si="5"/>
        <v>2.6451387067597172E-3</v>
      </c>
    </row>
    <row r="358" spans="1:3">
      <c r="A358" s="1">
        <v>357</v>
      </c>
      <c r="B358" s="4">
        <v>1.2248182559196721</v>
      </c>
      <c r="C358">
        <f t="shared" si="5"/>
        <v>2.6584308610650424E-3</v>
      </c>
    </row>
    <row r="359" spans="1:3">
      <c r="A359" s="1">
        <v>358</v>
      </c>
      <c r="B359" s="4">
        <v>65.692339157543756</v>
      </c>
      <c r="C359">
        <f t="shared" si="5"/>
        <v>2.6717898101156208E-3</v>
      </c>
    </row>
    <row r="360" spans="1:3">
      <c r="A360" s="1">
        <v>359</v>
      </c>
      <c r="B360" s="4">
        <v>26.743803197892703</v>
      </c>
      <c r="C360">
        <f t="shared" si="5"/>
        <v>2.6852158895634376E-3</v>
      </c>
    </row>
    <row r="361" spans="1:3">
      <c r="A361" s="1">
        <v>360</v>
      </c>
      <c r="B361" s="4">
        <v>-29.547947024719178</v>
      </c>
      <c r="C361">
        <f t="shared" si="5"/>
        <v>2.6987094367471732E-3</v>
      </c>
    </row>
    <row r="362" spans="1:3">
      <c r="A362" s="1">
        <v>361</v>
      </c>
      <c r="B362" s="4">
        <v>-66.127701836125198</v>
      </c>
      <c r="C362">
        <f t="shared" si="5"/>
        <v>2.7122707907006765E-3</v>
      </c>
    </row>
    <row r="363" spans="1:3">
      <c r="A363" s="1">
        <v>362</v>
      </c>
      <c r="B363" s="4">
        <v>-45.154168678720453</v>
      </c>
      <c r="C363">
        <f t="shared" si="5"/>
        <v>2.7259002921614841E-3</v>
      </c>
    </row>
    <row r="364" spans="1:3">
      <c r="A364" s="1">
        <v>363</v>
      </c>
      <c r="B364" s="4">
        <v>-18.822830799224903</v>
      </c>
      <c r="C364">
        <f t="shared" si="5"/>
        <v>2.7395982835793807E-3</v>
      </c>
    </row>
    <row r="365" spans="1:3">
      <c r="A365" s="1">
        <v>364</v>
      </c>
      <c r="B365" s="4">
        <v>46.1314320678066</v>
      </c>
      <c r="C365">
        <f t="shared" si="5"/>
        <v>2.7533651091250061E-3</v>
      </c>
    </row>
    <row r="366" spans="1:3">
      <c r="A366" s="1">
        <v>365</v>
      </c>
      <c r="B366" s="4">
        <v>61.945786910486277</v>
      </c>
      <c r="C366">
        <f t="shared" si="5"/>
        <v>2.7672011146984989E-3</v>
      </c>
    </row>
    <row r="367" spans="1:3">
      <c r="A367" s="1">
        <v>366</v>
      </c>
      <c r="B367" s="4">
        <v>86.899708453089261</v>
      </c>
      <c r="C367">
        <f t="shared" si="5"/>
        <v>2.7811066479381898E-3</v>
      </c>
    </row>
    <row r="368" spans="1:3">
      <c r="A368" s="1">
        <v>367</v>
      </c>
      <c r="B368" s="4">
        <v>-40.092149885198523</v>
      </c>
      <c r="C368">
        <f t="shared" si="5"/>
        <v>2.7950820582293367E-3</v>
      </c>
    </row>
    <row r="369" spans="1:3">
      <c r="A369" s="1">
        <v>368</v>
      </c>
      <c r="B369" s="4">
        <v>-40.770378919591167</v>
      </c>
      <c r="C369">
        <f t="shared" si="5"/>
        <v>2.8091276967129012E-3</v>
      </c>
    </row>
    <row r="370" spans="1:3">
      <c r="A370" s="1">
        <v>369</v>
      </c>
      <c r="B370" s="4">
        <v>-71.378255204868765</v>
      </c>
      <c r="C370">
        <f t="shared" si="5"/>
        <v>2.8232439162943724E-3</v>
      </c>
    </row>
    <row r="371" spans="1:3">
      <c r="A371" s="1">
        <v>370</v>
      </c>
      <c r="B371" s="4">
        <v>-15.452738875874275</v>
      </c>
      <c r="C371">
        <f t="shared" si="5"/>
        <v>2.8374310716526353E-3</v>
      </c>
    </row>
    <row r="372" spans="1:3">
      <c r="A372" s="1">
        <v>371</v>
      </c>
      <c r="B372" s="4">
        <v>34.603782218107881</v>
      </c>
      <c r="C372">
        <f t="shared" si="5"/>
        <v>2.8516895192488801E-3</v>
      </c>
    </row>
    <row r="373" spans="1:3">
      <c r="A373" s="1">
        <v>372</v>
      </c>
      <c r="B373" s="4">
        <v>-32.368332244712292</v>
      </c>
      <c r="C373">
        <f t="shared" si="5"/>
        <v>2.8660196173355577E-3</v>
      </c>
    </row>
    <row r="374" spans="1:3">
      <c r="A374" s="1">
        <v>373</v>
      </c>
      <c r="B374" s="4">
        <v>-74.378365472311998</v>
      </c>
      <c r="C374">
        <f t="shared" si="5"/>
        <v>2.8804217259653844E-3</v>
      </c>
    </row>
    <row r="375" spans="1:3">
      <c r="A375" s="1">
        <v>374</v>
      </c>
      <c r="B375" s="4">
        <v>-111.96537460806394</v>
      </c>
      <c r="C375">
        <f t="shared" si="5"/>
        <v>2.8948962070003866E-3</v>
      </c>
    </row>
    <row r="376" spans="1:3">
      <c r="A376" s="1">
        <v>375</v>
      </c>
      <c r="B376" s="4">
        <v>-56.01695818080043</v>
      </c>
      <c r="C376">
        <f t="shared" si="5"/>
        <v>2.9094434241209921E-3</v>
      </c>
    </row>
    <row r="377" spans="1:3">
      <c r="A377" s="1">
        <v>376</v>
      </c>
      <c r="B377" s="4">
        <v>-45.081033266658778</v>
      </c>
      <c r="C377">
        <f t="shared" si="5"/>
        <v>2.9240637428351673E-3</v>
      </c>
    </row>
    <row r="378" spans="1:3">
      <c r="A378" s="1">
        <v>377</v>
      </c>
      <c r="B378" s="4">
        <v>38.2448295042268</v>
      </c>
      <c r="C378">
        <f t="shared" si="5"/>
        <v>2.9387575304876045E-3</v>
      </c>
    </row>
    <row r="379" spans="1:3">
      <c r="A379" s="1">
        <v>378</v>
      </c>
      <c r="B379" s="4">
        <v>-7.1901970441340382</v>
      </c>
      <c r="C379">
        <f t="shared" si="5"/>
        <v>2.9535251562689494E-3</v>
      </c>
    </row>
    <row r="380" spans="1:3">
      <c r="A380" s="1">
        <v>379</v>
      </c>
      <c r="B380" s="4">
        <v>-27.423503787409572</v>
      </c>
      <c r="C380">
        <f t="shared" si="5"/>
        <v>2.9683669912250747E-3</v>
      </c>
    </row>
    <row r="381" spans="1:3">
      <c r="A381" s="1">
        <v>380</v>
      </c>
      <c r="B381" s="4">
        <v>5.8669840186648798</v>
      </c>
      <c r="C381">
        <f t="shared" si="5"/>
        <v>2.983283408266407E-3</v>
      </c>
    </row>
    <row r="382" spans="1:3">
      <c r="A382" s="1">
        <v>381</v>
      </c>
      <c r="B382" s="4">
        <v>-11.475374196548728</v>
      </c>
      <c r="C382">
        <f t="shared" si="5"/>
        <v>2.9982747821772938E-3</v>
      </c>
    </row>
    <row r="383" spans="1:3">
      <c r="A383" s="1">
        <v>382</v>
      </c>
      <c r="B383" s="4">
        <v>-42.973759453803723</v>
      </c>
      <c r="C383">
        <f t="shared" si="5"/>
        <v>3.013341489625421E-3</v>
      </c>
    </row>
    <row r="384" spans="1:3">
      <c r="A384" s="1">
        <v>383</v>
      </c>
      <c r="B384" s="4">
        <v>30.946623721105425</v>
      </c>
      <c r="C384">
        <f t="shared" si="5"/>
        <v>3.0284839091712767E-3</v>
      </c>
    </row>
    <row r="385" spans="1:3">
      <c r="A385" s="1">
        <v>384</v>
      </c>
      <c r="B385" s="4">
        <v>0.40404477727497579</v>
      </c>
      <c r="C385">
        <f t="shared" si="5"/>
        <v>3.0437024212776657E-3</v>
      </c>
    </row>
    <row r="386" spans="1:3">
      <c r="A386" s="1">
        <v>385</v>
      </c>
      <c r="B386" s="4">
        <v>-50.180996085240622</v>
      </c>
      <c r="C386">
        <f t="shared" si="5"/>
        <v>3.0589974083192611E-3</v>
      </c>
    </row>
    <row r="387" spans="1:3">
      <c r="A387" s="1">
        <v>386</v>
      </c>
      <c r="B387" s="4">
        <v>32.911472113635682</v>
      </c>
      <c r="C387">
        <f t="shared" ref="C387:C450" si="6">($F$2^(500-A387))*(1-$F$2)/(1-$F$2^500)</f>
        <v>3.0743692545922223E-3</v>
      </c>
    </row>
    <row r="388" spans="1:3">
      <c r="A388" s="1">
        <v>387</v>
      </c>
      <c r="B388" s="4">
        <v>-70.898823716974221</v>
      </c>
      <c r="C388">
        <f t="shared" si="6"/>
        <v>3.0898183463238418E-3</v>
      </c>
    </row>
    <row r="389" spans="1:3">
      <c r="A389" s="1">
        <v>388</v>
      </c>
      <c r="B389" s="4">
        <v>15.905090449505224</v>
      </c>
      <c r="C389">
        <f t="shared" si="6"/>
        <v>3.1053450716822533E-3</v>
      </c>
    </row>
    <row r="390" spans="1:3">
      <c r="A390" s="1">
        <v>389</v>
      </c>
      <c r="B390" s="4">
        <v>-13.653746121783115</v>
      </c>
      <c r="C390">
        <f t="shared" si="6"/>
        <v>3.1209498207861843E-3</v>
      </c>
    </row>
    <row r="391" spans="1:3">
      <c r="A391" s="1">
        <v>390</v>
      </c>
      <c r="B391" s="4">
        <v>-15.319392163735756</v>
      </c>
      <c r="C391">
        <f t="shared" si="6"/>
        <v>3.1366329857147584E-3</v>
      </c>
    </row>
    <row r="392" spans="1:3">
      <c r="A392" s="1">
        <v>391</v>
      </c>
      <c r="B392" s="4">
        <v>-37.437959145761852</v>
      </c>
      <c r="C392">
        <f t="shared" si="6"/>
        <v>3.1523949605173451E-3</v>
      </c>
    </row>
    <row r="393" spans="1:3">
      <c r="A393" s="1">
        <v>392</v>
      </c>
      <c r="B393" s="4">
        <v>-42.530939337630116</v>
      </c>
      <c r="C393">
        <f t="shared" si="6"/>
        <v>3.1682361412234622E-3</v>
      </c>
    </row>
    <row r="394" spans="1:3">
      <c r="A394" s="1">
        <v>393</v>
      </c>
      <c r="B394" s="4">
        <v>78.001922319946971</v>
      </c>
      <c r="C394">
        <f t="shared" si="6"/>
        <v>3.1841569258527257E-3</v>
      </c>
    </row>
    <row r="395" spans="1:3">
      <c r="A395" s="1">
        <v>394</v>
      </c>
      <c r="B395" s="4">
        <v>-28.320798432541778</v>
      </c>
      <c r="C395">
        <f t="shared" si="6"/>
        <v>3.2001577144248499E-3</v>
      </c>
    </row>
    <row r="396" spans="1:3">
      <c r="A396" s="1">
        <v>395</v>
      </c>
      <c r="B396" s="4">
        <v>18.952649234637647</v>
      </c>
      <c r="C396">
        <f t="shared" si="6"/>
        <v>3.2162389089696979E-3</v>
      </c>
    </row>
    <row r="397" spans="1:3">
      <c r="A397" s="1">
        <v>396</v>
      </c>
      <c r="B397" s="4">
        <v>29.040533040009905</v>
      </c>
      <c r="C397">
        <f t="shared" si="6"/>
        <v>3.2324009135373845E-3</v>
      </c>
    </row>
    <row r="398" spans="1:3">
      <c r="A398" s="1">
        <v>397</v>
      </c>
      <c r="B398" s="4">
        <v>178.35245621462673</v>
      </c>
      <c r="C398">
        <f t="shared" si="6"/>
        <v>3.2486441342084275E-3</v>
      </c>
    </row>
    <row r="399" spans="1:3">
      <c r="A399" s="1">
        <v>398</v>
      </c>
      <c r="B399" s="4">
        <v>-44.11844587919586</v>
      </c>
      <c r="C399">
        <f t="shared" si="6"/>
        <v>3.2649689791039473E-3</v>
      </c>
    </row>
    <row r="400" spans="1:3">
      <c r="A400" s="1">
        <v>399</v>
      </c>
      <c r="B400" s="4">
        <v>-24.735040750672852</v>
      </c>
      <c r="C400">
        <f t="shared" si="6"/>
        <v>3.2813758583959264E-3</v>
      </c>
    </row>
    <row r="401" spans="1:3">
      <c r="A401" s="1">
        <v>400</v>
      </c>
      <c r="B401" s="4">
        <v>75.380335918182027</v>
      </c>
      <c r="C401">
        <f t="shared" si="6"/>
        <v>3.297865184317514E-3</v>
      </c>
    </row>
    <row r="402" spans="1:3">
      <c r="A402" s="1">
        <v>401</v>
      </c>
      <c r="B402" s="4">
        <v>77.111799547632472</v>
      </c>
      <c r="C402">
        <f t="shared" si="6"/>
        <v>3.314437371173381E-3</v>
      </c>
    </row>
    <row r="403" spans="1:3">
      <c r="A403" s="1">
        <v>402</v>
      </c>
      <c r="B403" s="4">
        <v>-53.682350345550731</v>
      </c>
      <c r="C403">
        <f t="shared" si="6"/>
        <v>3.3310928353501314E-3</v>
      </c>
    </row>
    <row r="404" spans="1:3">
      <c r="A404" s="1">
        <v>403</v>
      </c>
      <c r="B404" s="4">
        <v>-55.199422474372113</v>
      </c>
      <c r="C404">
        <f t="shared" si="6"/>
        <v>3.3478319953267658E-3</v>
      </c>
    </row>
    <row r="405" spans="1:3">
      <c r="A405" s="1">
        <v>404</v>
      </c>
      <c r="B405" s="4">
        <v>-98.943156057606757</v>
      </c>
      <c r="C405">
        <f t="shared" si="6"/>
        <v>3.3646552716851911E-3</v>
      </c>
    </row>
    <row r="406" spans="1:3">
      <c r="A406" s="1">
        <v>405</v>
      </c>
      <c r="B406" s="4">
        <v>-81.262051719597366</v>
      </c>
      <c r="C406">
        <f t="shared" si="6"/>
        <v>3.3815630871207956E-3</v>
      </c>
    </row>
    <row r="407" spans="1:3">
      <c r="A407" s="1">
        <v>406</v>
      </c>
      <c r="B407" s="4">
        <v>62.517828793714216</v>
      </c>
      <c r="C407">
        <f t="shared" si="6"/>
        <v>3.3985558664530605E-3</v>
      </c>
    </row>
    <row r="408" spans="1:3">
      <c r="A408" s="1">
        <v>407</v>
      </c>
      <c r="B408" s="4">
        <v>-4.1464650554553373</v>
      </c>
      <c r="C408">
        <f t="shared" si="6"/>
        <v>3.4156340366362425E-3</v>
      </c>
    </row>
    <row r="409" spans="1:3">
      <c r="A409" s="1">
        <v>408</v>
      </c>
      <c r="B409" s="4">
        <v>-100.46220267558601</v>
      </c>
      <c r="C409">
        <f t="shared" si="6"/>
        <v>3.4327980267700926E-3</v>
      </c>
    </row>
    <row r="410" spans="1:3">
      <c r="A410" s="1">
        <v>409</v>
      </c>
      <c r="B410" s="4">
        <v>43.830104060210942</v>
      </c>
      <c r="C410">
        <f t="shared" si="6"/>
        <v>3.4500482681106451E-3</v>
      </c>
    </row>
    <row r="411" spans="1:3">
      <c r="A411" s="1">
        <v>410</v>
      </c>
      <c r="B411" s="4">
        <v>-10.548111538868397</v>
      </c>
      <c r="C411">
        <f t="shared" si="6"/>
        <v>3.4673851940810506E-3</v>
      </c>
    </row>
    <row r="412" spans="1:3">
      <c r="A412" s="1">
        <v>411</v>
      </c>
      <c r="B412" s="4">
        <v>86.026366271158622</v>
      </c>
      <c r="C412">
        <f t="shared" si="6"/>
        <v>3.4848092402824629E-3</v>
      </c>
    </row>
    <row r="413" spans="1:3">
      <c r="A413" s="1">
        <v>412</v>
      </c>
      <c r="B413" s="4">
        <v>-50.64532666244304</v>
      </c>
      <c r="C413">
        <f t="shared" si="6"/>
        <v>3.5023208445049878E-3</v>
      </c>
    </row>
    <row r="414" spans="1:3">
      <c r="A414" s="1">
        <v>413</v>
      </c>
      <c r="B414" s="4">
        <v>29.69476393691366</v>
      </c>
      <c r="C414">
        <f t="shared" si="6"/>
        <v>3.5199204467386814E-3</v>
      </c>
    </row>
    <row r="415" spans="1:3">
      <c r="A415" s="1">
        <v>414</v>
      </c>
      <c r="B415" s="4">
        <v>107.42369317915109</v>
      </c>
      <c r="C415">
        <f t="shared" si="6"/>
        <v>3.5376084891846041E-3</v>
      </c>
    </row>
    <row r="416" spans="1:3">
      <c r="A416" s="1">
        <v>415</v>
      </c>
      <c r="B416" s="4">
        <v>490.21507931686574</v>
      </c>
      <c r="C416">
        <f t="shared" si="6"/>
        <v>3.5553854162659339E-3</v>
      </c>
    </row>
    <row r="417" spans="1:3">
      <c r="A417" s="1">
        <v>416</v>
      </c>
      <c r="B417" s="4">
        <v>56.287265627875968</v>
      </c>
      <c r="C417">
        <f t="shared" si="6"/>
        <v>3.5732516746391297E-3</v>
      </c>
    </row>
    <row r="418" spans="1:3">
      <c r="A418" s="1">
        <v>417</v>
      </c>
      <c r="B418" s="4">
        <v>323.50515897378864</v>
      </c>
      <c r="C418">
        <f t="shared" si="6"/>
        <v>3.591207713205155E-3</v>
      </c>
    </row>
    <row r="419" spans="1:3">
      <c r="A419" s="1">
        <v>418</v>
      </c>
      <c r="B419" s="4">
        <v>241.56065954598853</v>
      </c>
      <c r="C419">
        <f t="shared" si="6"/>
        <v>3.6092539831207595E-3</v>
      </c>
    </row>
    <row r="420" spans="1:3">
      <c r="A420" s="1">
        <v>419</v>
      </c>
      <c r="B420" s="4">
        <v>-246.98037528733403</v>
      </c>
      <c r="C420">
        <f t="shared" si="6"/>
        <v>3.6273909378098075E-3</v>
      </c>
    </row>
    <row r="421" spans="1:3">
      <c r="A421" s="1">
        <v>420</v>
      </c>
      <c r="B421" s="4">
        <v>67.672926742863638</v>
      </c>
      <c r="C421">
        <f t="shared" si="6"/>
        <v>3.6456190329746808E-3</v>
      </c>
    </row>
    <row r="422" spans="1:3">
      <c r="A422" s="1">
        <v>421</v>
      </c>
      <c r="B422" s="4">
        <v>-247.56224679781189</v>
      </c>
      <c r="C422">
        <f t="shared" si="6"/>
        <v>3.66393872660772E-3</v>
      </c>
    </row>
    <row r="423" spans="1:3">
      <c r="A423" s="1">
        <v>422</v>
      </c>
      <c r="B423" s="4">
        <v>144.78200119214125</v>
      </c>
      <c r="C423">
        <f t="shared" si="6"/>
        <v>3.6823504790027338E-3</v>
      </c>
    </row>
    <row r="424" spans="1:3">
      <c r="A424" s="1">
        <v>423</v>
      </c>
      <c r="B424" s="4">
        <v>217.42240580794896</v>
      </c>
      <c r="C424">
        <f t="shared" si="6"/>
        <v>3.7008547527665665E-3</v>
      </c>
    </row>
    <row r="425" spans="1:3">
      <c r="A425" s="1">
        <v>424</v>
      </c>
      <c r="B425" s="4">
        <v>653.54144430691849</v>
      </c>
      <c r="C425">
        <f t="shared" si="6"/>
        <v>3.7194520128307203E-3</v>
      </c>
    </row>
    <row r="426" spans="1:3">
      <c r="A426" s="1">
        <v>425</v>
      </c>
      <c r="B426" s="4">
        <v>-229.79536444096266</v>
      </c>
      <c r="C426">
        <f t="shared" si="6"/>
        <v>3.738142726463035E-3</v>
      </c>
    </row>
    <row r="427" spans="1:3">
      <c r="A427" s="1">
        <v>426</v>
      </c>
      <c r="B427" s="4">
        <v>360.53233547378113</v>
      </c>
      <c r="C427">
        <f t="shared" si="6"/>
        <v>3.7569273632794323E-3</v>
      </c>
    </row>
    <row r="428" spans="1:3">
      <c r="A428" s="1">
        <v>427</v>
      </c>
      <c r="B428" s="4">
        <v>922.48387822290715</v>
      </c>
      <c r="C428">
        <f t="shared" si="6"/>
        <v>3.7758063952557101E-3</v>
      </c>
    </row>
    <row r="429" spans="1:3">
      <c r="A429" s="1">
        <v>428</v>
      </c>
      <c r="B429" s="4">
        <v>-203.49712117061426</v>
      </c>
      <c r="C429">
        <f t="shared" si="6"/>
        <v>3.794780296739408E-3</v>
      </c>
    </row>
    <row r="430" spans="1:3">
      <c r="A430" s="1">
        <v>429</v>
      </c>
      <c r="B430" s="4">
        <v>858.4234913003329</v>
      </c>
      <c r="C430">
        <f t="shared" si="6"/>
        <v>3.8138495444617164E-3</v>
      </c>
    </row>
    <row r="431" spans="1:3">
      <c r="A431" s="1">
        <v>430</v>
      </c>
      <c r="B431" s="4">
        <v>-296.14150657214122</v>
      </c>
      <c r="C431">
        <f t="shared" si="6"/>
        <v>3.8330146175494639E-3</v>
      </c>
    </row>
    <row r="432" spans="1:3">
      <c r="A432" s="1">
        <v>431</v>
      </c>
      <c r="B432" s="4">
        <v>353.78779650334945</v>
      </c>
      <c r="C432">
        <f t="shared" si="6"/>
        <v>3.8522759975371493E-3</v>
      </c>
    </row>
    <row r="433" spans="1:3">
      <c r="A433" s="1">
        <v>432</v>
      </c>
      <c r="B433" s="4">
        <v>156.4578784279438</v>
      </c>
      <c r="C433">
        <f t="shared" si="6"/>
        <v>3.8716341683790447E-3</v>
      </c>
    </row>
    <row r="434" spans="1:3">
      <c r="A434" s="1">
        <v>433</v>
      </c>
      <c r="B434" s="4">
        <v>305.21602437134425</v>
      </c>
      <c r="C434">
        <f t="shared" si="6"/>
        <v>3.8910896164613511E-3</v>
      </c>
    </row>
    <row r="435" spans="1:3">
      <c r="A435" s="1">
        <v>434</v>
      </c>
      <c r="B435" s="4">
        <v>-639.36216659107959</v>
      </c>
      <c r="C435">
        <f t="shared" si="6"/>
        <v>3.9106428306144234E-3</v>
      </c>
    </row>
    <row r="436" spans="1:3">
      <c r="A436" s="1">
        <v>435</v>
      </c>
      <c r="B436" s="4">
        <v>-548.81046095549391</v>
      </c>
      <c r="C436">
        <f t="shared" si="6"/>
        <v>3.930294302125048E-3</v>
      </c>
    </row>
    <row r="437" spans="1:3">
      <c r="A437" s="1">
        <v>436</v>
      </c>
      <c r="B437" s="4">
        <v>-273.61413202009317</v>
      </c>
      <c r="C437">
        <f t="shared" si="6"/>
        <v>3.9500445247487928E-3</v>
      </c>
    </row>
    <row r="438" spans="1:3">
      <c r="A438" s="1">
        <v>437</v>
      </c>
      <c r="B438" s="4">
        <v>17.488857622067371</v>
      </c>
      <c r="C438">
        <f t="shared" si="6"/>
        <v>3.9698939947224038E-3</v>
      </c>
    </row>
    <row r="439" spans="1:3">
      <c r="A439" s="1">
        <v>438</v>
      </c>
      <c r="B439" s="4">
        <v>-200.09996295828751</v>
      </c>
      <c r="C439">
        <f t="shared" si="6"/>
        <v>3.989843210776286E-3</v>
      </c>
    </row>
    <row r="440" spans="1:3">
      <c r="A440" s="1">
        <v>439</v>
      </c>
      <c r="B440" s="4">
        <v>10.053087979531483</v>
      </c>
      <c r="C440">
        <f t="shared" si="6"/>
        <v>4.0098926741470222E-3</v>
      </c>
    </row>
    <row r="441" spans="1:3">
      <c r="A441" s="1">
        <v>440</v>
      </c>
      <c r="B441" s="4">
        <v>362.73347807723985</v>
      </c>
      <c r="C441">
        <f t="shared" si="6"/>
        <v>4.0300428885899709E-3</v>
      </c>
    </row>
    <row r="442" spans="1:3">
      <c r="A442" s="1">
        <v>441</v>
      </c>
      <c r="B442" s="4">
        <v>-40.044386493696948</v>
      </c>
      <c r="C442">
        <f t="shared" si="6"/>
        <v>4.0502943603919301E-3</v>
      </c>
    </row>
    <row r="443" spans="1:3">
      <c r="A443" s="1">
        <v>442</v>
      </c>
      <c r="B443" s="4">
        <v>95.150592182462788</v>
      </c>
      <c r="C443">
        <f t="shared" si="6"/>
        <v>4.0706475983838496E-3</v>
      </c>
    </row>
    <row r="444" spans="1:3">
      <c r="A444" s="1">
        <v>443</v>
      </c>
      <c r="B444" s="4">
        <v>-363.18693792204613</v>
      </c>
      <c r="C444">
        <f t="shared" si="6"/>
        <v>4.0911031139536178E-3</v>
      </c>
    </row>
    <row r="445" spans="1:3">
      <c r="A445" s="1">
        <v>444</v>
      </c>
      <c r="B445" s="4">
        <v>-144.49546228596955</v>
      </c>
      <c r="C445">
        <f t="shared" si="6"/>
        <v>4.1116614210589117E-3</v>
      </c>
    </row>
    <row r="446" spans="1:3">
      <c r="A446" s="1">
        <v>445</v>
      </c>
      <c r="B446" s="4">
        <v>-225.97343520164941</v>
      </c>
      <c r="C446">
        <f t="shared" si="6"/>
        <v>4.1323230362401127E-3</v>
      </c>
    </row>
    <row r="447" spans="1:3">
      <c r="A447" s="1">
        <v>446</v>
      </c>
      <c r="B447" s="4">
        <v>-124.51670021061182</v>
      </c>
      <c r="C447">
        <f t="shared" si="6"/>
        <v>4.1530884786332789E-3</v>
      </c>
    </row>
    <row r="448" spans="1:3">
      <c r="A448" s="1">
        <v>447</v>
      </c>
      <c r="B448" s="4">
        <v>-230.50865242651889</v>
      </c>
      <c r="C448">
        <f t="shared" si="6"/>
        <v>4.1739582699831948E-3</v>
      </c>
    </row>
    <row r="449" spans="1:3">
      <c r="A449" s="1">
        <v>448</v>
      </c>
      <c r="B449" s="4">
        <v>200.91982130245196</v>
      </c>
      <c r="C449">
        <f t="shared" si="6"/>
        <v>4.1949329346564774E-3</v>
      </c>
    </row>
    <row r="450" spans="1:3">
      <c r="A450" s="1">
        <v>449</v>
      </c>
      <c r="B450" s="4">
        <v>42.725719556025069</v>
      </c>
      <c r="C450">
        <f t="shared" si="6"/>
        <v>4.2160129996547512E-3</v>
      </c>
    </row>
    <row r="451" spans="1:3">
      <c r="A451" s="1">
        <v>450</v>
      </c>
      <c r="B451" s="4">
        <v>-212.88184458378601</v>
      </c>
      <c r="C451">
        <f t="shared" ref="C451:C501" si="7">($F$2^(500-A451))*(1-$F$2)/(1-$F$2^500)</f>
        <v>4.2371989946278906E-3</v>
      </c>
    </row>
    <row r="452" spans="1:3">
      <c r="A452" s="1">
        <v>451</v>
      </c>
      <c r="B452" s="4">
        <v>39.9213496877328</v>
      </c>
      <c r="C452">
        <f t="shared" si="7"/>
        <v>4.2584914518873267E-3</v>
      </c>
    </row>
    <row r="453" spans="1:3">
      <c r="A453" s="1">
        <v>452</v>
      </c>
      <c r="B453" s="4">
        <v>245.15090276838419</v>
      </c>
      <c r="C453">
        <f t="shared" si="7"/>
        <v>4.2798909064194245E-3</v>
      </c>
    </row>
    <row r="454" spans="1:3">
      <c r="A454" s="1">
        <v>453</v>
      </c>
      <c r="B454" s="4">
        <v>-52.994911485002376</v>
      </c>
      <c r="C454">
        <f t="shared" si="7"/>
        <v>4.3013978958989186E-3</v>
      </c>
    </row>
    <row r="455" spans="1:3">
      <c r="A455" s="1">
        <v>454</v>
      </c>
      <c r="B455" s="4">
        <v>-90.049236007584113</v>
      </c>
      <c r="C455">
        <f t="shared" si="7"/>
        <v>4.323012960702431E-3</v>
      </c>
    </row>
    <row r="456" spans="1:3">
      <c r="A456" s="1">
        <v>455</v>
      </c>
      <c r="B456" s="4">
        <v>-29.677479004381894</v>
      </c>
      <c r="C456">
        <f t="shared" si="7"/>
        <v>4.3447366439220416E-3</v>
      </c>
    </row>
    <row r="457" spans="1:3">
      <c r="A457" s="1">
        <v>456</v>
      </c>
      <c r="B457" s="4">
        <v>-162.02266856690039</v>
      </c>
      <c r="C457">
        <f t="shared" si="7"/>
        <v>4.3665694913789356E-3</v>
      </c>
    </row>
    <row r="458" spans="1:3">
      <c r="A458" s="1">
        <v>457</v>
      </c>
      <c r="B458" s="4">
        <v>-53.765855345605814</v>
      </c>
      <c r="C458">
        <f t="shared" si="7"/>
        <v>4.3885120516371206E-3</v>
      </c>
    </row>
    <row r="459" spans="1:3">
      <c r="A459" s="1">
        <v>458</v>
      </c>
      <c r="B459" s="4">
        <v>-173.87074109833338</v>
      </c>
      <c r="C459">
        <f t="shared" si="7"/>
        <v>4.4105648760172081E-3</v>
      </c>
    </row>
    <row r="460" spans="1:3">
      <c r="A460" s="1">
        <v>459</v>
      </c>
      <c r="B460" s="4">
        <v>155.78805690035733</v>
      </c>
      <c r="C460">
        <f t="shared" si="7"/>
        <v>4.4327285186102584E-3</v>
      </c>
    </row>
    <row r="461" spans="1:3">
      <c r="A461" s="1">
        <v>460</v>
      </c>
      <c r="B461" s="4">
        <v>-175.66247808408298</v>
      </c>
      <c r="C461">
        <f t="shared" si="7"/>
        <v>4.4550035362917167E-3</v>
      </c>
    </row>
    <row r="462" spans="1:3">
      <c r="A462" s="1">
        <v>461</v>
      </c>
      <c r="B462" s="4">
        <v>116.01864353971541</v>
      </c>
      <c r="C462">
        <f t="shared" si="7"/>
        <v>4.4773904887353945E-3</v>
      </c>
    </row>
    <row r="463" spans="1:3">
      <c r="A463" s="1">
        <v>462</v>
      </c>
      <c r="B463" s="4">
        <v>124.74234525322936</v>
      </c>
      <c r="C463">
        <f t="shared" si="7"/>
        <v>4.4998899384275318E-3</v>
      </c>
    </row>
    <row r="464" spans="1:3">
      <c r="A464" s="1">
        <v>463</v>
      </c>
      <c r="B464" s="4">
        <v>119.61486988408433</v>
      </c>
      <c r="C464">
        <f t="shared" si="7"/>
        <v>4.5225024506809364E-3</v>
      </c>
    </row>
    <row r="465" spans="1:3">
      <c r="A465" s="1">
        <v>464</v>
      </c>
      <c r="B465" s="4">
        <v>-60.575384602707345</v>
      </c>
      <c r="C465">
        <f t="shared" si="7"/>
        <v>4.545228593649182E-3</v>
      </c>
    </row>
    <row r="466" spans="1:3">
      <c r="A466" s="1">
        <v>465</v>
      </c>
      <c r="B466" s="4">
        <v>-185.66070574926562</v>
      </c>
      <c r="C466">
        <f t="shared" si="7"/>
        <v>4.5680689383408865E-3</v>
      </c>
    </row>
    <row r="467" spans="1:3">
      <c r="A467" s="1">
        <v>466</v>
      </c>
      <c r="B467" s="4">
        <v>-99.22667563720097</v>
      </c>
      <c r="C467">
        <f t="shared" si="7"/>
        <v>4.5910240586340568E-3</v>
      </c>
    </row>
    <row r="468" spans="1:3">
      <c r="A468" s="1">
        <v>467</v>
      </c>
      <c r="B468" s="4">
        <v>-96.996813715826647</v>
      </c>
      <c r="C468">
        <f t="shared" si="7"/>
        <v>4.614094531290509E-3</v>
      </c>
    </row>
    <row r="469" spans="1:3">
      <c r="A469" s="1">
        <v>468</v>
      </c>
      <c r="B469" s="4">
        <v>18.87627321945547</v>
      </c>
      <c r="C469">
        <f t="shared" si="7"/>
        <v>4.6372809359703608E-3</v>
      </c>
    </row>
    <row r="470" spans="1:3">
      <c r="A470" s="1">
        <v>469</v>
      </c>
      <c r="B470" s="4">
        <v>70.589099641136272</v>
      </c>
      <c r="C470">
        <f t="shared" si="7"/>
        <v>4.6605838552465943E-3</v>
      </c>
    </row>
    <row r="471" spans="1:3">
      <c r="A471" s="1">
        <v>470</v>
      </c>
      <c r="B471" s="4">
        <v>-214.24031064551673</v>
      </c>
      <c r="C471">
        <f t="shared" si="7"/>
        <v>4.6840038746196926E-3</v>
      </c>
    </row>
    <row r="472" spans="1:3">
      <c r="A472" s="1">
        <v>471</v>
      </c>
      <c r="B472" s="4">
        <v>-172.79365187935946</v>
      </c>
      <c r="C472">
        <f t="shared" si="7"/>
        <v>4.7075415825323548E-3</v>
      </c>
    </row>
    <row r="473" spans="1:3">
      <c r="A473" s="1">
        <v>472</v>
      </c>
      <c r="B473" s="4">
        <v>-74.82845280084257</v>
      </c>
      <c r="C473">
        <f t="shared" si="7"/>
        <v>4.7311975703842758E-3</v>
      </c>
    </row>
    <row r="474" spans="1:3">
      <c r="A474" s="1">
        <v>473</v>
      </c>
      <c r="B474" s="4">
        <v>18.492134008392895</v>
      </c>
      <c r="C474">
        <f t="shared" si="7"/>
        <v>4.75497243254701E-3</v>
      </c>
    </row>
    <row r="475" spans="1:3">
      <c r="A475" s="1">
        <v>474</v>
      </c>
      <c r="B475" s="4">
        <v>-63.756804097649365</v>
      </c>
      <c r="C475">
        <f t="shared" si="7"/>
        <v>4.7788667663789053E-3</v>
      </c>
    </row>
    <row r="476" spans="1:3">
      <c r="A476" s="1">
        <v>475</v>
      </c>
      <c r="B476" s="4">
        <v>-158.99698386343152</v>
      </c>
      <c r="C476">
        <f t="shared" si="7"/>
        <v>4.8028811722401052E-3</v>
      </c>
    </row>
    <row r="477" spans="1:3">
      <c r="A477" s="1">
        <v>476</v>
      </c>
      <c r="B477" s="4">
        <v>-146.76510947168572</v>
      </c>
      <c r="C477">
        <f t="shared" si="7"/>
        <v>4.8270162535076436E-3</v>
      </c>
    </row>
    <row r="478" spans="1:3">
      <c r="A478" s="1">
        <v>477</v>
      </c>
      <c r="B478" s="4">
        <v>-37.296524251956725</v>
      </c>
      <c r="C478">
        <f t="shared" si="7"/>
        <v>4.8512726165905956E-3</v>
      </c>
    </row>
    <row r="479" spans="1:3">
      <c r="A479" s="1">
        <v>478</v>
      </c>
      <c r="B479" s="4">
        <v>-184.28471947877915</v>
      </c>
      <c r="C479">
        <f t="shared" si="7"/>
        <v>4.8756508709453233E-3</v>
      </c>
    </row>
    <row r="480" spans="1:3">
      <c r="A480" s="1">
        <v>479</v>
      </c>
      <c r="B480" s="4">
        <v>-127.72387133943812</v>
      </c>
      <c r="C480">
        <f t="shared" si="7"/>
        <v>4.900151629090777E-3</v>
      </c>
    </row>
    <row r="481" spans="1:3">
      <c r="A481" s="1">
        <v>480</v>
      </c>
      <c r="B481" s="4">
        <v>76.211053286939205</v>
      </c>
      <c r="C481">
        <f t="shared" si="7"/>
        <v>4.9247755066238966E-3</v>
      </c>
    </row>
    <row r="482" spans="1:3">
      <c r="A482" s="1">
        <v>481</v>
      </c>
      <c r="B482" s="4">
        <v>33.203643077647939</v>
      </c>
      <c r="C482">
        <f t="shared" si="7"/>
        <v>4.9495231222350718E-3</v>
      </c>
    </row>
    <row r="483" spans="1:3">
      <c r="A483" s="1">
        <v>482</v>
      </c>
      <c r="B483" s="4">
        <v>422.29106044605214</v>
      </c>
      <c r="C483">
        <f t="shared" si="7"/>
        <v>4.9743950977236898E-3</v>
      </c>
    </row>
    <row r="484" spans="1:3">
      <c r="A484" s="1">
        <v>483</v>
      </c>
      <c r="B484" s="4">
        <v>32.39898121031365</v>
      </c>
      <c r="C484">
        <f t="shared" si="7"/>
        <v>4.9993920580137588E-3</v>
      </c>
    </row>
    <row r="485" spans="1:3">
      <c r="A485" s="1">
        <v>484</v>
      </c>
      <c r="B485" s="4">
        <v>89.81867099423107</v>
      </c>
      <c r="C485">
        <f t="shared" si="7"/>
        <v>5.0245146311696069E-3</v>
      </c>
    </row>
    <row r="486" spans="1:3">
      <c r="A486" s="1">
        <v>485</v>
      </c>
      <c r="B486" s="4">
        <v>-294.91008852604682</v>
      </c>
      <c r="C486">
        <f t="shared" si="7"/>
        <v>5.0497634484116651E-3</v>
      </c>
    </row>
    <row r="487" spans="1:3">
      <c r="A487" s="1">
        <v>486</v>
      </c>
      <c r="B487" s="4">
        <v>-48.30246848513525</v>
      </c>
      <c r="C487">
        <f t="shared" si="7"/>
        <v>5.0751391441323269E-3</v>
      </c>
    </row>
    <row r="488" spans="1:3">
      <c r="A488" s="1">
        <v>487</v>
      </c>
      <c r="B488" s="4">
        <v>36.898095102267689</v>
      </c>
      <c r="C488">
        <f t="shared" si="7"/>
        <v>5.1006423559118866E-3</v>
      </c>
    </row>
    <row r="489" spans="1:3">
      <c r="A489" s="1">
        <v>488</v>
      </c>
      <c r="B489" s="4">
        <v>22.924776774478232</v>
      </c>
      <c r="C489">
        <f t="shared" si="7"/>
        <v>5.1262737245345589E-3</v>
      </c>
    </row>
    <row r="490" spans="1:3">
      <c r="A490" s="1">
        <v>489</v>
      </c>
      <c r="B490" s="4">
        <v>1.8676585759494628</v>
      </c>
      <c r="C490">
        <f t="shared" si="7"/>
        <v>5.1520338940045816E-3</v>
      </c>
    </row>
    <row r="491" spans="1:3">
      <c r="A491" s="1">
        <v>490</v>
      </c>
      <c r="B491" s="4">
        <v>-96.542182389945083</v>
      </c>
      <c r="C491">
        <f t="shared" si="7"/>
        <v>5.1779235115623941E-3</v>
      </c>
    </row>
    <row r="492" spans="1:3">
      <c r="A492" s="1">
        <v>491</v>
      </c>
      <c r="B492" s="4">
        <v>174.8526210894961</v>
      </c>
      <c r="C492">
        <f t="shared" si="7"/>
        <v>5.2039432277008971E-3</v>
      </c>
    </row>
    <row r="493" spans="1:3">
      <c r="A493" s="1">
        <v>492</v>
      </c>
      <c r="B493" s="4">
        <v>59.291828206849459</v>
      </c>
      <c r="C493">
        <f t="shared" si="7"/>
        <v>5.2300936961818074E-3</v>
      </c>
    </row>
    <row r="494" spans="1:3">
      <c r="A494" s="1">
        <v>493</v>
      </c>
      <c r="B494" s="4">
        <v>19.040860165849153</v>
      </c>
      <c r="C494">
        <f t="shared" si="7"/>
        <v>5.2563755740520678E-3</v>
      </c>
    </row>
    <row r="495" spans="1:3">
      <c r="A495" s="1">
        <v>494</v>
      </c>
      <c r="B495" s="4">
        <v>7.6459815648868243</v>
      </c>
      <c r="C495">
        <f t="shared" si="7"/>
        <v>5.2827895216603698E-3</v>
      </c>
    </row>
    <row r="496" spans="1:3">
      <c r="A496" s="1">
        <v>495</v>
      </c>
      <c r="B496" s="4">
        <v>-85.609242712755076</v>
      </c>
      <c r="C496">
        <f t="shared" si="7"/>
        <v>5.3093362026737376E-3</v>
      </c>
    </row>
    <row r="497" spans="1:3">
      <c r="A497" s="1">
        <v>496</v>
      </c>
      <c r="B497" s="4">
        <v>16.143704264470216</v>
      </c>
      <c r="C497">
        <f t="shared" si="7"/>
        <v>5.3360162840942089E-3</v>
      </c>
    </row>
    <row r="498" spans="1:3">
      <c r="A498" s="1">
        <v>497</v>
      </c>
      <c r="B498" s="4">
        <v>-116.48109933190608</v>
      </c>
      <c r="C498">
        <f t="shared" si="7"/>
        <v>5.3628304362755867E-3</v>
      </c>
    </row>
    <row r="499" spans="1:3">
      <c r="A499" s="1">
        <v>498</v>
      </c>
      <c r="B499" s="4">
        <v>-119.93226986302034</v>
      </c>
      <c r="C499">
        <f t="shared" si="7"/>
        <v>5.389779332940289E-3</v>
      </c>
    </row>
    <row r="500" spans="1:3">
      <c r="A500" s="1">
        <v>499</v>
      </c>
      <c r="B500" s="4">
        <v>31.873820818866079</v>
      </c>
      <c r="C500">
        <f t="shared" si="7"/>
        <v>5.4168636511962697E-3</v>
      </c>
    </row>
    <row r="501" spans="1:3">
      <c r="A501" s="1">
        <v>500</v>
      </c>
      <c r="B501" s="4">
        <v>9.6389240806711314</v>
      </c>
      <c r="C501">
        <f t="shared" si="7"/>
        <v>5.4440840715540397E-3</v>
      </c>
    </row>
    <row r="503" spans="1:3">
      <c r="B503" s="1"/>
    </row>
    <row r="504" spans="1:3">
      <c r="B504" s="1"/>
    </row>
    <row r="505" spans="1:3">
      <c r="B505" s="1"/>
    </row>
    <row r="506" spans="1:3">
      <c r="B506" s="1"/>
    </row>
    <row r="507" spans="1:3">
      <c r="B507" s="1"/>
    </row>
    <row r="508" spans="1:3">
      <c r="B508" s="1"/>
    </row>
    <row r="509" spans="1:3">
      <c r="B509" s="1"/>
    </row>
    <row r="510" spans="1:3">
      <c r="B510" s="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510"/>
  <sheetViews>
    <sheetView workbookViewId="0">
      <selection activeCell="E5" sqref="E5"/>
    </sheetView>
  </sheetViews>
  <sheetFormatPr defaultRowHeight="14.5"/>
  <cols>
    <col min="1" max="1" width="9.1796875" style="1"/>
    <col min="2" max="2" width="9.54296875" style="5" bestFit="1" customWidth="1"/>
    <col min="4" max="4" width="9.1796875" style="10"/>
  </cols>
  <sheetData>
    <row r="1" spans="1:8">
      <c r="A1" s="1" t="s">
        <v>2</v>
      </c>
      <c r="B1" s="5" t="s">
        <v>7</v>
      </c>
      <c r="C1" t="s">
        <v>26</v>
      </c>
      <c r="D1" s="10" t="s">
        <v>28</v>
      </c>
    </row>
    <row r="2" spans="1:8">
      <c r="A2" s="1">
        <v>427</v>
      </c>
      <c r="B2" s="4">
        <v>922.48387822290715</v>
      </c>
      <c r="C2">
        <v>3.7758063952557101E-3</v>
      </c>
      <c r="D2" s="10">
        <f>C2</f>
        <v>3.7758063952557101E-3</v>
      </c>
    </row>
    <row r="3" spans="1:8">
      <c r="A3" s="1">
        <v>429</v>
      </c>
      <c r="B3" s="4">
        <v>858.4234913003329</v>
      </c>
      <c r="C3">
        <v>3.8138495444617164E-3</v>
      </c>
      <c r="D3" s="10">
        <f>D2+C3</f>
        <v>7.5896559397174261E-3</v>
      </c>
    </row>
    <row r="4" spans="1:8">
      <c r="A4" s="1">
        <v>424</v>
      </c>
      <c r="B4" s="4">
        <v>653.54144430691849</v>
      </c>
      <c r="C4">
        <v>3.7194520128307203E-3</v>
      </c>
      <c r="D4" s="11">
        <f t="shared" ref="D4:D67" si="0">D3+C4</f>
        <v>1.1309107952548147E-2</v>
      </c>
    </row>
    <row r="5" spans="1:8">
      <c r="A5" s="1">
        <v>415</v>
      </c>
      <c r="B5" s="4">
        <v>490.21507931686574</v>
      </c>
      <c r="C5">
        <v>3.5553854162659339E-3</v>
      </c>
      <c r="D5" s="10">
        <f t="shared" si="0"/>
        <v>1.4864493368814081E-2</v>
      </c>
    </row>
    <row r="6" spans="1:8">
      <c r="A6" s="1">
        <v>482</v>
      </c>
      <c r="B6" s="4">
        <v>422.29106044605214</v>
      </c>
      <c r="C6">
        <v>4.9743950977236898E-3</v>
      </c>
      <c r="D6" s="10">
        <f t="shared" si="0"/>
        <v>1.9838888466537773E-2</v>
      </c>
    </row>
    <row r="7" spans="1:8">
      <c r="A7" s="1">
        <v>440</v>
      </c>
      <c r="B7" s="4">
        <v>362.73347807723985</v>
      </c>
      <c r="C7">
        <v>4.0300428885899709E-3</v>
      </c>
      <c r="D7" s="10">
        <f t="shared" si="0"/>
        <v>2.3868931355127743E-2</v>
      </c>
    </row>
    <row r="8" spans="1:8">
      <c r="A8" s="1">
        <v>426</v>
      </c>
      <c r="B8" s="4">
        <v>360.53233547378113</v>
      </c>
      <c r="C8">
        <v>3.7569273632794323E-3</v>
      </c>
      <c r="D8" s="10">
        <f t="shared" si="0"/>
        <v>2.7625858718407174E-2</v>
      </c>
    </row>
    <row r="9" spans="1:8">
      <c r="A9" s="1">
        <v>431</v>
      </c>
      <c r="B9" s="4">
        <v>353.78779650334945</v>
      </c>
      <c r="C9">
        <v>3.8522759975371493E-3</v>
      </c>
      <c r="D9" s="10">
        <f t="shared" si="0"/>
        <v>3.1478134715944323E-2</v>
      </c>
    </row>
    <row r="10" spans="1:8">
      <c r="A10" s="1">
        <v>417</v>
      </c>
      <c r="B10" s="4">
        <v>323.50515897378864</v>
      </c>
      <c r="C10">
        <v>3.591207713205155E-3</v>
      </c>
      <c r="D10" s="10">
        <f t="shared" si="0"/>
        <v>3.5069342429149476E-2</v>
      </c>
    </row>
    <row r="11" spans="1:8">
      <c r="A11" s="1">
        <v>433</v>
      </c>
      <c r="B11" s="4">
        <v>305.21602437134425</v>
      </c>
      <c r="C11">
        <v>3.8910896164613511E-3</v>
      </c>
      <c r="D11" s="10">
        <f t="shared" si="0"/>
        <v>3.8960432045610824E-2</v>
      </c>
    </row>
    <row r="12" spans="1:8">
      <c r="A12" s="1">
        <v>452</v>
      </c>
      <c r="B12" s="4">
        <v>245.15090276838419</v>
      </c>
      <c r="C12">
        <v>4.2798909064194245E-3</v>
      </c>
      <c r="D12" s="10">
        <f t="shared" si="0"/>
        <v>4.3240322952030251E-2</v>
      </c>
      <c r="G12" t="s">
        <v>43</v>
      </c>
      <c r="H12" s="4">
        <f>B4</f>
        <v>653.54144430691849</v>
      </c>
    </row>
    <row r="13" spans="1:8">
      <c r="A13" s="1">
        <v>418</v>
      </c>
      <c r="B13" s="4">
        <v>241.56065954598853</v>
      </c>
      <c r="C13">
        <v>3.6092539831207595E-3</v>
      </c>
      <c r="D13" s="10">
        <f t="shared" si="0"/>
        <v>4.6849576935151009E-2</v>
      </c>
      <c r="G13" t="s">
        <v>50</v>
      </c>
      <c r="H13">
        <f>(B2*C2+B3*C3+B4*(0.01-D3))/0.01</f>
        <v>833.22783065990291</v>
      </c>
    </row>
    <row r="14" spans="1:8">
      <c r="A14" s="1">
        <v>140</v>
      </c>
      <c r="B14" s="4">
        <v>231.26868496474708</v>
      </c>
      <c r="C14">
        <v>8.9584709915722612E-4</v>
      </c>
      <c r="D14" s="10">
        <f t="shared" si="0"/>
        <v>4.7745424034308238E-2</v>
      </c>
    </row>
    <row r="15" spans="1:8">
      <c r="A15" s="1">
        <v>289</v>
      </c>
      <c r="B15" s="4">
        <v>230.62586024103075</v>
      </c>
      <c r="C15">
        <v>1.8905791352033085E-3</v>
      </c>
      <c r="D15" s="10">
        <f t="shared" si="0"/>
        <v>4.9636003169511549E-2</v>
      </c>
    </row>
    <row r="16" spans="1:8">
      <c r="A16" s="1">
        <v>152</v>
      </c>
      <c r="B16" s="4">
        <v>229.68294285308184</v>
      </c>
      <c r="C16">
        <v>9.5138636466638588E-4</v>
      </c>
      <c r="D16" s="10">
        <f t="shared" si="0"/>
        <v>5.0587389534177934E-2</v>
      </c>
    </row>
    <row r="17" spans="1:4">
      <c r="A17" s="1">
        <v>423</v>
      </c>
      <c r="B17" s="4">
        <v>217.42240580794896</v>
      </c>
      <c r="C17">
        <v>3.7008547527665665E-3</v>
      </c>
      <c r="D17" s="10">
        <f t="shared" si="0"/>
        <v>5.4288244286944502E-2</v>
      </c>
    </row>
    <row r="18" spans="1:4">
      <c r="A18" s="1">
        <v>103</v>
      </c>
      <c r="B18" s="4">
        <v>209.18408386879673</v>
      </c>
      <c r="C18">
        <v>7.4419693893842682E-4</v>
      </c>
      <c r="D18" s="10">
        <f t="shared" si="0"/>
        <v>5.5032441225882932E-2</v>
      </c>
    </row>
    <row r="19" spans="1:4">
      <c r="A19" s="1">
        <v>448</v>
      </c>
      <c r="B19" s="4">
        <v>200.91982130245196</v>
      </c>
      <c r="C19">
        <v>4.1949329346564774E-3</v>
      </c>
      <c r="D19" s="10">
        <f t="shared" si="0"/>
        <v>5.9227374160539407E-2</v>
      </c>
    </row>
    <row r="20" spans="1:4">
      <c r="A20" s="1">
        <v>326</v>
      </c>
      <c r="B20" s="4">
        <v>197.9104799298475</v>
      </c>
      <c r="C20">
        <v>2.2758355287177444E-3</v>
      </c>
      <c r="D20" s="10">
        <f t="shared" si="0"/>
        <v>6.1503209689257154E-2</v>
      </c>
    </row>
    <row r="21" spans="1:4">
      <c r="A21" s="1">
        <v>397</v>
      </c>
      <c r="B21" s="4">
        <v>178.35245621462673</v>
      </c>
      <c r="C21">
        <v>3.2486441342084275E-3</v>
      </c>
      <c r="D21" s="10">
        <f t="shared" si="0"/>
        <v>6.4751853823465585E-2</v>
      </c>
    </row>
    <row r="22" spans="1:4">
      <c r="A22" s="1">
        <v>139</v>
      </c>
      <c r="B22" s="4">
        <v>176.82592003823993</v>
      </c>
      <c r="C22">
        <v>8.9136786366144011E-4</v>
      </c>
      <c r="D22" s="10">
        <f t="shared" si="0"/>
        <v>6.5643221687127024E-2</v>
      </c>
    </row>
    <row r="23" spans="1:4">
      <c r="A23" s="1">
        <v>491</v>
      </c>
      <c r="B23" s="4">
        <v>174.8526210894961</v>
      </c>
      <c r="C23">
        <v>5.2039432277008971E-3</v>
      </c>
      <c r="D23" s="10">
        <f t="shared" si="0"/>
        <v>7.0847164914827926E-2</v>
      </c>
    </row>
    <row r="24" spans="1:4">
      <c r="A24" s="1">
        <v>111</v>
      </c>
      <c r="B24" s="4">
        <v>171.31583582072381</v>
      </c>
      <c r="C24">
        <v>7.7464591204775386E-4</v>
      </c>
      <c r="D24" s="10">
        <f t="shared" si="0"/>
        <v>7.1621810826875673E-2</v>
      </c>
    </row>
    <row r="25" spans="1:4">
      <c r="A25" s="1">
        <v>295</v>
      </c>
      <c r="B25" s="4">
        <v>170.82909819914494</v>
      </c>
      <c r="C25">
        <v>1.948302447745039E-3</v>
      </c>
      <c r="D25" s="10">
        <f t="shared" si="0"/>
        <v>7.3570113274620708E-2</v>
      </c>
    </row>
    <row r="26" spans="1:4">
      <c r="A26" s="1">
        <v>150</v>
      </c>
      <c r="B26" s="4">
        <v>163.6203363713048</v>
      </c>
      <c r="C26">
        <v>9.4189628567883867E-4</v>
      </c>
      <c r="D26" s="10">
        <f t="shared" si="0"/>
        <v>7.4512009560299547E-2</v>
      </c>
    </row>
    <row r="27" spans="1:4">
      <c r="A27" s="1">
        <v>432</v>
      </c>
      <c r="B27" s="4">
        <v>156.4578784279438</v>
      </c>
      <c r="C27">
        <v>3.8716341683790447E-3</v>
      </c>
      <c r="D27" s="10">
        <f t="shared" si="0"/>
        <v>7.8383643728678593E-2</v>
      </c>
    </row>
    <row r="28" spans="1:4">
      <c r="A28" s="1">
        <v>459</v>
      </c>
      <c r="B28" s="4">
        <v>155.78805690035733</v>
      </c>
      <c r="C28">
        <v>4.4327285186102584E-3</v>
      </c>
      <c r="D28" s="10">
        <f t="shared" si="0"/>
        <v>8.2816372247288855E-2</v>
      </c>
    </row>
    <row r="29" spans="1:4">
      <c r="A29" s="1">
        <v>146</v>
      </c>
      <c r="B29" s="4">
        <v>150.97213995894163</v>
      </c>
      <c r="C29">
        <v>9.2319917404865589E-4</v>
      </c>
      <c r="D29" s="10">
        <f t="shared" si="0"/>
        <v>8.3739571421337505E-2</v>
      </c>
    </row>
    <row r="30" spans="1:4">
      <c r="A30" s="1">
        <v>102</v>
      </c>
      <c r="B30" s="4">
        <v>147.52878759981104</v>
      </c>
      <c r="C30">
        <v>7.4047595424373469E-4</v>
      </c>
      <c r="D30" s="10">
        <f t="shared" si="0"/>
        <v>8.4480047375581235E-2</v>
      </c>
    </row>
    <row r="31" spans="1:4">
      <c r="A31" s="1">
        <v>422</v>
      </c>
      <c r="B31" s="4">
        <v>144.78200119214125</v>
      </c>
      <c r="C31">
        <v>3.6823504790027338E-3</v>
      </c>
      <c r="D31" s="10">
        <f t="shared" si="0"/>
        <v>8.8162397854583963E-2</v>
      </c>
    </row>
    <row r="32" spans="1:4">
      <c r="A32" s="1">
        <v>288</v>
      </c>
      <c r="B32" s="4">
        <v>142.7516160874311</v>
      </c>
      <c r="C32">
        <v>1.8811262395272918E-3</v>
      </c>
      <c r="D32" s="10">
        <f t="shared" si="0"/>
        <v>9.004352409411126E-2</v>
      </c>
    </row>
    <row r="33" spans="1:4">
      <c r="A33" s="1">
        <v>240</v>
      </c>
      <c r="B33" s="4">
        <v>137.63995456165503</v>
      </c>
      <c r="C33">
        <v>1.4788557598600096E-3</v>
      </c>
      <c r="D33" s="10">
        <f t="shared" si="0"/>
        <v>9.152237985397127E-2</v>
      </c>
    </row>
    <row r="34" spans="1:4">
      <c r="A34" s="1">
        <v>67</v>
      </c>
      <c r="B34" s="4">
        <v>135.56560947760408</v>
      </c>
      <c r="C34">
        <v>6.2132493945920425E-4</v>
      </c>
      <c r="D34" s="10">
        <f t="shared" si="0"/>
        <v>9.2143704793430467E-2</v>
      </c>
    </row>
    <row r="35" spans="1:4">
      <c r="A35" s="1">
        <v>232</v>
      </c>
      <c r="B35" s="4">
        <v>134.94824996826537</v>
      </c>
      <c r="C35">
        <v>1.420726440948978E-3</v>
      </c>
      <c r="D35" s="10">
        <f t="shared" si="0"/>
        <v>9.356443123437945E-2</v>
      </c>
    </row>
    <row r="36" spans="1:4">
      <c r="A36" s="1">
        <v>13</v>
      </c>
      <c r="B36" s="4">
        <v>131.88357026141239</v>
      </c>
      <c r="C36">
        <v>4.7398559861309205E-4</v>
      </c>
      <c r="D36" s="10">
        <f t="shared" si="0"/>
        <v>9.4038416832992536E-2</v>
      </c>
    </row>
    <row r="37" spans="1:4">
      <c r="A37" s="1">
        <v>131</v>
      </c>
      <c r="B37" s="4">
        <v>131.55483937477402</v>
      </c>
      <c r="C37">
        <v>8.5633090588624393E-4</v>
      </c>
      <c r="D37" s="10">
        <f t="shared" si="0"/>
        <v>9.4894747738878779E-2</v>
      </c>
    </row>
    <row r="38" spans="1:4">
      <c r="A38" s="1">
        <v>114</v>
      </c>
      <c r="B38" s="4">
        <v>127.6573509419577</v>
      </c>
      <c r="C38">
        <v>7.8638277323614977E-4</v>
      </c>
      <c r="D38" s="10">
        <f t="shared" si="0"/>
        <v>9.5681130512114923E-2</v>
      </c>
    </row>
    <row r="39" spans="1:4">
      <c r="A39" s="1">
        <v>125</v>
      </c>
      <c r="B39" s="4">
        <v>125.18251814011819</v>
      </c>
      <c r="C39">
        <v>8.3095996998415868E-4</v>
      </c>
      <c r="D39" s="10">
        <f t="shared" si="0"/>
        <v>9.6512090482099078E-2</v>
      </c>
    </row>
    <row r="40" spans="1:4">
      <c r="A40" s="1">
        <v>462</v>
      </c>
      <c r="B40" s="4">
        <v>124.74234525322936</v>
      </c>
      <c r="C40">
        <v>4.4998899384275318E-3</v>
      </c>
      <c r="D40" s="10">
        <f t="shared" si="0"/>
        <v>0.10101198042052661</v>
      </c>
    </row>
    <row r="41" spans="1:4">
      <c r="A41" s="1">
        <v>463</v>
      </c>
      <c r="B41" s="4">
        <v>119.61486988408433</v>
      </c>
      <c r="C41">
        <v>4.5225024506809364E-3</v>
      </c>
      <c r="D41" s="10">
        <f t="shared" si="0"/>
        <v>0.10553448287120755</v>
      </c>
    </row>
    <row r="42" spans="1:4">
      <c r="A42" s="1">
        <v>243</v>
      </c>
      <c r="B42" s="4">
        <v>116.13573150611592</v>
      </c>
      <c r="C42">
        <v>1.5012622871535622E-3</v>
      </c>
      <c r="D42" s="10">
        <f t="shared" si="0"/>
        <v>0.10703574515836112</v>
      </c>
    </row>
    <row r="43" spans="1:4">
      <c r="A43" s="1">
        <v>461</v>
      </c>
      <c r="B43" s="4">
        <v>116.01864353971541</v>
      </c>
      <c r="C43">
        <v>4.4773904887353945E-3</v>
      </c>
      <c r="D43" s="10">
        <f t="shared" si="0"/>
        <v>0.11151313564709651</v>
      </c>
    </row>
    <row r="44" spans="1:4">
      <c r="A44" s="1">
        <v>245</v>
      </c>
      <c r="B44" s="4">
        <v>115.12415202450393</v>
      </c>
      <c r="C44">
        <v>1.5163882600475365E-3</v>
      </c>
      <c r="D44" s="10">
        <f t="shared" si="0"/>
        <v>0.11302952390714405</v>
      </c>
    </row>
    <row r="45" spans="1:4">
      <c r="A45" s="1">
        <v>64</v>
      </c>
      <c r="B45" s="4">
        <v>115.03104963381702</v>
      </c>
      <c r="C45">
        <v>6.120515870721581E-4</v>
      </c>
      <c r="D45" s="10">
        <f t="shared" si="0"/>
        <v>0.1136415754942162</v>
      </c>
    </row>
    <row r="46" spans="1:4">
      <c r="A46" s="1">
        <v>147</v>
      </c>
      <c r="B46" s="4">
        <v>112.01991050502147</v>
      </c>
      <c r="C46">
        <v>9.2783836587804645E-4</v>
      </c>
      <c r="D46" s="10">
        <f t="shared" si="0"/>
        <v>0.11456941386009425</v>
      </c>
    </row>
    <row r="47" spans="1:4">
      <c r="A47" s="1">
        <v>99</v>
      </c>
      <c r="B47" s="4">
        <v>111.81802861020333</v>
      </c>
      <c r="C47">
        <v>7.2942425806715272E-4</v>
      </c>
      <c r="D47" s="10">
        <f t="shared" si="0"/>
        <v>0.11529883811816141</v>
      </c>
    </row>
    <row r="48" spans="1:4">
      <c r="A48" s="1">
        <v>105</v>
      </c>
      <c r="B48" s="4">
        <v>110.09493587338511</v>
      </c>
      <c r="C48">
        <v>7.5169509753635197E-4</v>
      </c>
      <c r="D48" s="10">
        <f t="shared" si="0"/>
        <v>0.11605053321569776</v>
      </c>
    </row>
    <row r="49" spans="1:4">
      <c r="A49" s="1">
        <v>205</v>
      </c>
      <c r="B49" s="4">
        <v>108.43093817369117</v>
      </c>
      <c r="C49">
        <v>1.2408910244794632E-3</v>
      </c>
      <c r="D49" s="10">
        <f t="shared" si="0"/>
        <v>0.11729142424017723</v>
      </c>
    </row>
    <row r="50" spans="1:4">
      <c r="A50" s="1">
        <v>414</v>
      </c>
      <c r="B50" s="4">
        <v>107.42369317915109</v>
      </c>
      <c r="C50">
        <v>3.5376084891846041E-3</v>
      </c>
      <c r="D50" s="10">
        <f t="shared" si="0"/>
        <v>0.12082903272936184</v>
      </c>
    </row>
    <row r="51" spans="1:4">
      <c r="A51" s="1">
        <v>124</v>
      </c>
      <c r="B51" s="4">
        <v>107.39615477238112</v>
      </c>
      <c r="C51">
        <v>8.2680517013423798E-4</v>
      </c>
      <c r="D51" s="10">
        <f t="shared" si="0"/>
        <v>0.12165583789949608</v>
      </c>
    </row>
    <row r="52" spans="1:4">
      <c r="A52" s="1">
        <v>196</v>
      </c>
      <c r="B52" s="4">
        <v>106.3399616327988</v>
      </c>
      <c r="C52">
        <v>1.1861547981773543E-3</v>
      </c>
      <c r="D52" s="10">
        <f t="shared" si="0"/>
        <v>0.12284199269767343</v>
      </c>
    </row>
    <row r="53" spans="1:4">
      <c r="A53" s="1">
        <v>43</v>
      </c>
      <c r="B53" s="4">
        <v>105.6066056100226</v>
      </c>
      <c r="C53">
        <v>5.5089993873351604E-4</v>
      </c>
      <c r="D53" s="10">
        <f t="shared" si="0"/>
        <v>0.12339289263640695</v>
      </c>
    </row>
    <row r="54" spans="1:4">
      <c r="A54" s="1">
        <v>108</v>
      </c>
      <c r="B54" s="4">
        <v>105.15710428752936</v>
      </c>
      <c r="C54">
        <v>7.6308422497970211E-4</v>
      </c>
      <c r="D54" s="10">
        <f t="shared" si="0"/>
        <v>0.12415597686138664</v>
      </c>
    </row>
    <row r="55" spans="1:4">
      <c r="A55" s="1">
        <v>228</v>
      </c>
      <c r="B55" s="4">
        <v>102.65391840742814</v>
      </c>
      <c r="C55">
        <v>1.3925243116208743E-3</v>
      </c>
      <c r="D55" s="10">
        <f t="shared" si="0"/>
        <v>0.12554850117300753</v>
      </c>
    </row>
    <row r="56" spans="1:4">
      <c r="A56" s="1">
        <v>32</v>
      </c>
      <c r="B56" s="4">
        <v>100.64665660223363</v>
      </c>
      <c r="C56">
        <v>5.2134668003940815E-4</v>
      </c>
      <c r="D56" s="10">
        <f t="shared" si="0"/>
        <v>0.12606984785304695</v>
      </c>
    </row>
    <row r="57" spans="1:4">
      <c r="A57" s="1">
        <v>177</v>
      </c>
      <c r="B57" s="4">
        <v>98.717541908805288</v>
      </c>
      <c r="C57">
        <v>1.0784000619691043E-3</v>
      </c>
      <c r="D57" s="10">
        <f t="shared" si="0"/>
        <v>0.12714824791501605</v>
      </c>
    </row>
    <row r="58" spans="1:4">
      <c r="A58" s="1">
        <v>112</v>
      </c>
      <c r="B58" s="4">
        <v>97.982641698337829</v>
      </c>
      <c r="C58">
        <v>7.7853860507311949E-4</v>
      </c>
      <c r="D58" s="10">
        <f t="shared" si="0"/>
        <v>0.12792678652008918</v>
      </c>
    </row>
    <row r="59" spans="1:4">
      <c r="A59" s="1">
        <v>442</v>
      </c>
      <c r="B59" s="4">
        <v>95.150592182462788</v>
      </c>
      <c r="C59">
        <v>4.0706475983838496E-3</v>
      </c>
      <c r="D59" s="10">
        <f t="shared" si="0"/>
        <v>0.13199743411847303</v>
      </c>
    </row>
    <row r="60" spans="1:4">
      <c r="A60" s="1">
        <v>286</v>
      </c>
      <c r="B60" s="4">
        <v>92.522674496012769</v>
      </c>
      <c r="C60">
        <v>1.8623620052880072E-3</v>
      </c>
      <c r="D60" s="10">
        <f t="shared" si="0"/>
        <v>0.13385979612376103</v>
      </c>
    </row>
    <row r="61" spans="1:4">
      <c r="A61" s="1">
        <v>65</v>
      </c>
      <c r="B61" s="4">
        <v>92.057921846144382</v>
      </c>
      <c r="C61">
        <v>6.1512722318809868E-4</v>
      </c>
      <c r="D61" s="10">
        <f t="shared" si="0"/>
        <v>0.13447492334694913</v>
      </c>
    </row>
    <row r="62" spans="1:4">
      <c r="A62" s="1">
        <v>484</v>
      </c>
      <c r="B62" s="4">
        <v>89.81867099423107</v>
      </c>
      <c r="C62">
        <v>5.0245146311696069E-3</v>
      </c>
      <c r="D62" s="10">
        <f t="shared" si="0"/>
        <v>0.13949943797811873</v>
      </c>
    </row>
    <row r="63" spans="1:4">
      <c r="A63" s="1">
        <v>366</v>
      </c>
      <c r="B63" s="4">
        <v>86.899708453089261</v>
      </c>
      <c r="C63">
        <v>2.7811066479381898E-3</v>
      </c>
      <c r="D63" s="10">
        <f t="shared" si="0"/>
        <v>0.14228054462605691</v>
      </c>
    </row>
    <row r="64" spans="1:4">
      <c r="A64" s="1">
        <v>411</v>
      </c>
      <c r="B64" s="4">
        <v>86.026366271158622</v>
      </c>
      <c r="C64">
        <v>3.4848092402824629E-3</v>
      </c>
      <c r="D64" s="10">
        <f t="shared" si="0"/>
        <v>0.14576535386633938</v>
      </c>
    </row>
    <row r="65" spans="1:4">
      <c r="A65" s="1">
        <v>80</v>
      </c>
      <c r="B65" s="4">
        <v>80.539062637399184</v>
      </c>
      <c r="C65">
        <v>6.6316063157194338E-4</v>
      </c>
      <c r="D65" s="10">
        <f t="shared" si="0"/>
        <v>0.14642851449791131</v>
      </c>
    </row>
    <row r="66" spans="1:4">
      <c r="A66" s="1">
        <v>302</v>
      </c>
      <c r="B66" s="4">
        <v>79.397219414920983</v>
      </c>
      <c r="C66">
        <v>2.0178775608611882E-3</v>
      </c>
      <c r="D66" s="10">
        <f t="shared" si="0"/>
        <v>0.1484463920587725</v>
      </c>
    </row>
    <row r="67" spans="1:4">
      <c r="A67" s="1">
        <v>165</v>
      </c>
      <c r="B67" s="4">
        <v>79.277515807767486</v>
      </c>
      <c r="C67">
        <v>1.015446093327985E-3</v>
      </c>
      <c r="D67" s="10">
        <f t="shared" si="0"/>
        <v>0.14946183815210048</v>
      </c>
    </row>
    <row r="68" spans="1:4">
      <c r="A68" s="1">
        <v>126</v>
      </c>
      <c r="B68" s="4">
        <v>78.238378778087281</v>
      </c>
      <c r="C68">
        <v>8.3513564822528506E-4</v>
      </c>
      <c r="D68" s="10">
        <f t="shared" ref="D68:D131" si="1">D67+C68</f>
        <v>0.15029697380032578</v>
      </c>
    </row>
    <row r="69" spans="1:4">
      <c r="A69" s="1">
        <v>325</v>
      </c>
      <c r="B69" s="4">
        <v>78.062322326477442</v>
      </c>
      <c r="C69">
        <v>2.2644563510741556E-3</v>
      </c>
      <c r="D69" s="10">
        <f t="shared" si="1"/>
        <v>0.15256143015139995</v>
      </c>
    </row>
    <row r="70" spans="1:4">
      <c r="A70" s="1">
        <v>393</v>
      </c>
      <c r="B70" s="4">
        <v>78.001922319946971</v>
      </c>
      <c r="C70">
        <v>3.1841569258527257E-3</v>
      </c>
      <c r="D70" s="10">
        <f t="shared" si="1"/>
        <v>0.15574558707725267</v>
      </c>
    </row>
    <row r="71" spans="1:4">
      <c r="A71" s="1">
        <v>320</v>
      </c>
      <c r="B71" s="4">
        <v>77.869319496350727</v>
      </c>
      <c r="C71">
        <v>2.208408232883981E-3</v>
      </c>
      <c r="D71" s="10">
        <f t="shared" si="1"/>
        <v>0.15795399531013665</v>
      </c>
    </row>
    <row r="72" spans="1:4">
      <c r="A72" s="1">
        <v>276</v>
      </c>
      <c r="B72" s="4">
        <v>77.404136405075405</v>
      </c>
      <c r="C72">
        <v>1.7713113698239731E-3</v>
      </c>
      <c r="D72" s="10">
        <f t="shared" si="1"/>
        <v>0.15972530667996063</v>
      </c>
    </row>
    <row r="73" spans="1:4">
      <c r="A73" s="1">
        <v>401</v>
      </c>
      <c r="B73" s="4">
        <v>77.111799547632472</v>
      </c>
      <c r="C73">
        <v>3.314437371173381E-3</v>
      </c>
      <c r="D73" s="10">
        <f t="shared" si="1"/>
        <v>0.163039744051134</v>
      </c>
    </row>
    <row r="74" spans="1:4">
      <c r="A74" s="1">
        <v>480</v>
      </c>
      <c r="B74" s="4">
        <v>76.211053286939205</v>
      </c>
      <c r="C74">
        <v>4.9247755066238966E-3</v>
      </c>
      <c r="D74" s="10">
        <f t="shared" si="1"/>
        <v>0.1679645195577579</v>
      </c>
    </row>
    <row r="75" spans="1:4">
      <c r="A75" s="1">
        <v>400</v>
      </c>
      <c r="B75" s="4">
        <v>75.380335918182027</v>
      </c>
      <c r="C75">
        <v>3.297865184317514E-3</v>
      </c>
      <c r="D75" s="10">
        <f t="shared" si="1"/>
        <v>0.17126238474207542</v>
      </c>
    </row>
    <row r="76" spans="1:4">
      <c r="A76" s="1">
        <v>28</v>
      </c>
      <c r="B76" s="4">
        <v>75.30117579414582</v>
      </c>
      <c r="C76">
        <v>5.1099768809312774E-4</v>
      </c>
      <c r="D76" s="10">
        <f t="shared" si="1"/>
        <v>0.17177338243016854</v>
      </c>
    </row>
    <row r="77" spans="1:4">
      <c r="A77" s="1">
        <v>237</v>
      </c>
      <c r="B77" s="4">
        <v>73.046889000830561</v>
      </c>
      <c r="C77">
        <v>1.4567836527871292E-3</v>
      </c>
      <c r="D77" s="10">
        <f t="shared" si="1"/>
        <v>0.17323016608295566</v>
      </c>
    </row>
    <row r="78" spans="1:4">
      <c r="A78" s="1">
        <v>270</v>
      </c>
      <c r="B78" s="4">
        <v>71.72352303430489</v>
      </c>
      <c r="C78">
        <v>1.7188318587873733E-3</v>
      </c>
      <c r="D78" s="10">
        <f t="shared" si="1"/>
        <v>0.17494899794174304</v>
      </c>
    </row>
    <row r="79" spans="1:4">
      <c r="A79" s="1">
        <v>330</v>
      </c>
      <c r="B79" s="4">
        <v>71.519767365538428</v>
      </c>
      <c r="C79">
        <v>2.3219269379482817E-3</v>
      </c>
      <c r="D79" s="10">
        <f t="shared" si="1"/>
        <v>0.17727092487969132</v>
      </c>
    </row>
    <row r="80" spans="1:4">
      <c r="A80" s="1">
        <v>469</v>
      </c>
      <c r="B80" s="4">
        <v>70.589099641136272</v>
      </c>
      <c r="C80">
        <v>4.6605838552465943E-3</v>
      </c>
      <c r="D80" s="10">
        <f t="shared" si="1"/>
        <v>0.18193150873493791</v>
      </c>
    </row>
    <row r="81" spans="1:4">
      <c r="A81" s="1">
        <v>101</v>
      </c>
      <c r="B81" s="4">
        <v>67.736010010352402</v>
      </c>
      <c r="C81">
        <v>7.3677357447251603E-4</v>
      </c>
      <c r="D81" s="10">
        <f t="shared" si="1"/>
        <v>0.18266828230941043</v>
      </c>
    </row>
    <row r="82" spans="1:4">
      <c r="A82" s="1">
        <v>79</v>
      </c>
      <c r="B82" s="4">
        <v>67.732758018217282</v>
      </c>
      <c r="C82">
        <v>6.5984482841408378E-4</v>
      </c>
      <c r="D82" s="10">
        <f t="shared" si="1"/>
        <v>0.18332812713782451</v>
      </c>
    </row>
    <row r="83" spans="1:4">
      <c r="A83" s="1">
        <v>420</v>
      </c>
      <c r="B83" s="4">
        <v>67.672926742863638</v>
      </c>
      <c r="C83">
        <v>3.6456190329746808E-3</v>
      </c>
      <c r="D83" s="10">
        <f t="shared" si="1"/>
        <v>0.18697374617079918</v>
      </c>
    </row>
    <row r="84" spans="1:4">
      <c r="A84" s="1">
        <v>358</v>
      </c>
      <c r="B84" s="4">
        <v>65.692339157543756</v>
      </c>
      <c r="C84">
        <v>2.6717898101156208E-3</v>
      </c>
      <c r="D84" s="10">
        <f t="shared" si="1"/>
        <v>0.1896455359809148</v>
      </c>
    </row>
    <row r="85" spans="1:4">
      <c r="A85" s="1">
        <v>230</v>
      </c>
      <c r="B85" s="4">
        <v>63.050292613790589</v>
      </c>
      <c r="C85">
        <v>1.4065546947005121E-3</v>
      </c>
      <c r="D85" s="10">
        <f t="shared" si="1"/>
        <v>0.19105209067561532</v>
      </c>
    </row>
    <row r="86" spans="1:4">
      <c r="A86" s="1">
        <v>151</v>
      </c>
      <c r="B86" s="4">
        <v>62.968509472026199</v>
      </c>
      <c r="C86">
        <v>9.4662943284305398E-4</v>
      </c>
      <c r="D86" s="10">
        <f t="shared" si="1"/>
        <v>0.19199872010845837</v>
      </c>
    </row>
    <row r="87" spans="1:4">
      <c r="A87" s="1">
        <v>406</v>
      </c>
      <c r="B87" s="4">
        <v>62.517828793714216</v>
      </c>
      <c r="C87">
        <v>3.3985558664530605E-3</v>
      </c>
      <c r="D87" s="10">
        <f t="shared" si="1"/>
        <v>0.19539727597491144</v>
      </c>
    </row>
    <row r="88" spans="1:4">
      <c r="A88" s="1">
        <v>365</v>
      </c>
      <c r="B88" s="4">
        <v>61.945786910486277</v>
      </c>
      <c r="C88">
        <v>2.7672011146984989E-3</v>
      </c>
      <c r="D88" s="10">
        <f t="shared" si="1"/>
        <v>0.19816447708960994</v>
      </c>
    </row>
    <row r="89" spans="1:4">
      <c r="A89" s="1">
        <v>206</v>
      </c>
      <c r="B89" s="4">
        <v>61.423475312738447</v>
      </c>
      <c r="C89">
        <v>1.2471266577683045E-3</v>
      </c>
      <c r="D89" s="10">
        <f t="shared" si="1"/>
        <v>0.19941160374737824</v>
      </c>
    </row>
    <row r="90" spans="1:4">
      <c r="A90" s="1">
        <v>26</v>
      </c>
      <c r="B90" s="4">
        <v>60.701951184119025</v>
      </c>
      <c r="C90">
        <v>5.0590048615439863E-4</v>
      </c>
      <c r="D90" s="10">
        <f t="shared" si="1"/>
        <v>0.19991750423353263</v>
      </c>
    </row>
    <row r="91" spans="1:4">
      <c r="A91" s="1">
        <v>262</v>
      </c>
      <c r="B91" s="4">
        <v>59.758754508922721</v>
      </c>
      <c r="C91">
        <v>1.6512698098128673E-3</v>
      </c>
      <c r="D91" s="10">
        <f t="shared" si="1"/>
        <v>0.2015687740433455</v>
      </c>
    </row>
    <row r="92" spans="1:4">
      <c r="A92" s="1">
        <v>492</v>
      </c>
      <c r="B92" s="4">
        <v>59.291828206849459</v>
      </c>
      <c r="C92">
        <v>5.2300936961818074E-3</v>
      </c>
      <c r="D92" s="10">
        <f t="shared" si="1"/>
        <v>0.2067988677395273</v>
      </c>
    </row>
    <row r="93" spans="1:4">
      <c r="A93" s="1">
        <v>129</v>
      </c>
      <c r="B93" s="4">
        <v>57.705896890916847</v>
      </c>
      <c r="C93">
        <v>8.4778900510002852E-4</v>
      </c>
      <c r="D93" s="10">
        <f t="shared" si="1"/>
        <v>0.20764665674462732</v>
      </c>
    </row>
    <row r="94" spans="1:4">
      <c r="A94" s="1">
        <v>11</v>
      </c>
      <c r="B94" s="4">
        <v>57.691784433534849</v>
      </c>
      <c r="C94">
        <v>4.6925759226692642E-4</v>
      </c>
      <c r="D94" s="10">
        <f t="shared" si="1"/>
        <v>0.20811591433689425</v>
      </c>
    </row>
    <row r="95" spans="1:4">
      <c r="A95" s="1">
        <v>287</v>
      </c>
      <c r="B95" s="4">
        <v>56.793022040688811</v>
      </c>
      <c r="C95">
        <v>1.8717206083296556E-3</v>
      </c>
      <c r="D95" s="10">
        <f t="shared" si="1"/>
        <v>0.20998763494522391</v>
      </c>
    </row>
    <row r="96" spans="1:4">
      <c r="A96" s="1">
        <v>416</v>
      </c>
      <c r="B96" s="4">
        <v>56.287265627875968</v>
      </c>
      <c r="C96">
        <v>3.5732516746391297E-3</v>
      </c>
      <c r="D96" s="10">
        <f t="shared" si="1"/>
        <v>0.21356088661986303</v>
      </c>
    </row>
    <row r="97" spans="1:4">
      <c r="A97" s="1">
        <v>34</v>
      </c>
      <c r="B97" s="4">
        <v>54.169328337531624</v>
      </c>
      <c r="C97">
        <v>5.2659951015318629E-4</v>
      </c>
      <c r="D97" s="10">
        <f t="shared" si="1"/>
        <v>0.21408748613001621</v>
      </c>
    </row>
    <row r="98" spans="1:4">
      <c r="A98" s="1">
        <v>149</v>
      </c>
      <c r="B98" s="4">
        <v>52.92711939108267</v>
      </c>
      <c r="C98">
        <v>9.3718680425044446E-4</v>
      </c>
      <c r="D98" s="10">
        <f t="shared" si="1"/>
        <v>0.21502467293426666</v>
      </c>
    </row>
    <row r="99" spans="1:4">
      <c r="A99" s="1">
        <v>100</v>
      </c>
      <c r="B99" s="4">
        <v>52.080983305442714</v>
      </c>
      <c r="C99">
        <v>7.3308970660015331E-4</v>
      </c>
      <c r="D99" s="10">
        <f t="shared" si="1"/>
        <v>0.21575776264086682</v>
      </c>
    </row>
    <row r="100" spans="1:4">
      <c r="A100" s="1">
        <v>10</v>
      </c>
      <c r="B100" s="4">
        <v>51.518716144721111</v>
      </c>
      <c r="C100">
        <v>4.6691130430559182E-4</v>
      </c>
      <c r="D100" s="10">
        <f t="shared" si="1"/>
        <v>0.21622467394517242</v>
      </c>
    </row>
    <row r="101" spans="1:4">
      <c r="A101" s="1">
        <v>142</v>
      </c>
      <c r="B101" s="4">
        <v>51.225566615679782</v>
      </c>
      <c r="C101">
        <v>9.0487320942120287E-4</v>
      </c>
      <c r="D101" s="10">
        <f t="shared" si="1"/>
        <v>0.21712954715459362</v>
      </c>
    </row>
    <row r="102" spans="1:4">
      <c r="A102" s="1">
        <v>169</v>
      </c>
      <c r="B102" s="4">
        <v>51.071001159396474</v>
      </c>
      <c r="C102">
        <v>1.0360114377250386E-3</v>
      </c>
      <c r="D102" s="10">
        <f t="shared" si="1"/>
        <v>0.21816555859231865</v>
      </c>
    </row>
    <row r="103" spans="1:4">
      <c r="A103" s="1">
        <v>195</v>
      </c>
      <c r="B103" s="4">
        <v>50.599980775947188</v>
      </c>
      <c r="C103">
        <v>1.1802240241864674E-3</v>
      </c>
      <c r="D103" s="10">
        <f t="shared" si="1"/>
        <v>0.21934578261650511</v>
      </c>
    </row>
    <row r="104" spans="1:4">
      <c r="A104" s="1">
        <v>148</v>
      </c>
      <c r="B104" s="4">
        <v>49.597974248228638</v>
      </c>
      <c r="C104">
        <v>9.3250087022919215E-4</v>
      </c>
      <c r="D104" s="10">
        <f t="shared" si="1"/>
        <v>0.22027828348673431</v>
      </c>
    </row>
    <row r="105" spans="1:4">
      <c r="A105" s="1">
        <v>30</v>
      </c>
      <c r="B105" s="4">
        <v>48.930008611849189</v>
      </c>
      <c r="C105">
        <v>5.1614624690601504E-4</v>
      </c>
      <c r="D105" s="10">
        <f t="shared" si="1"/>
        <v>0.22079442973364033</v>
      </c>
    </row>
    <row r="106" spans="1:4">
      <c r="A106" s="1">
        <v>178</v>
      </c>
      <c r="B106" s="4">
        <v>48.280751788275666</v>
      </c>
      <c r="C106">
        <v>1.0838191577578937E-3</v>
      </c>
      <c r="D106" s="10">
        <f t="shared" si="1"/>
        <v>0.22187824889139823</v>
      </c>
    </row>
    <row r="107" spans="1:4">
      <c r="A107" s="1">
        <v>143</v>
      </c>
      <c r="B107" s="4">
        <v>47.048877251969316</v>
      </c>
      <c r="C107">
        <v>9.0942031097608319E-4</v>
      </c>
      <c r="D107" s="10">
        <f t="shared" si="1"/>
        <v>0.22278766920237431</v>
      </c>
    </row>
    <row r="108" spans="1:4">
      <c r="A108" s="1">
        <v>307</v>
      </c>
      <c r="B108" s="4">
        <v>46.348058354484237</v>
      </c>
      <c r="C108">
        <v>2.0690901212657258E-3</v>
      </c>
      <c r="D108" s="10">
        <f t="shared" si="1"/>
        <v>0.22485675932364002</v>
      </c>
    </row>
    <row r="109" spans="1:4">
      <c r="A109" s="1">
        <v>364</v>
      </c>
      <c r="B109" s="4">
        <v>46.1314320678066</v>
      </c>
      <c r="C109">
        <v>2.7533651091250061E-3</v>
      </c>
      <c r="D109" s="10">
        <f t="shared" si="1"/>
        <v>0.22761012443276502</v>
      </c>
    </row>
    <row r="110" spans="1:4">
      <c r="A110" s="1">
        <v>351</v>
      </c>
      <c r="B110" s="4">
        <v>44.377442909992169</v>
      </c>
      <c r="C110">
        <v>2.5796682256018231E-3</v>
      </c>
      <c r="D110" s="10">
        <f t="shared" si="1"/>
        <v>0.23018979265836684</v>
      </c>
    </row>
    <row r="111" spans="1:4">
      <c r="A111" s="1">
        <v>409</v>
      </c>
      <c r="B111" s="4">
        <v>43.830104060210942</v>
      </c>
      <c r="C111">
        <v>3.4500482681106451E-3</v>
      </c>
      <c r="D111" s="10">
        <f t="shared" si="1"/>
        <v>0.23363984092647749</v>
      </c>
    </row>
    <row r="112" spans="1:4">
      <c r="A112" s="1">
        <v>449</v>
      </c>
      <c r="B112" s="4">
        <v>42.725719556025069</v>
      </c>
      <c r="C112">
        <v>4.2160129996547512E-3</v>
      </c>
      <c r="D112" s="10">
        <f t="shared" si="1"/>
        <v>0.23785585392613223</v>
      </c>
    </row>
    <row r="113" spans="1:4">
      <c r="A113" s="1">
        <v>229</v>
      </c>
      <c r="B113" s="4">
        <v>41.328329620071599</v>
      </c>
      <c r="C113">
        <v>1.3995219212270095E-3</v>
      </c>
      <c r="D113" s="10">
        <f t="shared" si="1"/>
        <v>0.23925537584735923</v>
      </c>
    </row>
    <row r="114" spans="1:4">
      <c r="A114" s="1">
        <v>82</v>
      </c>
      <c r="B114" s="4">
        <v>40.071812929547377</v>
      </c>
      <c r="C114">
        <v>6.6984230860023058E-4</v>
      </c>
      <c r="D114" s="10">
        <f t="shared" si="1"/>
        <v>0.23992521815595946</v>
      </c>
    </row>
    <row r="115" spans="1:4">
      <c r="A115" s="1">
        <v>451</v>
      </c>
      <c r="B115" s="4">
        <v>39.9213496877328</v>
      </c>
      <c r="C115">
        <v>4.2584914518873267E-3</v>
      </c>
      <c r="D115" s="10">
        <f t="shared" si="1"/>
        <v>0.2441837096078468</v>
      </c>
    </row>
    <row r="116" spans="1:4">
      <c r="A116" s="1">
        <v>109</v>
      </c>
      <c r="B116" s="4">
        <v>38.803931030506646</v>
      </c>
      <c r="C116">
        <v>7.669188190750773E-4</v>
      </c>
      <c r="D116" s="10">
        <f t="shared" si="1"/>
        <v>0.24495062842692189</v>
      </c>
    </row>
    <row r="117" spans="1:4">
      <c r="A117" s="1">
        <v>27</v>
      </c>
      <c r="B117" s="4">
        <v>38.271860643471882</v>
      </c>
      <c r="C117">
        <v>5.0844269965266199E-4</v>
      </c>
      <c r="D117" s="10">
        <f t="shared" si="1"/>
        <v>0.24545907112657456</v>
      </c>
    </row>
    <row r="118" spans="1:4">
      <c r="A118" s="1">
        <v>377</v>
      </c>
      <c r="B118" s="4">
        <v>38.2448295042268</v>
      </c>
      <c r="C118">
        <v>2.9387575304876045E-3</v>
      </c>
      <c r="D118" s="10">
        <f t="shared" si="1"/>
        <v>0.24839782865706217</v>
      </c>
    </row>
    <row r="119" spans="1:4">
      <c r="A119" s="1">
        <v>58</v>
      </c>
      <c r="B119" s="4">
        <v>37.394848483381793</v>
      </c>
      <c r="C119">
        <v>5.9391803440269513E-4</v>
      </c>
      <c r="D119" s="10">
        <f t="shared" si="1"/>
        <v>0.24899174669146487</v>
      </c>
    </row>
    <row r="120" spans="1:4">
      <c r="A120" s="1">
        <v>487</v>
      </c>
      <c r="B120" s="4">
        <v>36.898095102267689</v>
      </c>
      <c r="C120">
        <v>5.1006423559118866E-3</v>
      </c>
      <c r="D120" s="10">
        <f t="shared" si="1"/>
        <v>0.25409238904737674</v>
      </c>
    </row>
    <row r="121" spans="1:4">
      <c r="A121" s="1">
        <v>294</v>
      </c>
      <c r="B121" s="4">
        <v>36.751586182206665</v>
      </c>
      <c r="C121">
        <v>1.9385609355063141E-3</v>
      </c>
      <c r="D121" s="10">
        <f t="shared" si="1"/>
        <v>0.25603094998288306</v>
      </c>
    </row>
    <row r="122" spans="1:4">
      <c r="A122" s="1">
        <v>78</v>
      </c>
      <c r="B122" s="4">
        <v>36.630239477022769</v>
      </c>
      <c r="C122">
        <v>6.565456042720132E-4</v>
      </c>
      <c r="D122" s="10">
        <f t="shared" si="1"/>
        <v>0.25668749558715509</v>
      </c>
    </row>
    <row r="123" spans="1:4">
      <c r="A123" s="1">
        <v>4</v>
      </c>
      <c r="B123" s="4">
        <v>36.534921528040286</v>
      </c>
      <c r="C123">
        <v>4.5307789400582409E-4</v>
      </c>
      <c r="D123" s="10">
        <f t="shared" si="1"/>
        <v>0.25714057348116093</v>
      </c>
    </row>
    <row r="124" spans="1:4">
      <c r="A124" s="1">
        <v>55</v>
      </c>
      <c r="B124" s="4">
        <v>36.468493193593531</v>
      </c>
      <c r="C124">
        <v>5.8505373349948076E-4</v>
      </c>
      <c r="D124" s="10">
        <f t="shared" si="1"/>
        <v>0.25772562721466041</v>
      </c>
    </row>
    <row r="125" spans="1:4">
      <c r="A125" s="1">
        <v>296</v>
      </c>
      <c r="B125" s="4">
        <v>35.2842632943848</v>
      </c>
      <c r="C125">
        <v>1.9580929123065721E-3</v>
      </c>
      <c r="D125" s="10">
        <f t="shared" si="1"/>
        <v>0.259683720126967</v>
      </c>
    </row>
    <row r="126" spans="1:4">
      <c r="A126" s="1">
        <v>141</v>
      </c>
      <c r="B126" s="4">
        <v>34.828028737374552</v>
      </c>
      <c r="C126">
        <v>9.0034884337409672E-4</v>
      </c>
      <c r="D126" s="10">
        <f t="shared" si="1"/>
        <v>0.26058406897034109</v>
      </c>
    </row>
    <row r="127" spans="1:4">
      <c r="A127" s="1">
        <v>54</v>
      </c>
      <c r="B127" s="4">
        <v>34.802766491809962</v>
      </c>
      <c r="C127">
        <v>5.8212846483198313E-4</v>
      </c>
      <c r="D127" s="10">
        <f t="shared" si="1"/>
        <v>0.26116619743517305</v>
      </c>
    </row>
    <row r="128" spans="1:4">
      <c r="A128" s="1">
        <v>371</v>
      </c>
      <c r="B128" s="4">
        <v>34.603782218107881</v>
      </c>
      <c r="C128">
        <v>2.8516895192488801E-3</v>
      </c>
      <c r="D128" s="10">
        <f t="shared" si="1"/>
        <v>0.26401788695442191</v>
      </c>
    </row>
    <row r="129" spans="1:4">
      <c r="A129" s="1">
        <v>299</v>
      </c>
      <c r="B129" s="4">
        <v>34.508736101106479</v>
      </c>
      <c r="C129">
        <v>1.9877604860306397E-3</v>
      </c>
      <c r="D129" s="10">
        <f t="shared" si="1"/>
        <v>0.26600564744045258</v>
      </c>
    </row>
    <row r="130" spans="1:4">
      <c r="A130" s="1">
        <v>37</v>
      </c>
      <c r="B130" s="4">
        <v>33.931128569933207</v>
      </c>
      <c r="C130">
        <v>5.3457815595305512E-4</v>
      </c>
      <c r="D130" s="10">
        <f t="shared" si="1"/>
        <v>0.26654022559640561</v>
      </c>
    </row>
    <row r="131" spans="1:4">
      <c r="A131" s="1">
        <v>113</v>
      </c>
      <c r="B131" s="4">
        <v>33.690093163479105</v>
      </c>
      <c r="C131">
        <v>7.8245085936996914E-4</v>
      </c>
      <c r="D131" s="10">
        <f t="shared" si="1"/>
        <v>0.26732267645577557</v>
      </c>
    </row>
    <row r="132" spans="1:4">
      <c r="A132" s="1">
        <v>327</v>
      </c>
      <c r="B132" s="4">
        <v>33.558125734512942</v>
      </c>
      <c r="C132">
        <v>2.2872718881585367E-3</v>
      </c>
      <c r="D132" s="10">
        <f t="shared" ref="D132:D195" si="2">D131+C132</f>
        <v>0.26960994834393409</v>
      </c>
    </row>
    <row r="133" spans="1:4">
      <c r="A133" s="1">
        <v>38</v>
      </c>
      <c r="B133" s="4">
        <v>33.453740204324276</v>
      </c>
      <c r="C133">
        <v>5.3726447834477901E-4</v>
      </c>
      <c r="D133" s="10">
        <f t="shared" si="2"/>
        <v>0.27014721282227888</v>
      </c>
    </row>
    <row r="134" spans="1:4">
      <c r="A134" s="1">
        <v>253</v>
      </c>
      <c r="B134" s="4">
        <v>33.440727427057936</v>
      </c>
      <c r="C134">
        <v>1.5784316022565896E-3</v>
      </c>
      <c r="D134" s="10">
        <f t="shared" si="2"/>
        <v>0.27172564442453545</v>
      </c>
    </row>
    <row r="135" spans="1:4">
      <c r="A135" s="1">
        <v>481</v>
      </c>
      <c r="B135" s="4">
        <v>33.203643077647939</v>
      </c>
      <c r="C135">
        <v>4.9495231222350718E-3</v>
      </c>
      <c r="D135" s="10">
        <f t="shared" si="2"/>
        <v>0.27667516754677052</v>
      </c>
    </row>
    <row r="136" spans="1:4">
      <c r="A136" s="1">
        <v>386</v>
      </c>
      <c r="B136" s="4">
        <v>32.911472113635682</v>
      </c>
      <c r="C136">
        <v>3.0743692545922223E-3</v>
      </c>
      <c r="D136" s="10">
        <f t="shared" si="2"/>
        <v>0.27974953680136272</v>
      </c>
    </row>
    <row r="137" spans="1:4">
      <c r="A137" s="1">
        <v>57</v>
      </c>
      <c r="B137" s="4">
        <v>32.537888065304287</v>
      </c>
      <c r="C137">
        <v>5.9094844423068153E-4</v>
      </c>
      <c r="D137" s="10">
        <f t="shared" si="2"/>
        <v>0.28034048524559341</v>
      </c>
    </row>
    <row r="138" spans="1:4">
      <c r="A138" s="1">
        <v>483</v>
      </c>
      <c r="B138" s="4">
        <v>32.39898121031365</v>
      </c>
      <c r="C138">
        <v>4.9993920580137588E-3</v>
      </c>
      <c r="D138" s="10">
        <f t="shared" si="2"/>
        <v>0.28533987730360716</v>
      </c>
    </row>
    <row r="139" spans="1:4">
      <c r="A139" s="1">
        <v>350</v>
      </c>
      <c r="B139" s="4">
        <v>31.982695723985671</v>
      </c>
      <c r="C139">
        <v>2.5667698844738145E-3</v>
      </c>
      <c r="D139" s="10">
        <f t="shared" si="2"/>
        <v>0.28790664718808096</v>
      </c>
    </row>
    <row r="140" spans="1:4">
      <c r="A140" s="1">
        <v>499</v>
      </c>
      <c r="B140" s="4">
        <v>31.873820818866079</v>
      </c>
      <c r="C140">
        <v>5.4168636511962697E-3</v>
      </c>
      <c r="D140" s="10">
        <f t="shared" si="2"/>
        <v>0.29332351083927721</v>
      </c>
    </row>
    <row r="141" spans="1:4">
      <c r="A141" s="1">
        <v>277</v>
      </c>
      <c r="B141" s="4">
        <v>31.276238391048537</v>
      </c>
      <c r="C141">
        <v>1.7802124319838924E-3</v>
      </c>
      <c r="D141" s="10">
        <f t="shared" si="2"/>
        <v>0.29510372327126111</v>
      </c>
    </row>
    <row r="142" spans="1:4">
      <c r="A142" s="1">
        <v>383</v>
      </c>
      <c r="B142" s="4">
        <v>30.946623721105425</v>
      </c>
      <c r="C142">
        <v>3.0284839091712767E-3</v>
      </c>
      <c r="D142" s="10">
        <f t="shared" si="2"/>
        <v>0.29813220718043237</v>
      </c>
    </row>
    <row r="143" spans="1:4">
      <c r="A143" s="1">
        <v>194</v>
      </c>
      <c r="B143" s="4">
        <v>30.586018291047367</v>
      </c>
      <c r="C143">
        <v>1.1743229040655351E-3</v>
      </c>
      <c r="D143" s="10">
        <f t="shared" si="2"/>
        <v>0.29930653008449792</v>
      </c>
    </row>
    <row r="144" spans="1:4">
      <c r="A144" s="1">
        <v>226</v>
      </c>
      <c r="B144" s="4">
        <v>30.332415836113796</v>
      </c>
      <c r="C144">
        <v>1.3786338816124562E-3</v>
      </c>
      <c r="D144" s="10">
        <f t="shared" si="2"/>
        <v>0.30068516396611039</v>
      </c>
    </row>
    <row r="145" spans="1:4">
      <c r="A145" s="1">
        <v>95</v>
      </c>
      <c r="B145" s="4">
        <v>30.110230227701322</v>
      </c>
      <c r="C145">
        <v>7.14944822288281E-4</v>
      </c>
      <c r="D145" s="10">
        <f t="shared" si="2"/>
        <v>0.30140010878839868</v>
      </c>
    </row>
    <row r="146" spans="1:4">
      <c r="A146" s="1">
        <v>227</v>
      </c>
      <c r="B146" s="4">
        <v>30.039690937621344</v>
      </c>
      <c r="C146">
        <v>1.3855616900627699E-3</v>
      </c>
      <c r="D146" s="10">
        <f t="shared" si="2"/>
        <v>0.30278567047846144</v>
      </c>
    </row>
    <row r="147" spans="1:4">
      <c r="A147" s="1">
        <v>413</v>
      </c>
      <c r="B147" s="4">
        <v>29.69476393691366</v>
      </c>
      <c r="C147">
        <v>3.5199204467386814E-3</v>
      </c>
      <c r="D147" s="10">
        <f t="shared" si="2"/>
        <v>0.3063055909252001</v>
      </c>
    </row>
    <row r="148" spans="1:4">
      <c r="A148" s="1">
        <v>353</v>
      </c>
      <c r="B148" s="4">
        <v>29.691959719113584</v>
      </c>
      <c r="C148">
        <v>2.6056596809189898E-3</v>
      </c>
      <c r="D148" s="10">
        <f t="shared" si="2"/>
        <v>0.30891125060611907</v>
      </c>
    </row>
    <row r="149" spans="1:4">
      <c r="A149" s="1">
        <v>301</v>
      </c>
      <c r="B149" s="4">
        <v>29.201824293273603</v>
      </c>
      <c r="C149">
        <v>2.0077881730568826E-3</v>
      </c>
      <c r="D149" s="10">
        <f t="shared" si="2"/>
        <v>0.31091903877917593</v>
      </c>
    </row>
    <row r="150" spans="1:4">
      <c r="A150" s="1">
        <v>396</v>
      </c>
      <c r="B150" s="4">
        <v>29.040533040009905</v>
      </c>
      <c r="C150">
        <v>3.2324009135373845E-3</v>
      </c>
      <c r="D150" s="10">
        <f t="shared" si="2"/>
        <v>0.31415143969271331</v>
      </c>
    </row>
    <row r="151" spans="1:4">
      <c r="A151" s="1">
        <v>49</v>
      </c>
      <c r="B151" s="4">
        <v>28.26466045133202</v>
      </c>
      <c r="C151">
        <v>5.6772005948414284E-4</v>
      </c>
      <c r="D151" s="10">
        <f t="shared" si="2"/>
        <v>0.31471915975219744</v>
      </c>
    </row>
    <row r="152" spans="1:4">
      <c r="A152" s="1">
        <v>190</v>
      </c>
      <c r="B152" s="4">
        <v>27.922241899706933</v>
      </c>
      <c r="C152">
        <v>1.1510120079923341E-3</v>
      </c>
      <c r="D152" s="10">
        <f t="shared" si="2"/>
        <v>0.31587017176018978</v>
      </c>
    </row>
    <row r="153" spans="1:4">
      <c r="A153" s="1">
        <v>359</v>
      </c>
      <c r="B153" s="4">
        <v>26.743803197892703</v>
      </c>
      <c r="C153">
        <v>2.6852158895634376E-3</v>
      </c>
      <c r="D153" s="10">
        <f t="shared" si="2"/>
        <v>0.31855538764975322</v>
      </c>
    </row>
    <row r="154" spans="1:4">
      <c r="A154" s="1">
        <v>208</v>
      </c>
      <c r="B154" s="4">
        <v>24.822002197955953</v>
      </c>
      <c r="C154">
        <v>1.259692086329441E-3</v>
      </c>
      <c r="D154" s="10">
        <f t="shared" si="2"/>
        <v>0.31981507973608264</v>
      </c>
    </row>
    <row r="155" spans="1:4">
      <c r="A155" s="1">
        <v>185</v>
      </c>
      <c r="B155" s="4">
        <v>24.402018564596801</v>
      </c>
      <c r="C155">
        <v>1.1225230256228294E-3</v>
      </c>
      <c r="D155" s="10">
        <f t="shared" si="2"/>
        <v>0.32093760276170546</v>
      </c>
    </row>
    <row r="156" spans="1:4">
      <c r="A156" s="1">
        <v>188</v>
      </c>
      <c r="B156" s="4">
        <v>24.308517323455817</v>
      </c>
      <c r="C156">
        <v>1.1395306632126106E-3</v>
      </c>
      <c r="D156" s="10">
        <f t="shared" si="2"/>
        <v>0.32207713342491806</v>
      </c>
    </row>
    <row r="157" spans="1:4">
      <c r="A157" s="1">
        <v>120</v>
      </c>
      <c r="B157" s="4">
        <v>23.134659401683166</v>
      </c>
      <c r="C157">
        <v>8.1039267462124152E-4</v>
      </c>
      <c r="D157" s="10">
        <f t="shared" si="2"/>
        <v>0.3228875260995393</v>
      </c>
    </row>
    <row r="158" spans="1:4">
      <c r="A158" s="1">
        <v>488</v>
      </c>
      <c r="B158" s="4">
        <v>22.924776774478232</v>
      </c>
      <c r="C158">
        <v>5.1262737245345589E-3</v>
      </c>
      <c r="D158" s="10">
        <f t="shared" si="2"/>
        <v>0.32801379982407386</v>
      </c>
    </row>
    <row r="159" spans="1:4">
      <c r="A159" s="1">
        <v>285</v>
      </c>
      <c r="B159" s="4">
        <v>22.032923657328865</v>
      </c>
      <c r="C159">
        <v>1.8530501952615671E-3</v>
      </c>
      <c r="D159" s="10">
        <f t="shared" si="2"/>
        <v>0.32986685001933541</v>
      </c>
    </row>
    <row r="160" spans="1:4">
      <c r="A160" s="1">
        <v>81</v>
      </c>
      <c r="B160" s="4">
        <v>21.878556556559488</v>
      </c>
      <c r="C160">
        <v>6.6649309705722954E-4</v>
      </c>
      <c r="D160" s="10">
        <f t="shared" si="2"/>
        <v>0.33053334311639265</v>
      </c>
    </row>
    <row r="161" spans="1:4">
      <c r="A161" s="1">
        <v>24</v>
      </c>
      <c r="B161" s="4">
        <v>21.585990333589507</v>
      </c>
      <c r="C161">
        <v>5.0085412880500856E-4</v>
      </c>
      <c r="D161" s="10">
        <f t="shared" si="2"/>
        <v>0.33103419724519767</v>
      </c>
    </row>
    <row r="162" spans="1:4">
      <c r="A162" s="1">
        <v>92</v>
      </c>
      <c r="B162" s="4">
        <v>20.936631638447579</v>
      </c>
      <c r="C162">
        <v>7.0427418144752547E-4</v>
      </c>
      <c r="D162" s="10">
        <f t="shared" si="2"/>
        <v>0.3317384714266452</v>
      </c>
    </row>
    <row r="163" spans="1:4">
      <c r="A163" s="1">
        <v>322</v>
      </c>
      <c r="B163" s="4">
        <v>19.596290314962971</v>
      </c>
      <c r="C163">
        <v>2.2306590569773298E-3</v>
      </c>
      <c r="D163" s="10">
        <f t="shared" si="2"/>
        <v>0.33396913048362253</v>
      </c>
    </row>
    <row r="164" spans="1:4">
      <c r="A164" s="1">
        <v>97</v>
      </c>
      <c r="B164" s="4">
        <v>19.205850314658164</v>
      </c>
      <c r="C164">
        <v>7.2214825109293273E-4</v>
      </c>
      <c r="D164" s="10">
        <f t="shared" si="2"/>
        <v>0.33469127873471549</v>
      </c>
    </row>
    <row r="165" spans="1:4">
      <c r="A165" s="1">
        <v>493</v>
      </c>
      <c r="B165" s="4">
        <v>19.040860165849153</v>
      </c>
      <c r="C165">
        <v>5.2563755740520678E-3</v>
      </c>
      <c r="D165" s="10">
        <f t="shared" si="2"/>
        <v>0.33994765430876756</v>
      </c>
    </row>
    <row r="166" spans="1:4">
      <c r="A166" s="1">
        <v>395</v>
      </c>
      <c r="B166" s="4">
        <v>18.952649234637647</v>
      </c>
      <c r="C166">
        <v>3.2162389089696979E-3</v>
      </c>
      <c r="D166" s="10">
        <f t="shared" si="2"/>
        <v>0.34316389321773727</v>
      </c>
    </row>
    <row r="167" spans="1:4">
      <c r="A167" s="1">
        <v>468</v>
      </c>
      <c r="B167" s="4">
        <v>18.87627321945547</v>
      </c>
      <c r="C167">
        <v>4.6372809359703608E-3</v>
      </c>
      <c r="D167" s="10">
        <f t="shared" si="2"/>
        <v>0.34780117415370765</v>
      </c>
    </row>
    <row r="168" spans="1:4">
      <c r="A168" s="1">
        <v>473</v>
      </c>
      <c r="B168" s="4">
        <v>18.492134008392895</v>
      </c>
      <c r="C168">
        <v>4.75497243254701E-3</v>
      </c>
      <c r="D168" s="10">
        <f t="shared" si="2"/>
        <v>0.35255614658625467</v>
      </c>
    </row>
    <row r="169" spans="1:4">
      <c r="A169" s="1">
        <v>256</v>
      </c>
      <c r="B169" s="4">
        <v>18.115160809735244</v>
      </c>
      <c r="C169">
        <v>1.6023468289723558E-3</v>
      </c>
      <c r="D169" s="10">
        <f t="shared" si="2"/>
        <v>0.35415849341522704</v>
      </c>
    </row>
    <row r="170" spans="1:4">
      <c r="A170" s="1">
        <v>209</v>
      </c>
      <c r="B170" s="4">
        <v>17.698015638548895</v>
      </c>
      <c r="C170">
        <v>1.2660221973160208E-3</v>
      </c>
      <c r="D170" s="10">
        <f t="shared" si="2"/>
        <v>0.35542451561254307</v>
      </c>
    </row>
    <row r="171" spans="1:4">
      <c r="A171" s="1">
        <v>437</v>
      </c>
      <c r="B171" s="4">
        <v>17.488857622067371</v>
      </c>
      <c r="C171">
        <v>3.9698939947224038E-3</v>
      </c>
      <c r="D171" s="10">
        <f t="shared" si="2"/>
        <v>0.35939440960726549</v>
      </c>
    </row>
    <row r="172" spans="1:4">
      <c r="A172" s="1">
        <v>291</v>
      </c>
      <c r="B172" s="4">
        <v>17.29268698458327</v>
      </c>
      <c r="C172">
        <v>1.9096276712237655E-3</v>
      </c>
      <c r="D172" s="10">
        <f t="shared" si="2"/>
        <v>0.36130403727848925</v>
      </c>
    </row>
    <row r="173" spans="1:4">
      <c r="A173" s="1">
        <v>193</v>
      </c>
      <c r="B173" s="4">
        <v>16.918360705611121</v>
      </c>
      <c r="C173">
        <v>1.1684512895452075E-3</v>
      </c>
      <c r="D173" s="10">
        <f t="shared" si="2"/>
        <v>0.36247248856803443</v>
      </c>
    </row>
    <row r="174" spans="1:4">
      <c r="A174" s="1">
        <v>311</v>
      </c>
      <c r="B174" s="4">
        <v>16.2467673242827</v>
      </c>
      <c r="C174">
        <v>2.1109944145728328E-3</v>
      </c>
      <c r="D174" s="10">
        <f t="shared" si="2"/>
        <v>0.36458348298260729</v>
      </c>
    </row>
    <row r="175" spans="1:4">
      <c r="A175" s="1">
        <v>496</v>
      </c>
      <c r="B175" s="4">
        <v>16.143704264470216</v>
      </c>
      <c r="C175">
        <v>5.3360162840942089E-3</v>
      </c>
      <c r="D175" s="10">
        <f t="shared" si="2"/>
        <v>0.36991949926670148</v>
      </c>
    </row>
    <row r="176" spans="1:4">
      <c r="A176" s="1">
        <v>388</v>
      </c>
      <c r="B176" s="4">
        <v>15.905090449505224</v>
      </c>
      <c r="C176">
        <v>3.1053450716822533E-3</v>
      </c>
      <c r="D176" s="10">
        <f t="shared" si="2"/>
        <v>0.37302484433838373</v>
      </c>
    </row>
    <row r="177" spans="1:4">
      <c r="A177" s="1">
        <v>282</v>
      </c>
      <c r="B177" s="4">
        <v>15.800238168516444</v>
      </c>
      <c r="C177">
        <v>1.8253931894660139E-3</v>
      </c>
      <c r="D177" s="10">
        <f t="shared" si="2"/>
        <v>0.37485023752784974</v>
      </c>
    </row>
    <row r="178" spans="1:4">
      <c r="A178" s="1">
        <v>217</v>
      </c>
      <c r="B178" s="4">
        <v>15.003716619139595</v>
      </c>
      <c r="C178">
        <v>1.3178217598039765E-3</v>
      </c>
      <c r="D178" s="10">
        <f t="shared" si="2"/>
        <v>0.37616805928765373</v>
      </c>
    </row>
    <row r="179" spans="1:4">
      <c r="A179" s="1">
        <v>255</v>
      </c>
      <c r="B179" s="4">
        <v>14.8117577877656</v>
      </c>
      <c r="C179">
        <v>1.5943350948274936E-3</v>
      </c>
      <c r="D179" s="10">
        <f t="shared" si="2"/>
        <v>0.37776239438248121</v>
      </c>
    </row>
    <row r="180" spans="1:4">
      <c r="A180" s="1">
        <v>204</v>
      </c>
      <c r="B180" s="4">
        <v>14.384469301618083</v>
      </c>
      <c r="C180">
        <v>1.2346865693570656E-3</v>
      </c>
      <c r="D180" s="10">
        <f t="shared" si="2"/>
        <v>0.37899708095183826</v>
      </c>
    </row>
    <row r="181" spans="1:4">
      <c r="A181" s="1">
        <v>21</v>
      </c>
      <c r="B181" s="4">
        <v>13.792413193616085</v>
      </c>
      <c r="C181">
        <v>4.9337881832582772E-4</v>
      </c>
      <c r="D181" s="10">
        <f t="shared" si="2"/>
        <v>0.3794904597701641</v>
      </c>
    </row>
    <row r="182" spans="1:4">
      <c r="A182" s="1">
        <v>48</v>
      </c>
      <c r="B182" s="4">
        <v>13.236751411988735</v>
      </c>
      <c r="C182">
        <v>5.6488145918672211E-4</v>
      </c>
      <c r="D182" s="10">
        <f t="shared" si="2"/>
        <v>0.38005534122935081</v>
      </c>
    </row>
    <row r="183" spans="1:4">
      <c r="A183" s="1">
        <v>263</v>
      </c>
      <c r="B183" s="4">
        <v>12.445237420724879</v>
      </c>
      <c r="C183">
        <v>1.6595676480531331E-3</v>
      </c>
      <c r="D183" s="10">
        <f t="shared" si="2"/>
        <v>0.38171490887740395</v>
      </c>
    </row>
    <row r="184" spans="1:4">
      <c r="A184" s="1">
        <v>246</v>
      </c>
      <c r="B184" s="4">
        <v>12.326792167728854</v>
      </c>
      <c r="C184">
        <v>1.5240083015553129E-3</v>
      </c>
      <c r="D184" s="10">
        <f t="shared" si="2"/>
        <v>0.38323891717895925</v>
      </c>
    </row>
    <row r="185" spans="1:4">
      <c r="A185" s="1">
        <v>236</v>
      </c>
      <c r="B185" s="4">
        <v>11.79620195046482</v>
      </c>
      <c r="C185">
        <v>1.4494997345231933E-3</v>
      </c>
      <c r="D185" s="10">
        <f t="shared" si="2"/>
        <v>0.38468841691348243</v>
      </c>
    </row>
    <row r="186" spans="1:4">
      <c r="A186" s="1">
        <v>18</v>
      </c>
      <c r="B186" s="4">
        <v>11.57631524365388</v>
      </c>
      <c r="C186">
        <v>4.8601507778996237E-4</v>
      </c>
      <c r="D186" s="10">
        <f t="shared" si="2"/>
        <v>0.38517443199127238</v>
      </c>
    </row>
    <row r="187" spans="1:4">
      <c r="A187" s="1">
        <v>130</v>
      </c>
      <c r="B187" s="4">
        <v>10.64106747648475</v>
      </c>
      <c r="C187">
        <v>8.5204925135681276E-4</v>
      </c>
      <c r="D187" s="10">
        <f t="shared" si="2"/>
        <v>0.38602648124262917</v>
      </c>
    </row>
    <row r="188" spans="1:4">
      <c r="A188" s="1">
        <v>345</v>
      </c>
      <c r="B188" s="4">
        <v>10.480735670131253</v>
      </c>
      <c r="C188">
        <v>2.503239129383866E-3</v>
      </c>
      <c r="D188" s="10">
        <f t="shared" si="2"/>
        <v>0.38852972037201305</v>
      </c>
    </row>
    <row r="189" spans="1:4">
      <c r="A189" s="1">
        <v>5</v>
      </c>
      <c r="B189" s="4">
        <v>10.383547885699954</v>
      </c>
      <c r="C189">
        <v>4.553546673425368E-4</v>
      </c>
      <c r="D189" s="10">
        <f t="shared" si="2"/>
        <v>0.38898507503935559</v>
      </c>
    </row>
    <row r="190" spans="1:4">
      <c r="A190" s="1">
        <v>239</v>
      </c>
      <c r="B190" s="4">
        <v>10.30075513470365</v>
      </c>
      <c r="C190">
        <v>1.4714614810607096E-3</v>
      </c>
      <c r="D190" s="10">
        <f t="shared" si="2"/>
        <v>0.39045653652041629</v>
      </c>
    </row>
    <row r="191" spans="1:4">
      <c r="A191" s="1">
        <v>162</v>
      </c>
      <c r="B191" s="4">
        <v>10.074500315065961</v>
      </c>
      <c r="C191">
        <v>1.0002904334543031E-3</v>
      </c>
      <c r="D191" s="10">
        <f t="shared" si="2"/>
        <v>0.39145682695387057</v>
      </c>
    </row>
    <row r="192" spans="1:4">
      <c r="A192" s="1">
        <v>271</v>
      </c>
      <c r="B192" s="4">
        <v>10.059901583428655</v>
      </c>
      <c r="C192">
        <v>1.7274692048114303E-3</v>
      </c>
      <c r="D192" s="10">
        <f t="shared" si="2"/>
        <v>0.393184296158682</v>
      </c>
    </row>
    <row r="193" spans="1:4">
      <c r="A193" s="1">
        <v>439</v>
      </c>
      <c r="B193" s="4">
        <v>10.053087979531483</v>
      </c>
      <c r="C193">
        <v>4.0098926741470222E-3</v>
      </c>
      <c r="D193" s="10">
        <f t="shared" si="2"/>
        <v>0.39719418883282903</v>
      </c>
    </row>
    <row r="194" spans="1:4">
      <c r="A194" s="1">
        <v>224</v>
      </c>
      <c r="B194" s="4">
        <v>9.8792302094916522</v>
      </c>
      <c r="C194">
        <v>1.3648820086433718E-3</v>
      </c>
      <c r="D194" s="10">
        <f t="shared" si="2"/>
        <v>0.39855907084147241</v>
      </c>
    </row>
    <row r="195" spans="1:4">
      <c r="A195" s="1">
        <v>223</v>
      </c>
      <c r="B195" s="4">
        <v>9.6656988491577067</v>
      </c>
      <c r="C195">
        <v>1.3580575986001553E-3</v>
      </c>
      <c r="D195" s="10">
        <f t="shared" si="2"/>
        <v>0.39991712844007254</v>
      </c>
    </row>
    <row r="196" spans="1:4">
      <c r="A196" s="1">
        <v>500</v>
      </c>
      <c r="B196" s="4">
        <v>9.6389240806711314</v>
      </c>
      <c r="C196">
        <v>5.4440840715540397E-3</v>
      </c>
      <c r="D196" s="10">
        <f t="shared" ref="D196:D259" si="3">D195+C196</f>
        <v>0.4053612125116266</v>
      </c>
    </row>
    <row r="197" spans="1:4">
      <c r="A197" s="1">
        <v>23</v>
      </c>
      <c r="B197" s="4">
        <v>8.9947103717677237</v>
      </c>
      <c r="C197">
        <v>4.9834985816098372E-4</v>
      </c>
      <c r="D197" s="10">
        <f t="shared" si="3"/>
        <v>0.4058595623697876</v>
      </c>
    </row>
    <row r="198" spans="1:4">
      <c r="A198" s="1">
        <v>281</v>
      </c>
      <c r="B198" s="4">
        <v>8.9301797331590933</v>
      </c>
      <c r="C198">
        <v>1.8162662235186836E-3</v>
      </c>
      <c r="D198" s="10">
        <f t="shared" si="3"/>
        <v>0.40767582859330626</v>
      </c>
    </row>
    <row r="199" spans="1:4">
      <c r="A199" s="1">
        <v>337</v>
      </c>
      <c r="B199" s="4">
        <v>8.1805191141284013</v>
      </c>
      <c r="C199">
        <v>2.4048444180049138E-3</v>
      </c>
      <c r="D199" s="10">
        <f t="shared" si="3"/>
        <v>0.41008067301131118</v>
      </c>
    </row>
    <row r="200" spans="1:4">
      <c r="A200" s="1">
        <v>494</v>
      </c>
      <c r="B200" s="4">
        <v>7.6459815648868243</v>
      </c>
      <c r="C200">
        <v>5.2827895216603698E-3</v>
      </c>
      <c r="D200" s="10">
        <f t="shared" si="3"/>
        <v>0.41536346253297157</v>
      </c>
    </row>
    <row r="201" spans="1:4">
      <c r="A201" s="1">
        <v>77</v>
      </c>
      <c r="B201" s="4">
        <v>7.4063609314198402</v>
      </c>
      <c r="C201">
        <v>6.5326287625065314E-4</v>
      </c>
      <c r="D201" s="10">
        <f t="shared" si="3"/>
        <v>0.41601672540922224</v>
      </c>
    </row>
    <row r="202" spans="1:4">
      <c r="A202" s="1">
        <v>348</v>
      </c>
      <c r="B202" s="4">
        <v>7.262246764583324</v>
      </c>
      <c r="C202">
        <v>2.5411663548761875E-3</v>
      </c>
      <c r="D202" s="10">
        <f t="shared" si="3"/>
        <v>0.41855789176409841</v>
      </c>
    </row>
    <row r="203" spans="1:4">
      <c r="A203" s="1">
        <v>318</v>
      </c>
      <c r="B203" s="4">
        <v>7.0886243587392528</v>
      </c>
      <c r="C203">
        <v>2.1863793607609637E-3</v>
      </c>
      <c r="D203" s="10">
        <f t="shared" si="3"/>
        <v>0.42074427112485935</v>
      </c>
    </row>
    <row r="204" spans="1:4">
      <c r="A204" s="1">
        <v>127</v>
      </c>
      <c r="B204" s="4">
        <v>6.7307172085420461</v>
      </c>
      <c r="C204">
        <v>8.393323097741559E-4</v>
      </c>
      <c r="D204" s="10">
        <f t="shared" si="3"/>
        <v>0.42158360343463352</v>
      </c>
    </row>
    <row r="205" spans="1:4">
      <c r="A205" s="1">
        <v>47</v>
      </c>
      <c r="B205" s="4">
        <v>6.7225960528121504</v>
      </c>
      <c r="C205">
        <v>5.6205705189078868E-4</v>
      </c>
      <c r="D205" s="10">
        <f t="shared" si="3"/>
        <v>0.4221456604865243</v>
      </c>
    </row>
    <row r="206" spans="1:4">
      <c r="A206" s="1">
        <v>284</v>
      </c>
      <c r="B206" s="4">
        <v>6.2625558749659831</v>
      </c>
      <c r="C206">
        <v>1.8437849442852594E-3</v>
      </c>
      <c r="D206" s="10">
        <f t="shared" si="3"/>
        <v>0.42398944543080958</v>
      </c>
    </row>
    <row r="207" spans="1:4">
      <c r="A207" s="1">
        <v>380</v>
      </c>
      <c r="B207" s="4">
        <v>5.8669840186648798</v>
      </c>
      <c r="C207">
        <v>2.983283408266407E-3</v>
      </c>
      <c r="D207" s="10">
        <f t="shared" si="3"/>
        <v>0.426972728839076</v>
      </c>
    </row>
    <row r="208" spans="1:4">
      <c r="A208" s="1">
        <v>7</v>
      </c>
      <c r="B208" s="4">
        <v>5.8068818129140709</v>
      </c>
      <c r="C208">
        <v>4.5994259472491788E-4</v>
      </c>
      <c r="D208" s="10">
        <f t="shared" si="3"/>
        <v>0.42743267143380093</v>
      </c>
    </row>
    <row r="209" spans="1:4">
      <c r="A209" s="1">
        <v>293</v>
      </c>
      <c r="B209" s="4">
        <v>5.6816722456806019</v>
      </c>
      <c r="C209">
        <v>1.9288681308287825E-3</v>
      </c>
      <c r="D209" s="10">
        <f t="shared" si="3"/>
        <v>0.42936153956462969</v>
      </c>
    </row>
    <row r="210" spans="1:4">
      <c r="A210" s="1">
        <v>354</v>
      </c>
      <c r="B210" s="4">
        <v>5.5023441847442882</v>
      </c>
      <c r="C210">
        <v>2.6187534481597889E-3</v>
      </c>
      <c r="D210" s="10">
        <f t="shared" si="3"/>
        <v>0.43198029301278951</v>
      </c>
    </row>
    <row r="211" spans="1:4">
      <c r="A211" s="1">
        <v>181</v>
      </c>
      <c r="B211" s="4">
        <v>4.8985966760665178</v>
      </c>
      <c r="C211">
        <v>1.1002403830042806E-3</v>
      </c>
      <c r="D211" s="10">
        <f t="shared" si="3"/>
        <v>0.43308053339579378</v>
      </c>
    </row>
    <row r="212" spans="1:4">
      <c r="A212" s="1">
        <v>272</v>
      </c>
      <c r="B212" s="4">
        <v>4.8656506215174886</v>
      </c>
      <c r="C212">
        <v>1.7361499545843521E-3</v>
      </c>
      <c r="D212" s="10">
        <f t="shared" si="3"/>
        <v>0.43481668335037815</v>
      </c>
    </row>
    <row r="213" spans="1:4">
      <c r="A213" s="1">
        <v>98</v>
      </c>
      <c r="B213" s="4">
        <v>4.0401089302267792</v>
      </c>
      <c r="C213">
        <v>7.257771367768168E-4</v>
      </c>
      <c r="D213" s="10">
        <f t="shared" si="3"/>
        <v>0.43554246048715495</v>
      </c>
    </row>
    <row r="214" spans="1:4">
      <c r="A214" s="1">
        <v>216</v>
      </c>
      <c r="B214" s="4">
        <v>3.2452203092598211</v>
      </c>
      <c r="C214">
        <v>1.311232651004957E-3</v>
      </c>
      <c r="D214" s="10">
        <f t="shared" si="3"/>
        <v>0.43685369313815992</v>
      </c>
    </row>
    <row r="215" spans="1:4">
      <c r="A215" s="1">
        <v>163</v>
      </c>
      <c r="B215" s="4">
        <v>2.7242658779923659</v>
      </c>
      <c r="C215">
        <v>1.0053170185470384E-3</v>
      </c>
      <c r="D215" s="10">
        <f t="shared" si="3"/>
        <v>0.43785901015670697</v>
      </c>
    </row>
    <row r="216" spans="1:4">
      <c r="A216" s="1">
        <v>279</v>
      </c>
      <c r="B216" s="4">
        <v>2.4519954504885391</v>
      </c>
      <c r="C216">
        <v>1.7981489679390855E-3</v>
      </c>
      <c r="D216" s="10">
        <f t="shared" si="3"/>
        <v>0.43965715912464604</v>
      </c>
    </row>
    <row r="217" spans="1:4">
      <c r="A217" s="1">
        <v>489</v>
      </c>
      <c r="B217" s="4">
        <v>1.8676585759494628</v>
      </c>
      <c r="C217">
        <v>5.1520338940045816E-3</v>
      </c>
      <c r="D217" s="10">
        <f t="shared" si="3"/>
        <v>0.44480919301865063</v>
      </c>
    </row>
    <row r="218" spans="1:4">
      <c r="A218" s="1">
        <v>357</v>
      </c>
      <c r="B218" s="4">
        <v>1.2248182559196721</v>
      </c>
      <c r="C218">
        <v>2.6584308610650424E-3</v>
      </c>
      <c r="D218" s="10">
        <f t="shared" si="3"/>
        <v>0.44746762387971567</v>
      </c>
    </row>
    <row r="219" spans="1:4">
      <c r="A219" s="1">
        <v>260</v>
      </c>
      <c r="B219" s="4">
        <v>0.77695936278360023</v>
      </c>
      <c r="C219">
        <v>1.634798393459984E-3</v>
      </c>
      <c r="D219" s="10">
        <f t="shared" si="3"/>
        <v>0.44910242227317565</v>
      </c>
    </row>
    <row r="220" spans="1:4">
      <c r="A220" s="1">
        <v>94</v>
      </c>
      <c r="B220" s="4">
        <v>0.58851999414946476</v>
      </c>
      <c r="C220">
        <v>7.1137009817683939E-4</v>
      </c>
      <c r="D220" s="10">
        <f t="shared" si="3"/>
        <v>0.44981379237135249</v>
      </c>
    </row>
    <row r="221" spans="1:4">
      <c r="A221" s="1">
        <v>384</v>
      </c>
      <c r="B221" s="4">
        <v>0.40404477727497579</v>
      </c>
      <c r="C221">
        <v>3.0437024212776657E-3</v>
      </c>
      <c r="D221" s="10">
        <f t="shared" si="3"/>
        <v>0.45285749479263016</v>
      </c>
    </row>
    <row r="222" spans="1:4">
      <c r="A222" s="1">
        <v>343</v>
      </c>
      <c r="B222" s="4">
        <v>0.22104731715080561</v>
      </c>
      <c r="C222">
        <v>2.4782693190682627E-3</v>
      </c>
      <c r="D222" s="10">
        <f t="shared" si="3"/>
        <v>0.4553357641116984</v>
      </c>
    </row>
    <row r="223" spans="1:4">
      <c r="A223" s="1">
        <v>12</v>
      </c>
      <c r="B223" s="4">
        <v>4.6891716156096663E-2</v>
      </c>
      <c r="C223">
        <v>4.7161567062002646E-4</v>
      </c>
      <c r="D223" s="10">
        <f t="shared" si="3"/>
        <v>0.45580737978231844</v>
      </c>
    </row>
    <row r="224" spans="1:4">
      <c r="A224" s="1">
        <v>242</v>
      </c>
      <c r="B224" s="4">
        <v>-0.38506720342411427</v>
      </c>
      <c r="C224">
        <v>1.4937559757177944E-3</v>
      </c>
      <c r="D224" s="10">
        <f t="shared" si="3"/>
        <v>0.45730113575803621</v>
      </c>
    </row>
    <row r="225" spans="1:4">
      <c r="A225" s="1">
        <v>303</v>
      </c>
      <c r="B225" s="4">
        <v>-0.58776320411197958</v>
      </c>
      <c r="C225">
        <v>2.0280176491067219E-3</v>
      </c>
      <c r="D225" s="10">
        <f t="shared" si="3"/>
        <v>0.45932915340714292</v>
      </c>
    </row>
    <row r="226" spans="1:4">
      <c r="A226" s="1">
        <v>316</v>
      </c>
      <c r="B226" s="4">
        <v>-1.0101726408774994</v>
      </c>
      <c r="C226">
        <v>2.1645702266373727E-3</v>
      </c>
      <c r="D226" s="10">
        <f t="shared" si="3"/>
        <v>0.46149372363378027</v>
      </c>
    </row>
    <row r="227" spans="1:4">
      <c r="A227" s="1">
        <v>59</v>
      </c>
      <c r="B227" s="4">
        <v>-1.2073131252218445</v>
      </c>
      <c r="C227">
        <v>5.9690254713838696E-4</v>
      </c>
      <c r="D227" s="10">
        <f t="shared" si="3"/>
        <v>0.46209062618091867</v>
      </c>
    </row>
    <row r="228" spans="1:4">
      <c r="A228" s="1">
        <v>63</v>
      </c>
      <c r="B228" s="4">
        <v>-2.5802701675766002</v>
      </c>
      <c r="C228">
        <v>6.0899132913679738E-4</v>
      </c>
      <c r="D228" s="10">
        <f t="shared" si="3"/>
        <v>0.46269961751005545</v>
      </c>
    </row>
    <row r="229" spans="1:4">
      <c r="A229" s="1">
        <v>170</v>
      </c>
      <c r="B229" s="4">
        <v>-3.0379719999236841</v>
      </c>
      <c r="C229">
        <v>1.0412175253517975E-3</v>
      </c>
      <c r="D229" s="10">
        <f t="shared" si="3"/>
        <v>0.46374083503540725</v>
      </c>
    </row>
    <row r="230" spans="1:4">
      <c r="A230" s="1">
        <v>323</v>
      </c>
      <c r="B230" s="4">
        <v>-3.0808138380434684</v>
      </c>
      <c r="C230">
        <v>2.2418683989721905E-3</v>
      </c>
      <c r="D230" s="10">
        <f t="shared" si="3"/>
        <v>0.46598270343437942</v>
      </c>
    </row>
    <row r="231" spans="1:4">
      <c r="A231" s="1">
        <v>73</v>
      </c>
      <c r="B231" s="4">
        <v>-3.3294261468818149</v>
      </c>
      <c r="C231">
        <v>6.4029528193392882E-4</v>
      </c>
      <c r="D231" s="10">
        <f t="shared" si="3"/>
        <v>0.46662299871631335</v>
      </c>
    </row>
    <row r="232" spans="1:4">
      <c r="A232" s="1">
        <v>74</v>
      </c>
      <c r="B232" s="4">
        <v>-3.4873745667173353</v>
      </c>
      <c r="C232">
        <v>6.4351284616475269E-4</v>
      </c>
      <c r="D232" s="10">
        <f t="shared" si="3"/>
        <v>0.46726651156247812</v>
      </c>
    </row>
    <row r="233" spans="1:4">
      <c r="A233" s="1">
        <v>321</v>
      </c>
      <c r="B233" s="4">
        <v>-3.9580733882939967</v>
      </c>
      <c r="C233">
        <v>2.2195057616924431E-3</v>
      </c>
      <c r="D233" s="10">
        <f t="shared" si="3"/>
        <v>0.46948601732417056</v>
      </c>
    </row>
    <row r="234" spans="1:4">
      <c r="A234" s="1">
        <v>407</v>
      </c>
      <c r="B234" s="4">
        <v>-4.1464650554553373</v>
      </c>
      <c r="C234">
        <v>3.4156340366362425E-3</v>
      </c>
      <c r="D234" s="10">
        <f t="shared" si="3"/>
        <v>0.47290165136080681</v>
      </c>
    </row>
    <row r="235" spans="1:4">
      <c r="A235" s="1">
        <v>96</v>
      </c>
      <c r="B235" s="4">
        <v>-4.6151312627116567</v>
      </c>
      <c r="C235">
        <v>7.1853750983746814E-4</v>
      </c>
      <c r="D235" s="10">
        <f t="shared" si="3"/>
        <v>0.47362018887064428</v>
      </c>
    </row>
    <row r="236" spans="1:4">
      <c r="A236" s="1">
        <v>166</v>
      </c>
      <c r="B236" s="4">
        <v>-4.8151190022617811</v>
      </c>
      <c r="C236">
        <v>1.0205488375155628E-3</v>
      </c>
      <c r="D236" s="10">
        <f t="shared" si="3"/>
        <v>0.47464073770815984</v>
      </c>
    </row>
    <row r="237" spans="1:4">
      <c r="A237" s="1">
        <v>110</v>
      </c>
      <c r="B237" s="4">
        <v>-5.2470350990352017</v>
      </c>
      <c r="C237">
        <v>7.7077268248751504E-4</v>
      </c>
      <c r="D237" s="10">
        <f t="shared" si="3"/>
        <v>0.47541151039064738</v>
      </c>
    </row>
    <row r="238" spans="1:4">
      <c r="A238" s="1">
        <v>275</v>
      </c>
      <c r="B238" s="4">
        <v>-5.4511608949705987</v>
      </c>
      <c r="C238">
        <v>1.7624548129748536E-3</v>
      </c>
      <c r="D238" s="10">
        <f t="shared" si="3"/>
        <v>0.47717396520362226</v>
      </c>
    </row>
    <row r="239" spans="1:4">
      <c r="A239" s="1">
        <v>9</v>
      </c>
      <c r="B239" s="4">
        <v>-5.6799939667671424</v>
      </c>
      <c r="C239">
        <v>4.6457674778406386E-4</v>
      </c>
      <c r="D239" s="10">
        <f t="shared" si="3"/>
        <v>0.47763854195140631</v>
      </c>
    </row>
    <row r="240" spans="1:4">
      <c r="A240" s="1">
        <v>132</v>
      </c>
      <c r="B240" s="4">
        <v>-6.3241712717608607</v>
      </c>
      <c r="C240">
        <v>8.6063407626758197E-4</v>
      </c>
      <c r="D240" s="10">
        <f t="shared" si="3"/>
        <v>0.47849917602767389</v>
      </c>
    </row>
    <row r="241" spans="1:4">
      <c r="A241" s="1">
        <v>192</v>
      </c>
      <c r="B241" s="4">
        <v>-6.5326229740530835</v>
      </c>
      <c r="C241">
        <v>1.1626090330974816E-3</v>
      </c>
      <c r="D241" s="10">
        <f t="shared" si="3"/>
        <v>0.4796617850607714</v>
      </c>
    </row>
    <row r="242" spans="1:4">
      <c r="A242" s="1">
        <v>378</v>
      </c>
      <c r="B242" s="4">
        <v>-7.1901970441340382</v>
      </c>
      <c r="C242">
        <v>2.9535251562689494E-3</v>
      </c>
      <c r="D242" s="10">
        <f t="shared" si="3"/>
        <v>0.48261531021704035</v>
      </c>
    </row>
    <row r="243" spans="1:4">
      <c r="A243" s="1">
        <v>85</v>
      </c>
      <c r="B243" s="4">
        <v>-7.2179018533242925</v>
      </c>
      <c r="C243">
        <v>6.7999126320243491E-4</v>
      </c>
      <c r="D243" s="10">
        <f t="shared" si="3"/>
        <v>0.4832953014802428</v>
      </c>
    </row>
    <row r="244" spans="1:4">
      <c r="A244" s="1">
        <v>25</v>
      </c>
      <c r="B244" s="4">
        <v>-7.5343605924172152</v>
      </c>
      <c r="C244">
        <v>5.033709837236267E-4</v>
      </c>
      <c r="D244" s="10">
        <f t="shared" si="3"/>
        <v>0.48379867246396641</v>
      </c>
    </row>
    <row r="245" spans="1:4">
      <c r="A245" s="1">
        <v>199</v>
      </c>
      <c r="B245" s="4">
        <v>-8.166243698919061</v>
      </c>
      <c r="C245">
        <v>1.2041265372618041E-3</v>
      </c>
      <c r="D245" s="10">
        <f t="shared" si="3"/>
        <v>0.48500279900122822</v>
      </c>
    </row>
    <row r="246" spans="1:4">
      <c r="A246" s="1">
        <v>254</v>
      </c>
      <c r="B246" s="4">
        <v>-8.6271518894409382</v>
      </c>
      <c r="C246">
        <v>1.5863634193533564E-3</v>
      </c>
      <c r="D246" s="10">
        <f t="shared" si="3"/>
        <v>0.48658916242058159</v>
      </c>
    </row>
    <row r="247" spans="1:4">
      <c r="A247" s="1">
        <v>329</v>
      </c>
      <c r="B247" s="4">
        <v>-8.7078220149942354</v>
      </c>
      <c r="C247">
        <v>2.3103173032585408E-3</v>
      </c>
      <c r="D247" s="10">
        <f t="shared" si="3"/>
        <v>0.48889947972384012</v>
      </c>
    </row>
    <row r="248" spans="1:4">
      <c r="A248" s="1">
        <v>244</v>
      </c>
      <c r="B248" s="4">
        <v>-9.3211862658972677</v>
      </c>
      <c r="C248">
        <v>1.5088063187472989E-3</v>
      </c>
      <c r="D248" s="10">
        <f t="shared" si="3"/>
        <v>0.4904082860425874</v>
      </c>
    </row>
    <row r="249" spans="1:4">
      <c r="A249" s="1">
        <v>218</v>
      </c>
      <c r="B249" s="4">
        <v>-10.41882806751164</v>
      </c>
      <c r="C249">
        <v>1.3244439797024893E-3</v>
      </c>
      <c r="D249" s="10">
        <f t="shared" si="3"/>
        <v>0.4917327300222899</v>
      </c>
    </row>
    <row r="250" spans="1:4">
      <c r="A250" s="1">
        <v>410</v>
      </c>
      <c r="B250" s="4">
        <v>-10.548111538868397</v>
      </c>
      <c r="C250">
        <v>3.4673851940810506E-3</v>
      </c>
      <c r="D250" s="10">
        <f t="shared" si="3"/>
        <v>0.49520011521637097</v>
      </c>
    </row>
    <row r="251" spans="1:4">
      <c r="A251" s="1">
        <v>76</v>
      </c>
      <c r="B251" s="4">
        <v>-11.025726461186423</v>
      </c>
      <c r="C251">
        <v>6.4999656186939987E-4</v>
      </c>
      <c r="D251" s="10">
        <f t="shared" si="3"/>
        <v>0.4958501117782404</v>
      </c>
    </row>
    <row r="252" spans="1:4">
      <c r="A252" s="1">
        <v>35</v>
      </c>
      <c r="B252" s="4">
        <v>-11.042399141198985</v>
      </c>
      <c r="C252">
        <v>5.2924573884742337E-4</v>
      </c>
      <c r="D252" s="10">
        <f t="shared" si="3"/>
        <v>0.49637935751708784</v>
      </c>
    </row>
    <row r="253" spans="1:4">
      <c r="A253" s="1">
        <v>381</v>
      </c>
      <c r="B253" s="4">
        <v>-11.475374196548728</v>
      </c>
      <c r="C253">
        <v>2.9982747821772938E-3</v>
      </c>
      <c r="D253" s="10">
        <f t="shared" si="3"/>
        <v>0.49937763229926513</v>
      </c>
    </row>
    <row r="254" spans="1:4">
      <c r="A254" s="1">
        <v>15</v>
      </c>
      <c r="B254" s="4">
        <v>-12.076396215492423</v>
      </c>
      <c r="C254">
        <v>4.7876124200206261E-4</v>
      </c>
      <c r="D254" s="10">
        <f t="shared" si="3"/>
        <v>0.49985639354126721</v>
      </c>
    </row>
    <row r="255" spans="1:4">
      <c r="A255" s="1">
        <v>269</v>
      </c>
      <c r="B255" s="4">
        <v>-12.39879340589323</v>
      </c>
      <c r="C255">
        <v>1.7102376994934363E-3</v>
      </c>
      <c r="D255" s="10">
        <f t="shared" si="3"/>
        <v>0.50156663124076062</v>
      </c>
    </row>
    <row r="256" spans="1:4">
      <c r="A256" s="1">
        <v>215</v>
      </c>
      <c r="B256" s="4">
        <v>-12.563686425555716</v>
      </c>
      <c r="C256">
        <v>1.3046764877499321E-3</v>
      </c>
      <c r="D256" s="10">
        <f t="shared" si="3"/>
        <v>0.50287130772851052</v>
      </c>
    </row>
    <row r="257" spans="1:4">
      <c r="A257" s="1">
        <v>389</v>
      </c>
      <c r="B257" s="4">
        <v>-13.653746121783115</v>
      </c>
      <c r="C257">
        <v>3.1209498207861843E-3</v>
      </c>
      <c r="D257" s="10">
        <f t="shared" si="3"/>
        <v>0.50599225754929666</v>
      </c>
    </row>
    <row r="258" spans="1:4">
      <c r="A258" s="1">
        <v>46</v>
      </c>
      <c r="B258" s="4">
        <v>-13.952746201815899</v>
      </c>
      <c r="C258">
        <v>5.592467666313347E-4</v>
      </c>
      <c r="D258" s="10">
        <f t="shared" si="3"/>
        <v>0.50655150431592799</v>
      </c>
    </row>
    <row r="259" spans="1:4">
      <c r="A259" s="1">
        <v>219</v>
      </c>
      <c r="B259" s="4">
        <v>-14.348714786279743</v>
      </c>
      <c r="C259">
        <v>1.3310994770879289E-3</v>
      </c>
      <c r="D259" s="10">
        <f t="shared" si="3"/>
        <v>0.50788260379301597</v>
      </c>
    </row>
    <row r="260" spans="1:4">
      <c r="A260" s="1">
        <v>390</v>
      </c>
      <c r="B260" s="4">
        <v>-15.319392163735756</v>
      </c>
      <c r="C260">
        <v>3.1366329857147584E-3</v>
      </c>
      <c r="D260" s="10">
        <f t="shared" ref="D260:D323" si="4">D259+C260</f>
        <v>0.51101923677873073</v>
      </c>
    </row>
    <row r="261" spans="1:4">
      <c r="A261" s="1">
        <v>62</v>
      </c>
      <c r="B261" s="4">
        <v>-15.36512860626317</v>
      </c>
      <c r="C261">
        <v>6.0594637249111348E-4</v>
      </c>
      <c r="D261" s="10">
        <f t="shared" si="4"/>
        <v>0.51162518315122185</v>
      </c>
    </row>
    <row r="262" spans="1:4">
      <c r="A262" s="1">
        <v>160</v>
      </c>
      <c r="B262" s="4">
        <v>-15.420328905936913</v>
      </c>
      <c r="C262">
        <v>9.9031253638059633E-4</v>
      </c>
      <c r="D262" s="10">
        <f t="shared" si="4"/>
        <v>0.51261549568760245</v>
      </c>
    </row>
    <row r="263" spans="1:4">
      <c r="A263" s="1">
        <v>370</v>
      </c>
      <c r="B263" s="4">
        <v>-15.452738875874275</v>
      </c>
      <c r="C263">
        <v>2.8374310716526353E-3</v>
      </c>
      <c r="D263" s="10">
        <f t="shared" si="4"/>
        <v>0.51545292675925514</v>
      </c>
    </row>
    <row r="264" spans="1:4">
      <c r="A264" s="1">
        <v>36</v>
      </c>
      <c r="B264" s="4">
        <v>-16.132999485935215</v>
      </c>
      <c r="C264">
        <v>5.3190526517328974E-4</v>
      </c>
      <c r="D264" s="10">
        <f t="shared" si="4"/>
        <v>0.51598483202442846</v>
      </c>
    </row>
    <row r="265" spans="1:4">
      <c r="A265" s="1">
        <v>341</v>
      </c>
      <c r="B265" s="4">
        <v>-16.165114524928867</v>
      </c>
      <c r="C265">
        <v>2.4535485826105564E-3</v>
      </c>
      <c r="D265" s="10">
        <f t="shared" si="4"/>
        <v>0.51843838060703906</v>
      </c>
    </row>
    <row r="266" spans="1:4">
      <c r="A266" s="1">
        <v>312</v>
      </c>
      <c r="B266" s="4">
        <v>-16.749777641491164</v>
      </c>
      <c r="C266">
        <v>2.1216024267063645E-3</v>
      </c>
      <c r="D266" s="10">
        <f t="shared" si="4"/>
        <v>0.5205599830337454</v>
      </c>
    </row>
    <row r="267" spans="1:4">
      <c r="A267" s="1">
        <v>344</v>
      </c>
      <c r="B267" s="4">
        <v>-17.221869585209788</v>
      </c>
      <c r="C267">
        <v>2.490722933736947E-3</v>
      </c>
      <c r="D267" s="10">
        <f t="shared" si="4"/>
        <v>0.52305070596748238</v>
      </c>
    </row>
    <row r="268" spans="1:4">
      <c r="A268" s="1">
        <v>83</v>
      </c>
      <c r="B268" s="4">
        <v>-17.389946384733776</v>
      </c>
      <c r="C268">
        <v>6.7320835035199059E-4</v>
      </c>
      <c r="D268" s="10">
        <f t="shared" si="4"/>
        <v>0.52372391431783438</v>
      </c>
    </row>
    <row r="269" spans="1:4">
      <c r="A269" s="1">
        <v>310</v>
      </c>
      <c r="B269" s="4">
        <v>-18.228492738877321</v>
      </c>
      <c r="C269">
        <v>2.100439442499968E-3</v>
      </c>
      <c r="D269" s="10">
        <f t="shared" si="4"/>
        <v>0.52582435376033432</v>
      </c>
    </row>
    <row r="270" spans="1:4">
      <c r="A270" s="1">
        <v>231</v>
      </c>
      <c r="B270" s="4">
        <v>-18.415872745719753</v>
      </c>
      <c r="C270">
        <v>1.4136228087442333E-3</v>
      </c>
      <c r="D270" s="10">
        <f t="shared" si="4"/>
        <v>0.52723797656907856</v>
      </c>
    </row>
    <row r="271" spans="1:4">
      <c r="A271" s="1">
        <v>261</v>
      </c>
      <c r="B271" s="4">
        <v>-18.621035565505736</v>
      </c>
      <c r="C271">
        <v>1.643013460763803E-3</v>
      </c>
      <c r="D271" s="10">
        <f t="shared" si="4"/>
        <v>0.52888099002984235</v>
      </c>
    </row>
    <row r="272" spans="1:4">
      <c r="A272" s="1">
        <v>363</v>
      </c>
      <c r="B272" s="4">
        <v>-18.822830799224903</v>
      </c>
      <c r="C272">
        <v>2.7395982835793807E-3</v>
      </c>
      <c r="D272" s="10">
        <f t="shared" si="4"/>
        <v>0.53162058831342174</v>
      </c>
    </row>
    <row r="273" spans="1:4">
      <c r="A273" s="1">
        <v>53</v>
      </c>
      <c r="B273" s="4">
        <v>-19.254176077420198</v>
      </c>
      <c r="C273">
        <v>5.7921782250782328E-4</v>
      </c>
      <c r="D273" s="10">
        <f t="shared" si="4"/>
        <v>0.53219980613592954</v>
      </c>
    </row>
    <row r="274" spans="1:4">
      <c r="A274" s="1">
        <v>331</v>
      </c>
      <c r="B274" s="4">
        <v>-19.510656144941095</v>
      </c>
      <c r="C274">
        <v>2.333594912510836E-3</v>
      </c>
      <c r="D274" s="10">
        <f t="shared" si="4"/>
        <v>0.53453340104844038</v>
      </c>
    </row>
    <row r="275" spans="1:4">
      <c r="A275" s="1">
        <v>212</v>
      </c>
      <c r="B275" s="4">
        <v>-19.576529655230843</v>
      </c>
      <c r="C275">
        <v>1.2852040280857035E-3</v>
      </c>
      <c r="D275" s="10">
        <f t="shared" si="4"/>
        <v>0.53581860507652612</v>
      </c>
    </row>
    <row r="276" spans="1:4">
      <c r="A276" s="1">
        <v>283</v>
      </c>
      <c r="B276" s="4">
        <v>-19.704071168715018</v>
      </c>
      <c r="C276">
        <v>1.8345660195638329E-3</v>
      </c>
      <c r="D276" s="10">
        <f t="shared" si="4"/>
        <v>0.53765317109609001</v>
      </c>
    </row>
    <row r="277" spans="1:4">
      <c r="A277" s="1">
        <v>137</v>
      </c>
      <c r="B277" s="4">
        <v>-19.830798923017937</v>
      </c>
      <c r="C277">
        <v>8.8247646922141713E-4</v>
      </c>
      <c r="D277" s="10">
        <f t="shared" si="4"/>
        <v>0.53853564756531147</v>
      </c>
    </row>
    <row r="278" spans="1:4">
      <c r="A278" s="1">
        <v>173</v>
      </c>
      <c r="B278" s="4">
        <v>-20.277136677425005</v>
      </c>
      <c r="C278">
        <v>1.0569932822129867E-3</v>
      </c>
      <c r="D278" s="10">
        <f t="shared" si="4"/>
        <v>0.53959264084752445</v>
      </c>
    </row>
    <row r="279" spans="1:4">
      <c r="A279" s="1">
        <v>264</v>
      </c>
      <c r="B279" s="4">
        <v>-20.416585180932088</v>
      </c>
      <c r="C279">
        <v>1.667907183972998E-3</v>
      </c>
      <c r="D279" s="10">
        <f t="shared" si="4"/>
        <v>0.54126054803149748</v>
      </c>
    </row>
    <row r="280" spans="1:4">
      <c r="A280" s="1">
        <v>339</v>
      </c>
      <c r="B280" s="4">
        <v>-20.654020775542449</v>
      </c>
      <c r="C280">
        <v>2.429074435499016E-3</v>
      </c>
      <c r="D280" s="10">
        <f t="shared" si="4"/>
        <v>0.54368962246699648</v>
      </c>
    </row>
    <row r="281" spans="1:4">
      <c r="A281" s="1">
        <v>187</v>
      </c>
      <c r="B281" s="4">
        <v>-20.730589603344924</v>
      </c>
      <c r="C281">
        <v>1.1338330098965477E-3</v>
      </c>
      <c r="D281" s="10">
        <f t="shared" si="4"/>
        <v>0.54482345547689304</v>
      </c>
    </row>
    <row r="282" spans="1:4">
      <c r="A282" s="1">
        <v>214</v>
      </c>
      <c r="B282" s="4">
        <v>-21.658241863131479</v>
      </c>
      <c r="C282">
        <v>1.2981531053111825E-3</v>
      </c>
      <c r="D282" s="10">
        <f t="shared" si="4"/>
        <v>0.54612160858220427</v>
      </c>
    </row>
    <row r="283" spans="1:4">
      <c r="A283" s="1">
        <v>274</v>
      </c>
      <c r="B283" s="4">
        <v>-21.820575436844592</v>
      </c>
      <c r="C283">
        <v>1.7536425389099788E-3</v>
      </c>
      <c r="D283" s="10">
        <f t="shared" si="4"/>
        <v>0.54787525112111424</v>
      </c>
    </row>
    <row r="284" spans="1:4">
      <c r="A284" s="1">
        <v>33</v>
      </c>
      <c r="B284" s="4">
        <v>-21.961762310513222</v>
      </c>
      <c r="C284">
        <v>5.2396651260242031E-4</v>
      </c>
      <c r="D284" s="10">
        <f t="shared" si="4"/>
        <v>0.54839921763371668</v>
      </c>
    </row>
    <row r="285" spans="1:4">
      <c r="A285" s="1">
        <v>176</v>
      </c>
      <c r="B285" s="4">
        <v>-22.518244641583806</v>
      </c>
      <c r="C285">
        <v>1.0730080616592589E-3</v>
      </c>
      <c r="D285" s="10">
        <f t="shared" si="4"/>
        <v>0.5494722256953759</v>
      </c>
    </row>
    <row r="286" spans="1:4">
      <c r="A286" s="1">
        <v>14</v>
      </c>
      <c r="B286" s="4">
        <v>-22.889554537134245</v>
      </c>
      <c r="C286">
        <v>4.7636743579205224E-4</v>
      </c>
      <c r="D286" s="10">
        <f t="shared" si="4"/>
        <v>0.54994859313116795</v>
      </c>
    </row>
    <row r="287" spans="1:4">
      <c r="A287" s="1">
        <v>175</v>
      </c>
      <c r="B287" s="4">
        <v>-23.217359154576116</v>
      </c>
      <c r="C287">
        <v>1.0676430213509627E-3</v>
      </c>
      <c r="D287" s="10">
        <f t="shared" si="4"/>
        <v>0.55101623615251893</v>
      </c>
    </row>
    <row r="288" spans="1:4">
      <c r="A288" s="1">
        <v>222</v>
      </c>
      <c r="B288" s="4">
        <v>-23.320057671237009</v>
      </c>
      <c r="C288">
        <v>1.3512673106071543E-3</v>
      </c>
      <c r="D288" s="10">
        <f t="shared" si="4"/>
        <v>0.55236750346312613</v>
      </c>
    </row>
    <row r="289" spans="1:4">
      <c r="A289" s="1">
        <v>252</v>
      </c>
      <c r="B289" s="4">
        <v>-23.367390101415367</v>
      </c>
      <c r="C289">
        <v>1.5705394442453065E-3</v>
      </c>
      <c r="D289" s="10">
        <f t="shared" si="4"/>
        <v>0.55393804290737148</v>
      </c>
    </row>
    <row r="290" spans="1:4">
      <c r="A290" s="1">
        <v>3</v>
      </c>
      <c r="B290" s="4">
        <v>-23.761955745434534</v>
      </c>
      <c r="C290">
        <v>4.5081250453579501E-4</v>
      </c>
      <c r="D290" s="10">
        <f t="shared" si="4"/>
        <v>0.5543888554119073</v>
      </c>
    </row>
    <row r="291" spans="1:4">
      <c r="A291" s="1">
        <v>319</v>
      </c>
      <c r="B291" s="4">
        <v>-24.093855724164314</v>
      </c>
      <c r="C291">
        <v>2.1973661917195609E-3</v>
      </c>
      <c r="D291" s="10">
        <f t="shared" si="4"/>
        <v>0.55658622160362681</v>
      </c>
    </row>
    <row r="292" spans="1:4">
      <c r="A292" s="1">
        <v>159</v>
      </c>
      <c r="B292" s="4">
        <v>-24.185734246442735</v>
      </c>
      <c r="C292">
        <v>9.8536097369869352E-4</v>
      </c>
      <c r="D292" s="10">
        <f t="shared" si="4"/>
        <v>0.55757158257732553</v>
      </c>
    </row>
    <row r="293" spans="1:4">
      <c r="A293" s="1">
        <v>167</v>
      </c>
      <c r="B293" s="4">
        <v>-24.455223877501339</v>
      </c>
      <c r="C293">
        <v>1.0256772236337313E-3</v>
      </c>
      <c r="D293" s="10">
        <f t="shared" si="4"/>
        <v>0.55859725980095931</v>
      </c>
    </row>
    <row r="294" spans="1:4">
      <c r="A294" s="1">
        <v>399</v>
      </c>
      <c r="B294" s="4">
        <v>-24.735040750672852</v>
      </c>
      <c r="C294">
        <v>3.2813758583959264E-3</v>
      </c>
      <c r="D294" s="10">
        <f t="shared" si="4"/>
        <v>0.56187863565935525</v>
      </c>
    </row>
    <row r="295" spans="1:4">
      <c r="A295" s="1">
        <v>115</v>
      </c>
      <c r="B295" s="4">
        <v>-24.752996508424985</v>
      </c>
      <c r="C295">
        <v>7.9033444546346729E-4</v>
      </c>
      <c r="D295" s="10">
        <f t="shared" si="4"/>
        <v>0.56266897010481876</v>
      </c>
    </row>
    <row r="296" spans="1:4">
      <c r="A296" s="1">
        <v>324</v>
      </c>
      <c r="B296" s="4">
        <v>-25.507461736116966</v>
      </c>
      <c r="C296">
        <v>2.2531340693187846E-3</v>
      </c>
      <c r="D296" s="10">
        <f t="shared" si="4"/>
        <v>0.56492210417413757</v>
      </c>
    </row>
    <row r="297" spans="1:4">
      <c r="A297" s="1">
        <v>69</v>
      </c>
      <c r="B297" s="4">
        <v>-26.021464373361596</v>
      </c>
      <c r="C297">
        <v>6.2758510084008417E-4</v>
      </c>
      <c r="D297" s="10">
        <f t="shared" si="4"/>
        <v>0.56554968927497762</v>
      </c>
    </row>
    <row r="298" spans="1:4">
      <c r="A298" s="1">
        <v>107</v>
      </c>
      <c r="B298" s="4">
        <v>-26.070891625855438</v>
      </c>
      <c r="C298">
        <v>7.5926880385480348E-4</v>
      </c>
      <c r="D298" s="10">
        <f t="shared" si="4"/>
        <v>0.56630895807883241</v>
      </c>
    </row>
    <row r="299" spans="1:4">
      <c r="A299" s="1">
        <v>249</v>
      </c>
      <c r="B299" s="4">
        <v>-26.126568852372657</v>
      </c>
      <c r="C299">
        <v>1.5470989467225146E-3</v>
      </c>
      <c r="D299" s="10">
        <f t="shared" si="4"/>
        <v>0.56785605702555497</v>
      </c>
    </row>
    <row r="300" spans="1:4">
      <c r="A300" s="1">
        <v>134</v>
      </c>
      <c r="B300" s="4">
        <v>-26.290948963462142</v>
      </c>
      <c r="C300">
        <v>8.6930539760872905E-4</v>
      </c>
      <c r="D300" s="10">
        <f t="shared" si="4"/>
        <v>0.56872536242316374</v>
      </c>
    </row>
    <row r="301" spans="1:4">
      <c r="A301" s="1">
        <v>267</v>
      </c>
      <c r="B301" s="4">
        <v>-26.292372515837997</v>
      </c>
      <c r="C301">
        <v>1.6931780784409892E-3</v>
      </c>
      <c r="D301" s="10">
        <f t="shared" si="4"/>
        <v>0.57041854050160468</v>
      </c>
    </row>
    <row r="302" spans="1:4">
      <c r="A302" s="1">
        <v>203</v>
      </c>
      <c r="B302" s="4">
        <v>-26.590416506049223</v>
      </c>
      <c r="C302">
        <v>1.2285131365102804E-3</v>
      </c>
      <c r="D302" s="10">
        <f t="shared" si="4"/>
        <v>0.57164705363811497</v>
      </c>
    </row>
    <row r="303" spans="1:4">
      <c r="A303" s="1">
        <v>89</v>
      </c>
      <c r="B303" s="4">
        <v>-26.690576674223848</v>
      </c>
      <c r="C303">
        <v>6.9376280125514839E-4</v>
      </c>
      <c r="D303" s="10">
        <f t="shared" si="4"/>
        <v>0.57234081643937007</v>
      </c>
    </row>
    <row r="304" spans="1:4">
      <c r="A304" s="1">
        <v>379</v>
      </c>
      <c r="B304" s="4">
        <v>-27.423503787409572</v>
      </c>
      <c r="C304">
        <v>2.9683669912250747E-3</v>
      </c>
      <c r="D304" s="10">
        <f t="shared" si="4"/>
        <v>0.57530918343059512</v>
      </c>
    </row>
    <row r="305" spans="1:4">
      <c r="A305" s="1">
        <v>317</v>
      </c>
      <c r="B305" s="4">
        <v>-27.493491869121499</v>
      </c>
      <c r="C305">
        <v>2.1754474639571588E-3</v>
      </c>
      <c r="D305" s="10">
        <f t="shared" si="4"/>
        <v>0.57748463089455226</v>
      </c>
    </row>
    <row r="306" spans="1:4">
      <c r="A306" s="1">
        <v>315</v>
      </c>
      <c r="B306" s="4">
        <v>-27.525728516500749</v>
      </c>
      <c r="C306">
        <v>2.153747375504186E-3</v>
      </c>
      <c r="D306" s="10">
        <f t="shared" si="4"/>
        <v>0.57963837827005649</v>
      </c>
    </row>
    <row r="307" spans="1:4">
      <c r="A307" s="1">
        <v>61</v>
      </c>
      <c r="B307" s="4">
        <v>-27.806987492698681</v>
      </c>
      <c r="C307">
        <v>6.0291664062865776E-4</v>
      </c>
      <c r="D307" s="10">
        <f t="shared" si="4"/>
        <v>0.5802412949106851</v>
      </c>
    </row>
    <row r="308" spans="1:4">
      <c r="A308" s="1">
        <v>394</v>
      </c>
      <c r="B308" s="4">
        <v>-28.320798432541778</v>
      </c>
      <c r="C308">
        <v>3.2001577144248499E-3</v>
      </c>
      <c r="D308" s="10">
        <f t="shared" si="4"/>
        <v>0.58344145262510994</v>
      </c>
    </row>
    <row r="309" spans="1:4">
      <c r="A309" s="1">
        <v>29</v>
      </c>
      <c r="B309" s="4">
        <v>-28.443135839053866</v>
      </c>
      <c r="C309">
        <v>5.1356551567148501E-4</v>
      </c>
      <c r="D309" s="10">
        <f t="shared" si="4"/>
        <v>0.58395501814078143</v>
      </c>
    </row>
    <row r="310" spans="1:4">
      <c r="A310" s="1">
        <v>342</v>
      </c>
      <c r="B310" s="4">
        <v>-28.517301994297668</v>
      </c>
      <c r="C310">
        <v>2.4658779724729212E-3</v>
      </c>
      <c r="D310" s="10">
        <f t="shared" si="4"/>
        <v>0.58642089611325432</v>
      </c>
    </row>
    <row r="311" spans="1:4">
      <c r="A311" s="1">
        <v>6</v>
      </c>
      <c r="B311" s="4">
        <v>-28.557997891050036</v>
      </c>
      <c r="C311">
        <v>4.5764288175129331E-4</v>
      </c>
      <c r="D311" s="10">
        <f t="shared" si="4"/>
        <v>0.58687853899500564</v>
      </c>
    </row>
    <row r="312" spans="1:4">
      <c r="A312" s="1">
        <v>51</v>
      </c>
      <c r="B312" s="4">
        <v>-28.789001030774671</v>
      </c>
      <c r="C312">
        <v>5.734401247283078E-4</v>
      </c>
      <c r="D312" s="10">
        <f t="shared" si="4"/>
        <v>0.5874519791197339</v>
      </c>
    </row>
    <row r="313" spans="1:4">
      <c r="A313" s="1">
        <v>174</v>
      </c>
      <c r="B313" s="4">
        <v>-29.230792779891999</v>
      </c>
      <c r="C313">
        <v>1.0623048062442077E-3</v>
      </c>
      <c r="D313" s="10">
        <f t="shared" si="4"/>
        <v>0.58851428392597815</v>
      </c>
    </row>
    <row r="314" spans="1:4">
      <c r="A314" s="1">
        <v>268</v>
      </c>
      <c r="B314" s="4">
        <v>-29.394325030752952</v>
      </c>
      <c r="C314">
        <v>1.7016865109959691E-3</v>
      </c>
      <c r="D314" s="10">
        <f t="shared" si="4"/>
        <v>0.59021597043697416</v>
      </c>
    </row>
    <row r="315" spans="1:4">
      <c r="A315" s="1">
        <v>360</v>
      </c>
      <c r="B315" s="4">
        <v>-29.547947024719178</v>
      </c>
      <c r="C315">
        <v>2.6987094367471732E-3</v>
      </c>
      <c r="D315" s="10">
        <f t="shared" si="4"/>
        <v>0.59291467987372137</v>
      </c>
    </row>
    <row r="316" spans="1:4">
      <c r="A316" s="1">
        <v>455</v>
      </c>
      <c r="B316" s="4">
        <v>-29.677479004381894</v>
      </c>
      <c r="C316">
        <v>4.3447366439220416E-3</v>
      </c>
      <c r="D316" s="10">
        <f t="shared" si="4"/>
        <v>0.59725941651764336</v>
      </c>
    </row>
    <row r="317" spans="1:4">
      <c r="A317" s="1">
        <v>314</v>
      </c>
      <c r="B317" s="4">
        <v>-30.091808189048606</v>
      </c>
      <c r="C317">
        <v>2.1429786386266652E-3</v>
      </c>
      <c r="D317" s="10">
        <f t="shared" si="4"/>
        <v>0.59940239515627003</v>
      </c>
    </row>
    <row r="318" spans="1:4">
      <c r="A318" s="1">
        <v>265</v>
      </c>
      <c r="B318" s="4">
        <v>-30.855300937502761</v>
      </c>
      <c r="C318">
        <v>1.6762886271085406E-3</v>
      </c>
      <c r="D318" s="10">
        <f t="shared" si="4"/>
        <v>0.60107868378337859</v>
      </c>
    </row>
    <row r="319" spans="1:4">
      <c r="A319" s="1">
        <v>72</v>
      </c>
      <c r="B319" s="4">
        <v>-30.939981821353285</v>
      </c>
      <c r="C319">
        <v>6.3709380552425931E-4</v>
      </c>
      <c r="D319" s="10">
        <f t="shared" si="4"/>
        <v>0.60171577758890282</v>
      </c>
    </row>
    <row r="320" spans="1:4">
      <c r="A320" s="1">
        <v>20</v>
      </c>
      <c r="B320" s="4">
        <v>-31.8047901027021</v>
      </c>
      <c r="C320">
        <v>4.9091192423419863E-4</v>
      </c>
      <c r="D320" s="10">
        <f t="shared" si="4"/>
        <v>0.60220668951313705</v>
      </c>
    </row>
    <row r="321" spans="1:4">
      <c r="A321" s="1">
        <v>221</v>
      </c>
      <c r="B321" s="4">
        <v>-31.858181817904551</v>
      </c>
      <c r="C321">
        <v>1.3445109740541185E-3</v>
      </c>
      <c r="D321" s="10">
        <f t="shared" si="4"/>
        <v>0.60355120048719113</v>
      </c>
    </row>
    <row r="322" spans="1:4">
      <c r="A322" s="1">
        <v>335</v>
      </c>
      <c r="B322" s="4">
        <v>-31.896336909145248</v>
      </c>
      <c r="C322">
        <v>2.380856094935315E-3</v>
      </c>
      <c r="D322" s="10">
        <f t="shared" si="4"/>
        <v>0.60593205658212645</v>
      </c>
    </row>
    <row r="323" spans="1:4">
      <c r="A323" s="1">
        <v>336</v>
      </c>
      <c r="B323" s="4">
        <v>-32.210175669126329</v>
      </c>
      <c r="C323">
        <v>2.3928201959148893E-3</v>
      </c>
      <c r="D323" s="10">
        <f t="shared" si="4"/>
        <v>0.60832487677804137</v>
      </c>
    </row>
    <row r="324" spans="1:4">
      <c r="A324" s="1">
        <v>372</v>
      </c>
      <c r="B324" s="4">
        <v>-32.368332244712292</v>
      </c>
      <c r="C324">
        <v>2.8660196173355577E-3</v>
      </c>
      <c r="D324" s="10">
        <f t="shared" ref="D324:D387" si="5">D323+C324</f>
        <v>0.61119089639537694</v>
      </c>
    </row>
    <row r="325" spans="1:4">
      <c r="A325" s="1">
        <v>50</v>
      </c>
      <c r="B325" s="4">
        <v>-32.490954556687939</v>
      </c>
      <c r="C325">
        <v>5.7057292410466615E-4</v>
      </c>
      <c r="D325" s="10">
        <f t="shared" si="5"/>
        <v>0.61176146931948161</v>
      </c>
    </row>
    <row r="326" spans="1:4">
      <c r="A326" s="1">
        <v>241</v>
      </c>
      <c r="B326" s="4">
        <v>-33.137636619321711</v>
      </c>
      <c r="C326">
        <v>1.4862871958392055E-3</v>
      </c>
      <c r="D326" s="10">
        <f t="shared" si="5"/>
        <v>0.61324775651532082</v>
      </c>
    </row>
    <row r="327" spans="1:4">
      <c r="A327" s="1">
        <v>349</v>
      </c>
      <c r="B327" s="4">
        <v>-33.436473809530071</v>
      </c>
      <c r="C327">
        <v>2.553936035051445E-3</v>
      </c>
      <c r="D327" s="10">
        <f t="shared" si="5"/>
        <v>0.61580169255037231</v>
      </c>
    </row>
    <row r="328" spans="1:4">
      <c r="A328" s="1">
        <v>121</v>
      </c>
      <c r="B328" s="4">
        <v>-33.533422390990381</v>
      </c>
      <c r="C328">
        <v>8.1446499961933814E-4</v>
      </c>
      <c r="D328" s="10">
        <f t="shared" si="5"/>
        <v>0.61661615754999166</v>
      </c>
    </row>
    <row r="329" spans="1:4">
      <c r="A329" s="1">
        <v>186</v>
      </c>
      <c r="B329" s="4">
        <v>-34.448422401817879</v>
      </c>
      <c r="C329">
        <v>1.1281638448470651E-3</v>
      </c>
      <c r="D329" s="10">
        <f t="shared" si="5"/>
        <v>0.6177443213948387</v>
      </c>
    </row>
    <row r="330" spans="1:4">
      <c r="A330" s="1">
        <v>220</v>
      </c>
      <c r="B330" s="4">
        <v>-34.579154504288454</v>
      </c>
      <c r="C330">
        <v>1.3377884191838479E-3</v>
      </c>
      <c r="D330" s="10">
        <f t="shared" si="5"/>
        <v>0.61908210981402256</v>
      </c>
    </row>
    <row r="331" spans="1:4">
      <c r="A331" s="1">
        <v>31</v>
      </c>
      <c r="B331" s="4">
        <v>-34.81874609487204</v>
      </c>
      <c r="C331">
        <v>5.1873994663921119E-4</v>
      </c>
      <c r="D331" s="10">
        <f t="shared" si="5"/>
        <v>0.61960084976066176</v>
      </c>
    </row>
    <row r="332" spans="1:4">
      <c r="A332" s="1">
        <v>182</v>
      </c>
      <c r="B332" s="4">
        <v>-36.020699010039607</v>
      </c>
      <c r="C332">
        <v>1.1057692291500309E-3</v>
      </c>
      <c r="D332" s="10">
        <f t="shared" si="5"/>
        <v>0.62070661898981183</v>
      </c>
    </row>
    <row r="333" spans="1:4">
      <c r="A333" s="1">
        <v>128</v>
      </c>
      <c r="B333" s="4">
        <v>-36.813124324096862</v>
      </c>
      <c r="C333">
        <v>8.4355006007452867E-4</v>
      </c>
      <c r="D333" s="10">
        <f t="shared" si="5"/>
        <v>0.62155016904988636</v>
      </c>
    </row>
    <row r="334" spans="1:4">
      <c r="A334" s="1">
        <v>477</v>
      </c>
      <c r="B334" s="4">
        <v>-37.296524251956725</v>
      </c>
      <c r="C334">
        <v>4.8512726165905956E-3</v>
      </c>
      <c r="D334" s="10">
        <f t="shared" si="5"/>
        <v>0.62640144166647693</v>
      </c>
    </row>
    <row r="335" spans="1:4">
      <c r="A335" s="1">
        <v>391</v>
      </c>
      <c r="B335" s="4">
        <v>-37.437959145761852</v>
      </c>
      <c r="C335">
        <v>3.1523949605173451E-3</v>
      </c>
      <c r="D335" s="10">
        <f t="shared" si="5"/>
        <v>0.62955383662699427</v>
      </c>
    </row>
    <row r="336" spans="1:4">
      <c r="A336" s="1">
        <v>8</v>
      </c>
      <c r="B336" s="4">
        <v>-37.944651803827583</v>
      </c>
      <c r="C336">
        <v>4.6225386404514363E-4</v>
      </c>
      <c r="D336" s="10">
        <f t="shared" si="5"/>
        <v>0.63001609049103946</v>
      </c>
    </row>
    <row r="337" spans="1:4">
      <c r="A337" s="1">
        <v>42</v>
      </c>
      <c r="B337" s="4">
        <v>-38.345749261534365</v>
      </c>
      <c r="C337">
        <v>5.4814543903984863E-4</v>
      </c>
      <c r="D337" s="10">
        <f t="shared" si="5"/>
        <v>0.63056423593007926</v>
      </c>
    </row>
    <row r="338" spans="1:4">
      <c r="A338" s="1">
        <v>273</v>
      </c>
      <c r="B338" s="4">
        <v>-38.417371723817269</v>
      </c>
      <c r="C338">
        <v>1.7448743262154292E-3</v>
      </c>
      <c r="D338" s="10">
        <f t="shared" si="5"/>
        <v>0.63230911025629466</v>
      </c>
    </row>
    <row r="339" spans="1:4">
      <c r="A339" s="1">
        <v>44</v>
      </c>
      <c r="B339" s="4">
        <v>-38.51561587278411</v>
      </c>
      <c r="C339">
        <v>5.5366828013418711E-4</v>
      </c>
      <c r="D339" s="10">
        <f t="shared" si="5"/>
        <v>0.6328627785364288</v>
      </c>
    </row>
    <row r="340" spans="1:4">
      <c r="A340" s="1">
        <v>87</v>
      </c>
      <c r="B340" s="4">
        <v>-39.145940855474691</v>
      </c>
      <c r="C340">
        <v>6.8684251731262851E-4</v>
      </c>
      <c r="D340" s="10">
        <f t="shared" si="5"/>
        <v>0.63354962105374146</v>
      </c>
    </row>
    <row r="341" spans="1:4">
      <c r="A341" s="1">
        <v>233</v>
      </c>
      <c r="B341" s="4">
        <v>-39.361164158197425</v>
      </c>
      <c r="C341">
        <v>1.4278657697979677E-3</v>
      </c>
      <c r="D341" s="10">
        <f t="shared" si="5"/>
        <v>0.63497748682353938</v>
      </c>
    </row>
    <row r="342" spans="1:4">
      <c r="A342" s="1">
        <v>60</v>
      </c>
      <c r="B342" s="4">
        <v>-39.405995047040051</v>
      </c>
      <c r="C342">
        <v>5.9990205742551468E-4</v>
      </c>
      <c r="D342" s="10">
        <f t="shared" si="5"/>
        <v>0.63557738888096493</v>
      </c>
    </row>
    <row r="343" spans="1:4">
      <c r="A343" s="1">
        <v>356</v>
      </c>
      <c r="B343" s="4">
        <v>-39.629837816140935</v>
      </c>
      <c r="C343">
        <v>2.6451387067597172E-3</v>
      </c>
      <c r="D343" s="10">
        <f t="shared" si="5"/>
        <v>0.63822252758772469</v>
      </c>
    </row>
    <row r="344" spans="1:4">
      <c r="A344" s="1">
        <v>22</v>
      </c>
      <c r="B344" s="4">
        <v>-39.663221310453082</v>
      </c>
      <c r="C344">
        <v>4.9585810887017867E-4</v>
      </c>
      <c r="D344" s="10">
        <f t="shared" si="5"/>
        <v>0.63871838569659489</v>
      </c>
    </row>
    <row r="345" spans="1:4">
      <c r="A345" s="1">
        <v>93</v>
      </c>
      <c r="B345" s="4">
        <v>-39.785957529587904</v>
      </c>
      <c r="C345">
        <v>7.0781324768595525E-4</v>
      </c>
      <c r="D345" s="10">
        <f t="shared" si="5"/>
        <v>0.63942619894428088</v>
      </c>
    </row>
    <row r="346" spans="1:4">
      <c r="A346" s="1">
        <v>441</v>
      </c>
      <c r="B346" s="4">
        <v>-40.044386493696948</v>
      </c>
      <c r="C346">
        <v>4.0502943603919301E-3</v>
      </c>
      <c r="D346" s="10">
        <f t="shared" si="5"/>
        <v>0.64347649330467283</v>
      </c>
    </row>
    <row r="347" spans="1:4">
      <c r="A347" s="1">
        <v>367</v>
      </c>
      <c r="B347" s="4">
        <v>-40.092149885198523</v>
      </c>
      <c r="C347">
        <v>2.7950820582293367E-3</v>
      </c>
      <c r="D347" s="10">
        <f t="shared" si="5"/>
        <v>0.64627157536290214</v>
      </c>
    </row>
    <row r="348" spans="1:4">
      <c r="A348" s="1">
        <v>210</v>
      </c>
      <c r="B348" s="4">
        <v>-40.629253350127328</v>
      </c>
      <c r="C348">
        <v>1.2723841179055487E-3</v>
      </c>
      <c r="D348" s="10">
        <f t="shared" si="5"/>
        <v>0.64754395948080767</v>
      </c>
    </row>
    <row r="349" spans="1:4">
      <c r="A349" s="1">
        <v>368</v>
      </c>
      <c r="B349" s="4">
        <v>-40.770378919591167</v>
      </c>
      <c r="C349">
        <v>2.8091276967129012E-3</v>
      </c>
      <c r="D349" s="10">
        <f t="shared" si="5"/>
        <v>0.65035308717752061</v>
      </c>
    </row>
    <row r="350" spans="1:4">
      <c r="A350" s="1">
        <v>154</v>
      </c>
      <c r="B350" s="4">
        <v>-40.89658914287611</v>
      </c>
      <c r="C350">
        <v>9.6097206097460746E-4</v>
      </c>
      <c r="D350" s="10">
        <f t="shared" si="5"/>
        <v>0.65131405923849517</v>
      </c>
    </row>
    <row r="351" spans="1:4">
      <c r="A351" s="1">
        <v>234</v>
      </c>
      <c r="B351" s="4">
        <v>-41.527617036968877</v>
      </c>
      <c r="C351">
        <v>1.4350409746713244E-3</v>
      </c>
      <c r="D351" s="10">
        <f t="shared" si="5"/>
        <v>0.65274910021316646</v>
      </c>
    </row>
    <row r="352" spans="1:4">
      <c r="A352" s="1">
        <v>136</v>
      </c>
      <c r="B352" s="4">
        <v>-41.564176477811998</v>
      </c>
      <c r="C352">
        <v>8.7806408687531024E-4</v>
      </c>
      <c r="D352" s="10">
        <f t="shared" si="5"/>
        <v>0.65362716430004175</v>
      </c>
    </row>
    <row r="353" spans="1:4">
      <c r="A353" s="1">
        <v>88</v>
      </c>
      <c r="B353" s="4">
        <v>-41.7205124261327</v>
      </c>
      <c r="C353">
        <v>6.9029398724887274E-4</v>
      </c>
      <c r="D353" s="10">
        <f t="shared" si="5"/>
        <v>0.6543174582872906</v>
      </c>
    </row>
    <row r="354" spans="1:4">
      <c r="A354" s="1">
        <v>392</v>
      </c>
      <c r="B354" s="4">
        <v>-42.530939337630116</v>
      </c>
      <c r="C354">
        <v>3.1682361412234622E-3</v>
      </c>
      <c r="D354" s="10">
        <f t="shared" si="5"/>
        <v>0.65748569442851401</v>
      </c>
    </row>
    <row r="355" spans="1:4">
      <c r="A355" s="1">
        <v>71</v>
      </c>
      <c r="B355" s="4">
        <v>-42.916866610457873</v>
      </c>
      <c r="C355">
        <v>6.3390833649663804E-4</v>
      </c>
      <c r="D355" s="10">
        <f t="shared" si="5"/>
        <v>0.65811960276501069</v>
      </c>
    </row>
    <row r="356" spans="1:4">
      <c r="A356" s="1">
        <v>382</v>
      </c>
      <c r="B356" s="4">
        <v>-42.973759453803723</v>
      </c>
      <c r="C356">
        <v>3.013341489625421E-3</v>
      </c>
      <c r="D356" s="10">
        <f t="shared" si="5"/>
        <v>0.66113294425463609</v>
      </c>
    </row>
    <row r="357" spans="1:4">
      <c r="A357" s="1">
        <v>189</v>
      </c>
      <c r="B357" s="4">
        <v>-43.112214523476723</v>
      </c>
      <c r="C357">
        <v>1.1452569479523725E-3</v>
      </c>
      <c r="D357" s="10">
        <f t="shared" si="5"/>
        <v>0.66227820120258851</v>
      </c>
    </row>
    <row r="358" spans="1:4">
      <c r="A358" s="1">
        <v>201</v>
      </c>
      <c r="B358" s="4">
        <v>-43.319092585863473</v>
      </c>
      <c r="C358">
        <v>1.2162587179735901E-3</v>
      </c>
      <c r="D358" s="10">
        <f t="shared" si="5"/>
        <v>0.66349445992056211</v>
      </c>
    </row>
    <row r="359" spans="1:4">
      <c r="A359" s="1">
        <v>332</v>
      </c>
      <c r="B359" s="4">
        <v>-44.012976687159608</v>
      </c>
      <c r="C359">
        <v>2.3453215201113928E-3</v>
      </c>
      <c r="D359" s="10">
        <f t="shared" si="5"/>
        <v>0.66583978144067346</v>
      </c>
    </row>
    <row r="360" spans="1:4">
      <c r="A360" s="1">
        <v>398</v>
      </c>
      <c r="B360" s="4">
        <v>-44.11844587919586</v>
      </c>
      <c r="C360">
        <v>3.2649689791039473E-3</v>
      </c>
      <c r="D360" s="10">
        <f t="shared" si="5"/>
        <v>0.66910475041977746</v>
      </c>
    </row>
    <row r="361" spans="1:4">
      <c r="A361" s="1">
        <v>257</v>
      </c>
      <c r="B361" s="4">
        <v>-44.220993325610834</v>
      </c>
      <c r="C361">
        <v>1.6103988230877942E-3</v>
      </c>
      <c r="D361" s="10">
        <f t="shared" si="5"/>
        <v>0.67071514924286524</v>
      </c>
    </row>
    <row r="362" spans="1:4">
      <c r="A362" s="1">
        <v>355</v>
      </c>
      <c r="B362" s="4">
        <v>-44.367334053857121</v>
      </c>
      <c r="C362">
        <v>2.6319130132259187E-3</v>
      </c>
      <c r="D362" s="10">
        <f t="shared" si="5"/>
        <v>0.6733470622560912</v>
      </c>
    </row>
    <row r="363" spans="1:4">
      <c r="A363" s="1">
        <v>338</v>
      </c>
      <c r="B363" s="4">
        <v>-45.066010111602736</v>
      </c>
      <c r="C363">
        <v>2.4169290633215207E-3</v>
      </c>
      <c r="D363" s="10">
        <f t="shared" si="5"/>
        <v>0.67576399131941267</v>
      </c>
    </row>
    <row r="364" spans="1:4">
      <c r="A364" s="1">
        <v>376</v>
      </c>
      <c r="B364" s="4">
        <v>-45.081033266658778</v>
      </c>
      <c r="C364">
        <v>2.9240637428351673E-3</v>
      </c>
      <c r="D364" s="10">
        <f t="shared" si="5"/>
        <v>0.67868805506224783</v>
      </c>
    </row>
    <row r="365" spans="1:4">
      <c r="A365" s="1">
        <v>362</v>
      </c>
      <c r="B365" s="4">
        <v>-45.154168678720453</v>
      </c>
      <c r="C365">
        <v>2.7259002921614841E-3</v>
      </c>
      <c r="D365" s="10">
        <f t="shared" si="5"/>
        <v>0.6814139553544093</v>
      </c>
    </row>
    <row r="366" spans="1:4">
      <c r="A366" s="1">
        <v>161</v>
      </c>
      <c r="B366" s="4">
        <v>-45.508563005309043</v>
      </c>
      <c r="C366">
        <v>9.9528898128703166E-4</v>
      </c>
      <c r="D366" s="10">
        <f t="shared" si="5"/>
        <v>0.68240924433569627</v>
      </c>
    </row>
    <row r="367" spans="1:4">
      <c r="A367" s="1">
        <v>191</v>
      </c>
      <c r="B367" s="4">
        <v>-45.562461685460221</v>
      </c>
      <c r="C367">
        <v>1.156795987931994E-3</v>
      </c>
      <c r="D367" s="10">
        <f t="shared" si="5"/>
        <v>0.68356604032362822</v>
      </c>
    </row>
    <row r="368" spans="1:4">
      <c r="A368" s="1">
        <v>304</v>
      </c>
      <c r="B368" s="4">
        <v>-45.828758846160781</v>
      </c>
      <c r="C368">
        <v>2.03820869256957E-3</v>
      </c>
      <c r="D368" s="10">
        <f t="shared" si="5"/>
        <v>0.68560424901619776</v>
      </c>
    </row>
    <row r="369" spans="1:4">
      <c r="A369" s="1">
        <v>56</v>
      </c>
      <c r="B369" s="4">
        <v>-46.531297592002375</v>
      </c>
      <c r="C369">
        <v>5.8799370200952829E-4</v>
      </c>
      <c r="D369" s="10">
        <f t="shared" si="5"/>
        <v>0.68619224271820733</v>
      </c>
    </row>
    <row r="370" spans="1:4">
      <c r="A370" s="1">
        <v>306</v>
      </c>
      <c r="B370" s="4">
        <v>-47.729915951947987</v>
      </c>
      <c r="C370">
        <v>2.0587446706593973E-3</v>
      </c>
      <c r="D370" s="10">
        <f t="shared" si="5"/>
        <v>0.6882509873888667</v>
      </c>
    </row>
    <row r="371" spans="1:4">
      <c r="A371" s="1">
        <v>486</v>
      </c>
      <c r="B371" s="4">
        <v>-48.30246848513525</v>
      </c>
      <c r="C371">
        <v>5.0751391441323269E-3</v>
      </c>
      <c r="D371" s="10">
        <f t="shared" si="5"/>
        <v>0.69332612653299908</v>
      </c>
    </row>
    <row r="372" spans="1:4">
      <c r="A372" s="1">
        <v>45</v>
      </c>
      <c r="B372" s="4">
        <v>-48.516225958523137</v>
      </c>
      <c r="C372">
        <v>5.5645053279817786E-4</v>
      </c>
      <c r="D372" s="10">
        <f t="shared" si="5"/>
        <v>0.69388257706579726</v>
      </c>
    </row>
    <row r="373" spans="1:4">
      <c r="A373" s="1">
        <v>84</v>
      </c>
      <c r="B373" s="4">
        <v>-50.170439192392223</v>
      </c>
      <c r="C373">
        <v>6.7659130688642278E-4</v>
      </c>
      <c r="D373" s="10">
        <f t="shared" si="5"/>
        <v>0.69455916837268372</v>
      </c>
    </row>
    <row r="374" spans="1:4">
      <c r="A374" s="1">
        <v>385</v>
      </c>
      <c r="B374" s="4">
        <v>-50.180996085240622</v>
      </c>
      <c r="C374">
        <v>3.0589974083192611E-3</v>
      </c>
      <c r="D374" s="10">
        <f t="shared" si="5"/>
        <v>0.697618165781003</v>
      </c>
    </row>
    <row r="375" spans="1:4">
      <c r="A375" s="1">
        <v>412</v>
      </c>
      <c r="B375" s="4">
        <v>-50.64532666244304</v>
      </c>
      <c r="C375">
        <v>3.5023208445049878E-3</v>
      </c>
      <c r="D375" s="10">
        <f t="shared" si="5"/>
        <v>0.70112048662550797</v>
      </c>
    </row>
    <row r="376" spans="1:4">
      <c r="A376" s="1">
        <v>70</v>
      </c>
      <c r="B376" s="4">
        <v>-50.839094618529998</v>
      </c>
      <c r="C376">
        <v>6.3073879481415497E-4</v>
      </c>
      <c r="D376" s="10">
        <f t="shared" si="5"/>
        <v>0.70175122542032209</v>
      </c>
    </row>
    <row r="377" spans="1:4">
      <c r="A377" s="1">
        <v>278</v>
      </c>
      <c r="B377" s="4">
        <v>-51.755116893365994</v>
      </c>
      <c r="C377">
        <v>1.7891582230993896E-3</v>
      </c>
      <c r="D377" s="10">
        <f t="shared" si="5"/>
        <v>0.70354038364342153</v>
      </c>
    </row>
    <row r="378" spans="1:4">
      <c r="A378" s="1">
        <v>225</v>
      </c>
      <c r="B378" s="4">
        <v>-51.927512849288178</v>
      </c>
      <c r="C378">
        <v>1.371740712204394E-3</v>
      </c>
      <c r="D378" s="10">
        <f t="shared" si="5"/>
        <v>0.70491212435562589</v>
      </c>
    </row>
    <row r="379" spans="1:4">
      <c r="A379" s="1">
        <v>280</v>
      </c>
      <c r="B379" s="4">
        <v>-52.990100407560021</v>
      </c>
      <c r="C379">
        <v>1.8071848924010904E-3</v>
      </c>
      <c r="D379" s="10">
        <f t="shared" si="5"/>
        <v>0.70671930924802695</v>
      </c>
    </row>
    <row r="380" spans="1:4">
      <c r="A380" s="1">
        <v>453</v>
      </c>
      <c r="B380" s="4">
        <v>-52.994911485002376</v>
      </c>
      <c r="C380">
        <v>4.3013978958989186E-3</v>
      </c>
      <c r="D380" s="10">
        <f t="shared" si="5"/>
        <v>0.71102070714392585</v>
      </c>
    </row>
    <row r="381" spans="1:4">
      <c r="A381" s="1">
        <v>90</v>
      </c>
      <c r="B381" s="4">
        <v>-53.334857218887919</v>
      </c>
      <c r="C381">
        <v>6.972490464875865E-4</v>
      </c>
      <c r="D381" s="10">
        <f t="shared" si="5"/>
        <v>0.71171795619041345</v>
      </c>
    </row>
    <row r="382" spans="1:4">
      <c r="A382" s="1">
        <v>402</v>
      </c>
      <c r="B382" s="4">
        <v>-53.682350345550731</v>
      </c>
      <c r="C382">
        <v>3.3310928353501314E-3</v>
      </c>
      <c r="D382" s="10">
        <f t="shared" si="5"/>
        <v>0.71504904902576361</v>
      </c>
    </row>
    <row r="383" spans="1:4">
      <c r="A383" s="1">
        <v>457</v>
      </c>
      <c r="B383" s="4">
        <v>-53.765855345605814</v>
      </c>
      <c r="C383">
        <v>4.3885120516371206E-3</v>
      </c>
      <c r="D383" s="10">
        <f t="shared" si="5"/>
        <v>0.71943756107740076</v>
      </c>
    </row>
    <row r="384" spans="1:4">
      <c r="A384" s="1">
        <v>17</v>
      </c>
      <c r="B384" s="4">
        <v>-53.881515055840282</v>
      </c>
      <c r="C384">
        <v>4.8358500240101274E-4</v>
      </c>
      <c r="D384" s="10">
        <f t="shared" si="5"/>
        <v>0.71992114607980173</v>
      </c>
    </row>
    <row r="385" spans="1:4">
      <c r="A385" s="1">
        <v>403</v>
      </c>
      <c r="B385" s="4">
        <v>-55.199422474372113</v>
      </c>
      <c r="C385">
        <v>3.3478319953267658E-3</v>
      </c>
      <c r="D385" s="10">
        <f t="shared" si="5"/>
        <v>0.72326897807512847</v>
      </c>
    </row>
    <row r="386" spans="1:4">
      <c r="A386" s="1">
        <v>52</v>
      </c>
      <c r="B386" s="4">
        <v>-55.617746931617148</v>
      </c>
      <c r="C386">
        <v>5.7632173339528404E-4</v>
      </c>
      <c r="D386" s="10">
        <f t="shared" si="5"/>
        <v>0.72384529980852375</v>
      </c>
    </row>
    <row r="387" spans="1:4">
      <c r="A387" s="1">
        <v>235</v>
      </c>
      <c r="B387" s="4">
        <v>-55.890887325811491</v>
      </c>
      <c r="C387">
        <v>1.4422522358505771E-3</v>
      </c>
      <c r="D387" s="10">
        <f t="shared" si="5"/>
        <v>0.72528755204437434</v>
      </c>
    </row>
    <row r="388" spans="1:4">
      <c r="A388" s="1">
        <v>375</v>
      </c>
      <c r="B388" s="4">
        <v>-56.01695818080043</v>
      </c>
      <c r="C388">
        <v>2.9094434241209921E-3</v>
      </c>
      <c r="D388" s="10">
        <f t="shared" ref="D388:D451" si="6">D387+C388</f>
        <v>0.72819699546849537</v>
      </c>
    </row>
    <row r="389" spans="1:4">
      <c r="A389" s="1">
        <v>290</v>
      </c>
      <c r="B389" s="4">
        <v>-56.256474758723925</v>
      </c>
      <c r="C389">
        <v>1.9000795328676465E-3</v>
      </c>
      <c r="D389" s="10">
        <f t="shared" si="6"/>
        <v>0.73009707500136301</v>
      </c>
    </row>
    <row r="390" spans="1:4">
      <c r="A390" s="1">
        <v>158</v>
      </c>
      <c r="B390" s="4">
        <v>-56.732883945831418</v>
      </c>
      <c r="C390">
        <v>9.8043416883020012E-4</v>
      </c>
      <c r="D390" s="10">
        <f t="shared" si="6"/>
        <v>0.73107750917019321</v>
      </c>
    </row>
    <row r="391" spans="1:4">
      <c r="A391" s="1">
        <v>340</v>
      </c>
      <c r="B391" s="4">
        <v>-56.759740174962644</v>
      </c>
      <c r="C391">
        <v>2.4412808396975039E-3</v>
      </c>
      <c r="D391" s="10">
        <f t="shared" si="6"/>
        <v>0.73351879000989073</v>
      </c>
    </row>
    <row r="392" spans="1:4">
      <c r="A392" s="1">
        <v>238</v>
      </c>
      <c r="B392" s="4">
        <v>-56.768526773055783</v>
      </c>
      <c r="C392">
        <v>1.464104173655406E-3</v>
      </c>
      <c r="D392" s="10">
        <f t="shared" si="6"/>
        <v>0.73498289418354612</v>
      </c>
    </row>
    <row r="393" spans="1:4">
      <c r="A393" s="1">
        <v>118</v>
      </c>
      <c r="B393" s="4">
        <v>-56.906369638525575</v>
      </c>
      <c r="C393">
        <v>8.023090076918945E-4</v>
      </c>
      <c r="D393" s="10">
        <f t="shared" si="6"/>
        <v>0.73578520319123797</v>
      </c>
    </row>
    <row r="394" spans="1:4">
      <c r="A394" s="1">
        <v>180</v>
      </c>
      <c r="B394" s="4">
        <v>-57.492108319669569</v>
      </c>
      <c r="C394">
        <v>1.0947391810892592E-3</v>
      </c>
      <c r="D394" s="10">
        <f t="shared" si="6"/>
        <v>0.73687994237232723</v>
      </c>
    </row>
    <row r="395" spans="1:4">
      <c r="A395" s="1">
        <v>40</v>
      </c>
      <c r="B395" s="4">
        <v>-57.841348092570115</v>
      </c>
      <c r="C395">
        <v>5.4267768828542614E-4</v>
      </c>
      <c r="D395" s="10">
        <f t="shared" si="6"/>
        <v>0.73742262006061265</v>
      </c>
    </row>
    <row r="396" spans="1:4">
      <c r="A396" s="1">
        <v>300</v>
      </c>
      <c r="B396" s="4">
        <v>-59.449335450251965</v>
      </c>
      <c r="C396">
        <v>1.9977492321915985E-3</v>
      </c>
      <c r="D396" s="10">
        <f t="shared" si="6"/>
        <v>0.7394203692928043</v>
      </c>
    </row>
    <row r="397" spans="1:4">
      <c r="A397" s="1">
        <v>202</v>
      </c>
      <c r="B397" s="4">
        <v>-59.909684808511884</v>
      </c>
      <c r="C397">
        <v>1.222370570827729E-3</v>
      </c>
      <c r="D397" s="10">
        <f t="shared" si="6"/>
        <v>0.74064273986363205</v>
      </c>
    </row>
    <row r="398" spans="1:4">
      <c r="A398" s="1">
        <v>19</v>
      </c>
      <c r="B398" s="4">
        <v>-60.160155010011295</v>
      </c>
      <c r="C398">
        <v>4.8845736461302757E-4</v>
      </c>
      <c r="D398" s="10">
        <f t="shared" si="6"/>
        <v>0.74113119722824505</v>
      </c>
    </row>
    <row r="399" spans="1:4">
      <c r="A399" s="1">
        <v>464</v>
      </c>
      <c r="B399" s="4">
        <v>-60.575384602707345</v>
      </c>
      <c r="C399">
        <v>4.545228593649182E-3</v>
      </c>
      <c r="D399" s="10">
        <f t="shared" si="6"/>
        <v>0.7456764258218942</v>
      </c>
    </row>
    <row r="400" spans="1:4">
      <c r="A400" s="1">
        <v>123</v>
      </c>
      <c r="B400" s="4">
        <v>-61.428647728378564</v>
      </c>
      <c r="C400">
        <v>8.2267114428356684E-4</v>
      </c>
      <c r="D400" s="10">
        <f t="shared" si="6"/>
        <v>0.74649909696617778</v>
      </c>
    </row>
    <row r="401" spans="1:4">
      <c r="A401" s="1">
        <v>68</v>
      </c>
      <c r="B401" s="4">
        <v>-61.626593899858563</v>
      </c>
      <c r="C401">
        <v>6.244471753358836E-4</v>
      </c>
      <c r="D401" s="10">
        <f t="shared" si="6"/>
        <v>0.74712354414151361</v>
      </c>
    </row>
    <row r="402" spans="1:4">
      <c r="A402" s="1">
        <v>138</v>
      </c>
      <c r="B402" s="4">
        <v>-62.081580985701294</v>
      </c>
      <c r="C402">
        <v>8.8691102434313297E-4</v>
      </c>
      <c r="D402" s="10">
        <f t="shared" si="6"/>
        <v>0.74801045516585674</v>
      </c>
    </row>
    <row r="403" spans="1:4">
      <c r="A403" s="1">
        <v>39</v>
      </c>
      <c r="B403" s="4">
        <v>-62.189024928466097</v>
      </c>
      <c r="C403">
        <v>5.399642998439989E-4</v>
      </c>
      <c r="D403" s="10">
        <f t="shared" si="6"/>
        <v>0.74855041946570078</v>
      </c>
    </row>
    <row r="404" spans="1:4">
      <c r="A404" s="1">
        <v>346</v>
      </c>
      <c r="B404" s="4">
        <v>-63.089283529103341</v>
      </c>
      <c r="C404">
        <v>2.515818220486298E-3</v>
      </c>
      <c r="D404" s="10">
        <f t="shared" si="6"/>
        <v>0.75106623768618708</v>
      </c>
    </row>
    <row r="405" spans="1:4">
      <c r="A405" s="1">
        <v>474</v>
      </c>
      <c r="B405" s="4">
        <v>-63.756804097649365</v>
      </c>
      <c r="C405">
        <v>4.7788667663789053E-3</v>
      </c>
      <c r="D405" s="10">
        <f t="shared" si="6"/>
        <v>0.75584510445256603</v>
      </c>
    </row>
    <row r="406" spans="1:4">
      <c r="A406" s="1">
        <v>1</v>
      </c>
      <c r="B406" s="4">
        <v>-64.25735187180544</v>
      </c>
      <c r="C406">
        <v>4.4631564980305031E-4</v>
      </c>
      <c r="D406" s="10">
        <f t="shared" si="6"/>
        <v>0.75629142010236905</v>
      </c>
    </row>
    <row r="407" spans="1:4">
      <c r="A407" s="1">
        <v>66</v>
      </c>
      <c r="B407" s="4">
        <v>-65.058154502243269</v>
      </c>
      <c r="C407">
        <v>6.1821831476190818E-4</v>
      </c>
      <c r="D407" s="10">
        <f t="shared" si="6"/>
        <v>0.75690963841713099</v>
      </c>
    </row>
    <row r="408" spans="1:4">
      <c r="A408" s="1">
        <v>361</v>
      </c>
      <c r="B408" s="4">
        <v>-66.127701836125198</v>
      </c>
      <c r="C408">
        <v>2.7122707907006765E-3</v>
      </c>
      <c r="D408" s="10">
        <f t="shared" si="6"/>
        <v>0.75962190920783168</v>
      </c>
    </row>
    <row r="409" spans="1:4">
      <c r="A409" s="1">
        <v>305</v>
      </c>
      <c r="B409" s="4">
        <v>-66.635464804607182</v>
      </c>
      <c r="C409">
        <v>2.0484509473061002E-3</v>
      </c>
      <c r="D409" s="10">
        <f t="shared" si="6"/>
        <v>0.76167036015513778</v>
      </c>
    </row>
    <row r="410" spans="1:4">
      <c r="A410" s="1">
        <v>183</v>
      </c>
      <c r="B410" s="4">
        <v>-66.693015367576663</v>
      </c>
      <c r="C410">
        <v>1.111325858442242E-3</v>
      </c>
      <c r="D410" s="10">
        <f t="shared" si="6"/>
        <v>0.76278168601357998</v>
      </c>
    </row>
    <row r="411" spans="1:4">
      <c r="A411" s="1">
        <v>2</v>
      </c>
      <c r="B411" s="4">
        <v>-66.821547738398294</v>
      </c>
      <c r="C411">
        <v>4.4855844201311594E-4</v>
      </c>
      <c r="D411" s="10">
        <f t="shared" si="6"/>
        <v>0.76323024445559307</v>
      </c>
    </row>
    <row r="412" spans="1:4">
      <c r="A412" s="1">
        <v>168</v>
      </c>
      <c r="B412" s="4">
        <v>-67.069679249980254</v>
      </c>
      <c r="C412">
        <v>1.0308313805364134E-3</v>
      </c>
      <c r="D412" s="10">
        <f t="shared" si="6"/>
        <v>0.76426107583612946</v>
      </c>
    </row>
    <row r="413" spans="1:4">
      <c r="A413" s="1">
        <v>16</v>
      </c>
      <c r="B413" s="4">
        <v>-67.249974067450239</v>
      </c>
      <c r="C413">
        <v>4.8116707738900765E-4</v>
      </c>
      <c r="D413" s="10">
        <f t="shared" si="6"/>
        <v>0.76474224291351844</v>
      </c>
    </row>
    <row r="414" spans="1:4">
      <c r="A414" s="1">
        <v>86</v>
      </c>
      <c r="B414" s="4">
        <v>-67.565849285201693</v>
      </c>
      <c r="C414">
        <v>6.8340830472606528E-4</v>
      </c>
      <c r="D414" s="10">
        <f t="shared" si="6"/>
        <v>0.76542565121824446</v>
      </c>
    </row>
    <row r="415" spans="1:4">
      <c r="A415" s="1">
        <v>184</v>
      </c>
      <c r="B415" s="4">
        <v>-68.259334706835944</v>
      </c>
      <c r="C415">
        <v>1.1169104104947153E-3</v>
      </c>
      <c r="D415" s="10">
        <f t="shared" si="6"/>
        <v>0.76654256162873913</v>
      </c>
    </row>
    <row r="416" spans="1:4">
      <c r="A416" s="1">
        <v>387</v>
      </c>
      <c r="B416" s="4">
        <v>-70.898823716974221</v>
      </c>
      <c r="C416">
        <v>3.0898183463238418E-3</v>
      </c>
      <c r="D416" s="10">
        <f t="shared" si="6"/>
        <v>0.76963237997506295</v>
      </c>
    </row>
    <row r="417" spans="1:4">
      <c r="A417" s="1">
        <v>369</v>
      </c>
      <c r="B417" s="4">
        <v>-71.378255204868765</v>
      </c>
      <c r="C417">
        <v>2.8232439162943724E-3</v>
      </c>
      <c r="D417" s="10">
        <f t="shared" si="6"/>
        <v>0.77245562389135736</v>
      </c>
    </row>
    <row r="418" spans="1:4">
      <c r="A418" s="1">
        <v>200</v>
      </c>
      <c r="B418" s="4">
        <v>-71.741474186232153</v>
      </c>
      <c r="C418">
        <v>1.2101774243837226E-3</v>
      </c>
      <c r="D418" s="10">
        <f t="shared" si="6"/>
        <v>0.77366580131574103</v>
      </c>
    </row>
    <row r="419" spans="1:4">
      <c r="A419" s="1">
        <v>258</v>
      </c>
      <c r="B419" s="4">
        <v>-73.085117039785473</v>
      </c>
      <c r="C419">
        <v>1.6184912794852205E-3</v>
      </c>
      <c r="D419" s="10">
        <f t="shared" si="6"/>
        <v>0.77528429259522624</v>
      </c>
    </row>
    <row r="420" spans="1:4">
      <c r="A420" s="1">
        <v>133</v>
      </c>
      <c r="B420" s="4">
        <v>-73.17297807707655</v>
      </c>
      <c r="C420">
        <v>8.6495887062068534E-4</v>
      </c>
      <c r="D420" s="10">
        <f t="shared" si="6"/>
        <v>0.7761492514658469</v>
      </c>
    </row>
    <row r="421" spans="1:4">
      <c r="A421" s="1">
        <v>373</v>
      </c>
      <c r="B421" s="4">
        <v>-74.378365472311998</v>
      </c>
      <c r="C421">
        <v>2.8804217259653844E-3</v>
      </c>
      <c r="D421" s="10">
        <f t="shared" si="6"/>
        <v>0.77902967319181227</v>
      </c>
    </row>
    <row r="422" spans="1:4">
      <c r="A422" s="1">
        <v>104</v>
      </c>
      <c r="B422" s="4">
        <v>-74.401762206527565</v>
      </c>
      <c r="C422">
        <v>7.4793662204867021E-4</v>
      </c>
      <c r="D422" s="10">
        <f t="shared" si="6"/>
        <v>0.77977760981386091</v>
      </c>
    </row>
    <row r="423" spans="1:4">
      <c r="A423" s="1">
        <v>472</v>
      </c>
      <c r="B423" s="4">
        <v>-74.82845280084257</v>
      </c>
      <c r="C423">
        <v>4.7311975703842758E-3</v>
      </c>
      <c r="D423" s="10">
        <f t="shared" si="6"/>
        <v>0.78450880738424522</v>
      </c>
    </row>
    <row r="424" spans="1:4">
      <c r="A424" s="1">
        <v>352</v>
      </c>
      <c r="B424" s="4">
        <v>-75.090550749080649</v>
      </c>
      <c r="C424">
        <v>2.5926313825143949E-3</v>
      </c>
      <c r="D424" s="10">
        <f t="shared" si="6"/>
        <v>0.78710143876675964</v>
      </c>
    </row>
    <row r="425" spans="1:4">
      <c r="A425" s="1">
        <v>145</v>
      </c>
      <c r="B425" s="4">
        <v>-75.119536864531256</v>
      </c>
      <c r="C425">
        <v>9.1858317817841294E-4</v>
      </c>
      <c r="D425" s="10">
        <f t="shared" si="6"/>
        <v>0.78802002194493803</v>
      </c>
    </row>
    <row r="426" spans="1:4">
      <c r="A426" s="1">
        <v>197</v>
      </c>
      <c r="B426" s="4">
        <v>-75.148520948176156</v>
      </c>
      <c r="C426">
        <v>1.1921153750526175E-3</v>
      </c>
      <c r="D426" s="10">
        <f t="shared" si="6"/>
        <v>0.78921213731999063</v>
      </c>
    </row>
    <row r="427" spans="1:4">
      <c r="A427" s="1">
        <v>91</v>
      </c>
      <c r="B427" s="4">
        <v>-75.997990228632261</v>
      </c>
      <c r="C427">
        <v>7.007528105402879E-4</v>
      </c>
      <c r="D427" s="10">
        <f t="shared" si="6"/>
        <v>0.7899128901305309</v>
      </c>
    </row>
    <row r="428" spans="1:4">
      <c r="A428" s="1">
        <v>213</v>
      </c>
      <c r="B428" s="4">
        <v>-78.66985017240404</v>
      </c>
      <c r="C428">
        <v>1.2916623397846265E-3</v>
      </c>
      <c r="D428" s="10">
        <f t="shared" si="6"/>
        <v>0.79120455247031551</v>
      </c>
    </row>
    <row r="429" spans="1:4">
      <c r="A429" s="1">
        <v>313</v>
      </c>
      <c r="B429" s="4">
        <v>-78.927952534768338</v>
      </c>
      <c r="C429">
        <v>2.1322637454335314E-3</v>
      </c>
      <c r="D429" s="10">
        <f t="shared" si="6"/>
        <v>0.79333681621574903</v>
      </c>
    </row>
    <row r="430" spans="1:4">
      <c r="A430" s="1">
        <v>171</v>
      </c>
      <c r="B430" s="4">
        <v>-79.574531393400321</v>
      </c>
      <c r="C430">
        <v>1.046449774222912E-3</v>
      </c>
      <c r="D430" s="10">
        <f t="shared" si="6"/>
        <v>0.79438326598997189</v>
      </c>
    </row>
    <row r="431" spans="1:4">
      <c r="A431" s="1">
        <v>266</v>
      </c>
      <c r="B431" s="4">
        <v>-80.837600123839366</v>
      </c>
      <c r="C431">
        <v>1.6847121880487845E-3</v>
      </c>
      <c r="D431" s="10">
        <f t="shared" si="6"/>
        <v>0.79606797817802066</v>
      </c>
    </row>
    <row r="432" spans="1:4">
      <c r="A432" s="1">
        <v>405</v>
      </c>
      <c r="B432" s="4">
        <v>-81.262051719597366</v>
      </c>
      <c r="C432">
        <v>3.3815630871207956E-3</v>
      </c>
      <c r="D432" s="10">
        <f t="shared" si="6"/>
        <v>0.79944954126514145</v>
      </c>
    </row>
    <row r="433" spans="1:4">
      <c r="A433" s="1">
        <v>308</v>
      </c>
      <c r="B433" s="4">
        <v>-82.934754308900665</v>
      </c>
      <c r="C433">
        <v>2.0794875590610311E-3</v>
      </c>
      <c r="D433" s="10">
        <f t="shared" si="6"/>
        <v>0.80152902882420252</v>
      </c>
    </row>
    <row r="434" spans="1:4">
      <c r="A434" s="1">
        <v>347</v>
      </c>
      <c r="B434" s="4">
        <v>-83.479501336309113</v>
      </c>
      <c r="C434">
        <v>2.5284605231018068E-3</v>
      </c>
      <c r="D434" s="10">
        <f t="shared" si="6"/>
        <v>0.80405748934730437</v>
      </c>
    </row>
    <row r="435" spans="1:4">
      <c r="A435" s="1">
        <v>198</v>
      </c>
      <c r="B435" s="4">
        <v>-85.271765891369796</v>
      </c>
      <c r="C435">
        <v>1.1981059045754949E-3</v>
      </c>
      <c r="D435" s="10">
        <f t="shared" si="6"/>
        <v>0.80525559525187984</v>
      </c>
    </row>
    <row r="436" spans="1:4">
      <c r="A436" s="1">
        <v>495</v>
      </c>
      <c r="B436" s="4">
        <v>-85.609242712755076</v>
      </c>
      <c r="C436">
        <v>5.3093362026737376E-3</v>
      </c>
      <c r="D436" s="10">
        <f t="shared" si="6"/>
        <v>0.81056493145455355</v>
      </c>
    </row>
    <row r="437" spans="1:4">
      <c r="A437" s="1">
        <v>251</v>
      </c>
      <c r="B437" s="4">
        <v>-86.930098228544011</v>
      </c>
      <c r="C437">
        <v>1.5626867470240799E-3</v>
      </c>
      <c r="D437" s="10">
        <f t="shared" si="6"/>
        <v>0.81212761820157764</v>
      </c>
    </row>
    <row r="438" spans="1:4">
      <c r="A438" s="1">
        <v>259</v>
      </c>
      <c r="B438" s="4">
        <v>-89.99421475203053</v>
      </c>
      <c r="C438">
        <v>1.6266244014926838E-3</v>
      </c>
      <c r="D438" s="10">
        <f t="shared" si="6"/>
        <v>0.81375424260307028</v>
      </c>
    </row>
    <row r="439" spans="1:4">
      <c r="A439" s="1">
        <v>250</v>
      </c>
      <c r="B439" s="4">
        <v>-90.029751830821624</v>
      </c>
      <c r="C439">
        <v>1.5548733132889597E-3</v>
      </c>
      <c r="D439" s="10">
        <f t="shared" si="6"/>
        <v>0.81530911591635924</v>
      </c>
    </row>
    <row r="440" spans="1:4">
      <c r="A440" s="1">
        <v>454</v>
      </c>
      <c r="B440" s="4">
        <v>-90.049236007584113</v>
      </c>
      <c r="C440">
        <v>4.323012960702431E-3</v>
      </c>
      <c r="D440" s="10">
        <f t="shared" si="6"/>
        <v>0.81963212887706172</v>
      </c>
    </row>
    <row r="441" spans="1:4">
      <c r="A441" s="1">
        <v>135</v>
      </c>
      <c r="B441" s="4">
        <v>-90.498764524638318</v>
      </c>
      <c r="C441">
        <v>8.7367376644093366E-4</v>
      </c>
      <c r="D441" s="10">
        <f t="shared" si="6"/>
        <v>0.8205058026435027</v>
      </c>
    </row>
    <row r="442" spans="1:4">
      <c r="A442" s="1">
        <v>211</v>
      </c>
      <c r="B442" s="4">
        <v>-93.508912177265302</v>
      </c>
      <c r="C442">
        <v>1.2787780079452748E-3</v>
      </c>
      <c r="D442" s="10">
        <f t="shared" si="6"/>
        <v>0.82178458065144799</v>
      </c>
    </row>
    <row r="443" spans="1:4">
      <c r="A443" s="1">
        <v>297</v>
      </c>
      <c r="B443" s="4">
        <v>-93.816005486525682</v>
      </c>
      <c r="C443">
        <v>1.9679325751824845E-3</v>
      </c>
      <c r="D443" s="10">
        <f t="shared" si="6"/>
        <v>0.82375251322663046</v>
      </c>
    </row>
    <row r="444" spans="1:4">
      <c r="A444" s="1">
        <v>207</v>
      </c>
      <c r="B444" s="4">
        <v>-94.117818102975434</v>
      </c>
      <c r="C444">
        <v>1.2533936258977937E-3</v>
      </c>
      <c r="D444" s="10">
        <f t="shared" si="6"/>
        <v>0.82500590685252828</v>
      </c>
    </row>
    <row r="445" spans="1:4">
      <c r="A445" s="1">
        <v>116</v>
      </c>
      <c r="B445" s="4">
        <v>-94.163117992970001</v>
      </c>
      <c r="C445">
        <v>7.9430597534016815E-4</v>
      </c>
      <c r="D445" s="10">
        <f t="shared" si="6"/>
        <v>0.82580021282786842</v>
      </c>
    </row>
    <row r="446" spans="1:4">
      <c r="A446" s="1">
        <v>117</v>
      </c>
      <c r="B446" s="4">
        <v>-94.583641452389202</v>
      </c>
      <c r="C446">
        <v>7.9829746265343521E-4</v>
      </c>
      <c r="D446" s="10">
        <f t="shared" si="6"/>
        <v>0.82659851029052189</v>
      </c>
    </row>
    <row r="447" spans="1:4">
      <c r="A447" s="1">
        <v>157</v>
      </c>
      <c r="B447" s="4">
        <v>-95.197663909732</v>
      </c>
      <c r="C447">
        <v>9.7553199798604913E-4</v>
      </c>
      <c r="D447" s="10">
        <f t="shared" si="6"/>
        <v>0.82757404228850795</v>
      </c>
    </row>
    <row r="448" spans="1:4">
      <c r="A448" s="1">
        <v>490</v>
      </c>
      <c r="B448" s="4">
        <v>-96.542182389945083</v>
      </c>
      <c r="C448">
        <v>5.1779235115623941E-3</v>
      </c>
      <c r="D448" s="10">
        <f t="shared" si="6"/>
        <v>0.83275196580007038</v>
      </c>
    </row>
    <row r="449" spans="1:4">
      <c r="A449" s="1">
        <v>467</v>
      </c>
      <c r="B449" s="4">
        <v>-96.996813715826647</v>
      </c>
      <c r="C449">
        <v>4.614094531290509E-3</v>
      </c>
      <c r="D449" s="10">
        <f t="shared" si="6"/>
        <v>0.83736606033136085</v>
      </c>
    </row>
    <row r="450" spans="1:4">
      <c r="A450" s="1">
        <v>119</v>
      </c>
      <c r="B450" s="4">
        <v>-98.388052732847427</v>
      </c>
      <c r="C450">
        <v>8.0634071124813548E-4</v>
      </c>
      <c r="D450" s="10">
        <f t="shared" si="6"/>
        <v>0.83817240104260904</v>
      </c>
    </row>
    <row r="451" spans="1:4">
      <c r="A451" s="1">
        <v>404</v>
      </c>
      <c r="B451" s="4">
        <v>-98.943156057606757</v>
      </c>
      <c r="C451">
        <v>3.3646552716851911E-3</v>
      </c>
      <c r="D451" s="10">
        <f t="shared" si="6"/>
        <v>0.84153705631429421</v>
      </c>
    </row>
    <row r="452" spans="1:4">
      <c r="A452" s="1">
        <v>466</v>
      </c>
      <c r="B452" s="4">
        <v>-99.22667563720097</v>
      </c>
      <c r="C452">
        <v>4.5910240586340568E-3</v>
      </c>
      <c r="D452" s="10">
        <f t="shared" ref="D452:D501" si="7">D451+C452</f>
        <v>0.8461280803729283</v>
      </c>
    </row>
    <row r="453" spans="1:4">
      <c r="A453" s="1">
        <v>408</v>
      </c>
      <c r="B453" s="4">
        <v>-100.46220267558601</v>
      </c>
      <c r="C453">
        <v>3.4327980267700926E-3</v>
      </c>
      <c r="D453" s="10">
        <f t="shared" si="7"/>
        <v>0.8495608783996984</v>
      </c>
    </row>
    <row r="454" spans="1:4">
      <c r="A454" s="1">
        <v>144</v>
      </c>
      <c r="B454" s="4">
        <v>-101.13929813169671</v>
      </c>
      <c r="C454">
        <v>9.1399026228752075E-4</v>
      </c>
      <c r="D454" s="10">
        <f t="shared" si="7"/>
        <v>0.85047486866198596</v>
      </c>
    </row>
    <row r="455" spans="1:4">
      <c r="A455" s="1">
        <v>75</v>
      </c>
      <c r="B455" s="4">
        <v>-105.17801721250908</v>
      </c>
      <c r="C455">
        <v>6.4674657906005286E-4</v>
      </c>
      <c r="D455" s="10">
        <f t="shared" si="7"/>
        <v>0.85112161524104601</v>
      </c>
    </row>
    <row r="456" spans="1:4">
      <c r="A456" s="1">
        <v>248</v>
      </c>
      <c r="B456" s="4">
        <v>-106.11324501780655</v>
      </c>
      <c r="C456">
        <v>1.5393634519889022E-3</v>
      </c>
      <c r="D456" s="10">
        <f t="shared" si="7"/>
        <v>0.85266097869303492</v>
      </c>
    </row>
    <row r="457" spans="1:4">
      <c r="A457" s="1">
        <v>298</v>
      </c>
      <c r="B457" s="4">
        <v>-106.43554526008302</v>
      </c>
      <c r="C457">
        <v>1.9778216836004868E-3</v>
      </c>
      <c r="D457" s="10">
        <f t="shared" si="7"/>
        <v>0.85463880037663542</v>
      </c>
    </row>
    <row r="458" spans="1:4">
      <c r="A458" s="1">
        <v>41</v>
      </c>
      <c r="B458" s="4">
        <v>-108.05066850923322</v>
      </c>
      <c r="C458">
        <v>5.4540471184464929E-4</v>
      </c>
      <c r="D458" s="10">
        <f t="shared" si="7"/>
        <v>0.85518420508848003</v>
      </c>
    </row>
    <row r="459" spans="1:4">
      <c r="A459" s="1">
        <v>122</v>
      </c>
      <c r="B459" s="4">
        <v>-110.04725205364593</v>
      </c>
      <c r="C459">
        <v>8.1855778856214888E-4</v>
      </c>
      <c r="D459" s="10">
        <f t="shared" si="7"/>
        <v>0.85600276287704213</v>
      </c>
    </row>
    <row r="460" spans="1:4">
      <c r="A460" s="1">
        <v>374</v>
      </c>
      <c r="B460" s="4">
        <v>-111.96537460806394</v>
      </c>
      <c r="C460">
        <v>2.8948962070003866E-3</v>
      </c>
      <c r="D460" s="10">
        <f t="shared" si="7"/>
        <v>0.85889765908404248</v>
      </c>
    </row>
    <row r="461" spans="1:4">
      <c r="A461" s="1">
        <v>179</v>
      </c>
      <c r="B461" s="4">
        <v>-112.99248910963797</v>
      </c>
      <c r="C461">
        <v>1.0892654851838127E-3</v>
      </c>
      <c r="D461" s="10">
        <f t="shared" si="7"/>
        <v>0.85998692456922632</v>
      </c>
    </row>
    <row r="462" spans="1:4">
      <c r="A462" s="1">
        <v>497</v>
      </c>
      <c r="B462" s="4">
        <v>-116.48109933190608</v>
      </c>
      <c r="C462">
        <v>5.3628304362755867E-3</v>
      </c>
      <c r="D462" s="10">
        <f t="shared" si="7"/>
        <v>0.86534975500550193</v>
      </c>
    </row>
    <row r="463" spans="1:4">
      <c r="A463" s="1">
        <v>498</v>
      </c>
      <c r="B463" s="4">
        <v>-119.93226986302034</v>
      </c>
      <c r="C463">
        <v>5.389779332940289E-3</v>
      </c>
      <c r="D463" s="10">
        <f t="shared" si="7"/>
        <v>0.8707395343384422</v>
      </c>
    </row>
    <row r="464" spans="1:4">
      <c r="A464" s="1">
        <v>328</v>
      </c>
      <c r="B464" s="4">
        <v>-120.42159035100121</v>
      </c>
      <c r="C464">
        <v>2.2987657167422484E-3</v>
      </c>
      <c r="D464" s="10">
        <f t="shared" si="7"/>
        <v>0.87303830005518446</v>
      </c>
    </row>
    <row r="465" spans="1:4">
      <c r="A465" s="1">
        <v>446</v>
      </c>
      <c r="B465" s="4">
        <v>-124.51670021061182</v>
      </c>
      <c r="C465">
        <v>4.1530884786332789E-3</v>
      </c>
      <c r="D465" s="10">
        <f t="shared" si="7"/>
        <v>0.87719138853381773</v>
      </c>
    </row>
    <row r="466" spans="1:4">
      <c r="A466" s="1">
        <v>156</v>
      </c>
      <c r="B466" s="4">
        <v>-125.11731901697567</v>
      </c>
      <c r="C466">
        <v>9.7065433799611888E-4</v>
      </c>
      <c r="D466" s="10">
        <f t="shared" si="7"/>
        <v>0.87816204287181387</v>
      </c>
    </row>
    <row r="467" spans="1:4">
      <c r="A467" s="1">
        <v>334</v>
      </c>
      <c r="B467" s="4">
        <v>-126.97217861011995</v>
      </c>
      <c r="C467">
        <v>2.368951814460638E-3</v>
      </c>
      <c r="D467" s="10">
        <f t="shared" si="7"/>
        <v>0.88053099468627449</v>
      </c>
    </row>
    <row r="468" spans="1:4">
      <c r="A468" s="1">
        <v>479</v>
      </c>
      <c r="B468" s="4">
        <v>-127.72387133943812</v>
      </c>
      <c r="C468">
        <v>4.900151629090777E-3</v>
      </c>
      <c r="D468" s="10">
        <f t="shared" si="7"/>
        <v>0.88543114631536524</v>
      </c>
    </row>
    <row r="469" spans="1:4">
      <c r="A469" s="1">
        <v>172</v>
      </c>
      <c r="B469" s="4">
        <v>-128.24178000415304</v>
      </c>
      <c r="C469">
        <v>1.0517083158019217E-3</v>
      </c>
      <c r="D469" s="10">
        <f t="shared" si="7"/>
        <v>0.88648285463116716</v>
      </c>
    </row>
    <row r="470" spans="1:4">
      <c r="A470" s="1">
        <v>164</v>
      </c>
      <c r="B470" s="4">
        <v>-131.90136998095659</v>
      </c>
      <c r="C470">
        <v>1.0103688628613449E-3</v>
      </c>
      <c r="D470" s="10">
        <f t="shared" si="7"/>
        <v>0.88749322349402848</v>
      </c>
    </row>
    <row r="471" spans="1:4">
      <c r="A471" s="1">
        <v>247</v>
      </c>
      <c r="B471" s="4">
        <v>-132.09626021607619</v>
      </c>
      <c r="C471">
        <v>1.5316666347289579E-3</v>
      </c>
      <c r="D471" s="10">
        <f t="shared" si="7"/>
        <v>0.88902489012875741</v>
      </c>
    </row>
    <row r="472" spans="1:4">
      <c r="A472" s="1">
        <v>333</v>
      </c>
      <c r="B472" s="4">
        <v>-133.48815295386885</v>
      </c>
      <c r="C472">
        <v>2.3571070553883348E-3</v>
      </c>
      <c r="D472" s="10">
        <f t="shared" si="7"/>
        <v>0.89138199718414579</v>
      </c>
    </row>
    <row r="473" spans="1:4">
      <c r="A473" s="1">
        <v>292</v>
      </c>
      <c r="B473" s="4">
        <v>-134.50231212393737</v>
      </c>
      <c r="C473">
        <v>1.9192237901746382E-3</v>
      </c>
      <c r="D473" s="10">
        <f t="shared" si="7"/>
        <v>0.89330122097432041</v>
      </c>
    </row>
    <row r="474" spans="1:4">
      <c r="A474" s="1">
        <v>309</v>
      </c>
      <c r="B474" s="4">
        <v>-139.74564182627728</v>
      </c>
      <c r="C474">
        <v>2.0899372452874683E-3</v>
      </c>
      <c r="D474" s="10">
        <f t="shared" si="7"/>
        <v>0.89539115821960791</v>
      </c>
    </row>
    <row r="475" spans="1:4">
      <c r="A475" s="1">
        <v>155</v>
      </c>
      <c r="B475" s="4">
        <v>-140.17306689475481</v>
      </c>
      <c r="C475">
        <v>9.6580106630613828E-4</v>
      </c>
      <c r="D475" s="10">
        <f t="shared" si="7"/>
        <v>0.89635695928591408</v>
      </c>
    </row>
    <row r="476" spans="1:4">
      <c r="A476" s="1">
        <v>444</v>
      </c>
      <c r="B476" s="4">
        <v>-144.49546228596955</v>
      </c>
      <c r="C476">
        <v>4.1116614210589117E-3</v>
      </c>
      <c r="D476" s="10">
        <f t="shared" si="7"/>
        <v>0.90046862070697298</v>
      </c>
    </row>
    <row r="477" spans="1:4">
      <c r="A477" s="1">
        <v>476</v>
      </c>
      <c r="B477" s="4">
        <v>-146.76510947168572</v>
      </c>
      <c r="C477">
        <v>4.8270162535076436E-3</v>
      </c>
      <c r="D477" s="10">
        <f t="shared" si="7"/>
        <v>0.90529563696048065</v>
      </c>
    </row>
    <row r="478" spans="1:4">
      <c r="A478" s="1">
        <v>475</v>
      </c>
      <c r="B478" s="4">
        <v>-158.99698386343152</v>
      </c>
      <c r="C478">
        <v>4.8028811722401052E-3</v>
      </c>
      <c r="D478" s="10">
        <f t="shared" si="7"/>
        <v>0.9100985181327208</v>
      </c>
    </row>
    <row r="479" spans="1:4">
      <c r="A479" s="1">
        <v>456</v>
      </c>
      <c r="B479" s="4">
        <v>-162.02266856690039</v>
      </c>
      <c r="C479">
        <v>4.3665694913789356E-3</v>
      </c>
      <c r="D479" s="10">
        <f t="shared" si="7"/>
        <v>0.91446508762409973</v>
      </c>
    </row>
    <row r="480" spans="1:4">
      <c r="A480" s="1">
        <v>106</v>
      </c>
      <c r="B480" s="4">
        <v>-163.46547812124118</v>
      </c>
      <c r="C480">
        <v>7.5547245983552955E-4</v>
      </c>
      <c r="D480" s="10">
        <f t="shared" si="7"/>
        <v>0.91522056008393526</v>
      </c>
    </row>
    <row r="481" spans="1:4">
      <c r="A481" s="1">
        <v>471</v>
      </c>
      <c r="B481" s="4">
        <v>-172.79365187935946</v>
      </c>
      <c r="C481">
        <v>4.7075415825323548E-3</v>
      </c>
      <c r="D481" s="10">
        <f t="shared" si="7"/>
        <v>0.91992810166646766</v>
      </c>
    </row>
    <row r="482" spans="1:4">
      <c r="A482" s="1">
        <v>458</v>
      </c>
      <c r="B482" s="4">
        <v>-173.87074109833338</v>
      </c>
      <c r="C482">
        <v>4.4105648760172081E-3</v>
      </c>
      <c r="D482" s="10">
        <f t="shared" si="7"/>
        <v>0.92433866654248487</v>
      </c>
    </row>
    <row r="483" spans="1:4">
      <c r="A483" s="1">
        <v>460</v>
      </c>
      <c r="B483" s="4">
        <v>-175.66247808408298</v>
      </c>
      <c r="C483">
        <v>4.4550035362917167E-3</v>
      </c>
      <c r="D483" s="10">
        <f t="shared" si="7"/>
        <v>0.92879367007877656</v>
      </c>
    </row>
    <row r="484" spans="1:4">
      <c r="A484" s="1">
        <v>478</v>
      </c>
      <c r="B484" s="4">
        <v>-184.28471947877915</v>
      </c>
      <c r="C484">
        <v>4.8756508709453233E-3</v>
      </c>
      <c r="D484" s="10">
        <f t="shared" si="7"/>
        <v>0.93366932094972188</v>
      </c>
    </row>
    <row r="485" spans="1:4">
      <c r="A485" s="1">
        <v>465</v>
      </c>
      <c r="B485" s="4">
        <v>-185.66070574926562</v>
      </c>
      <c r="C485">
        <v>4.5680689383408865E-3</v>
      </c>
      <c r="D485" s="10">
        <f t="shared" si="7"/>
        <v>0.93823738988806282</v>
      </c>
    </row>
    <row r="486" spans="1:4">
      <c r="A486" s="1">
        <v>438</v>
      </c>
      <c r="B486" s="4">
        <v>-200.09996295828751</v>
      </c>
      <c r="C486">
        <v>3.989843210776286E-3</v>
      </c>
      <c r="D486" s="10">
        <f t="shared" si="7"/>
        <v>0.94222723309883916</v>
      </c>
    </row>
    <row r="487" spans="1:4">
      <c r="A487" s="1">
        <v>428</v>
      </c>
      <c r="B487" s="4">
        <v>-203.49712117061426</v>
      </c>
      <c r="C487">
        <v>3.794780296739408E-3</v>
      </c>
      <c r="D487" s="10">
        <f t="shared" si="7"/>
        <v>0.94602201339557856</v>
      </c>
    </row>
    <row r="488" spans="1:4">
      <c r="A488" s="1">
        <v>450</v>
      </c>
      <c r="B488" s="4">
        <v>-212.88184458378601</v>
      </c>
      <c r="C488">
        <v>4.2371989946278906E-3</v>
      </c>
      <c r="D488" s="10">
        <f t="shared" si="7"/>
        <v>0.9502592123902065</v>
      </c>
    </row>
    <row r="489" spans="1:4">
      <c r="A489" s="1">
        <v>470</v>
      </c>
      <c r="B489" s="4">
        <v>-214.24031064551673</v>
      </c>
      <c r="C489">
        <v>4.6840038746196926E-3</v>
      </c>
      <c r="D489" s="10">
        <f t="shared" si="7"/>
        <v>0.95494321626482614</v>
      </c>
    </row>
    <row r="490" spans="1:4">
      <c r="A490" s="1">
        <v>445</v>
      </c>
      <c r="B490" s="4">
        <v>-225.97343520164941</v>
      </c>
      <c r="C490">
        <v>4.1323230362401127E-3</v>
      </c>
      <c r="D490" s="10">
        <f t="shared" si="7"/>
        <v>0.95907553930106626</v>
      </c>
    </row>
    <row r="491" spans="1:4">
      <c r="A491" s="1">
        <v>425</v>
      </c>
      <c r="B491" s="4">
        <v>-229.79536444096266</v>
      </c>
      <c r="C491">
        <v>3.738142726463035E-3</v>
      </c>
      <c r="D491" s="10">
        <f t="shared" si="7"/>
        <v>0.96281368202752926</v>
      </c>
    </row>
    <row r="492" spans="1:4">
      <c r="A492" s="1">
        <v>447</v>
      </c>
      <c r="B492" s="4">
        <v>-230.50865242651889</v>
      </c>
      <c r="C492">
        <v>4.1739582699831948E-3</v>
      </c>
      <c r="D492" s="10">
        <f t="shared" si="7"/>
        <v>0.9669876402975125</v>
      </c>
    </row>
    <row r="493" spans="1:4">
      <c r="A493" s="1">
        <v>419</v>
      </c>
      <c r="B493" s="4">
        <v>-246.98037528733403</v>
      </c>
      <c r="C493">
        <v>3.6273909378098075E-3</v>
      </c>
      <c r="D493" s="10">
        <f t="shared" si="7"/>
        <v>0.97061503123532233</v>
      </c>
    </row>
    <row r="494" spans="1:4">
      <c r="A494" s="1">
        <v>421</v>
      </c>
      <c r="B494" s="4">
        <v>-247.56224679781189</v>
      </c>
      <c r="C494">
        <v>3.66393872660772E-3</v>
      </c>
      <c r="D494" s="10">
        <f t="shared" si="7"/>
        <v>0.97427896996193009</v>
      </c>
    </row>
    <row r="495" spans="1:4">
      <c r="A495" s="1">
        <v>153</v>
      </c>
      <c r="B495" s="4">
        <v>-271.66670727147357</v>
      </c>
      <c r="C495">
        <v>9.5616720066973447E-4</v>
      </c>
      <c r="D495" s="10">
        <f t="shared" si="7"/>
        <v>0.9752351371625998</v>
      </c>
    </row>
    <row r="496" spans="1:4">
      <c r="A496" s="1">
        <v>436</v>
      </c>
      <c r="B496" s="4">
        <v>-273.61413202009317</v>
      </c>
      <c r="C496">
        <v>3.9500445247487928E-3</v>
      </c>
      <c r="D496" s="10">
        <f t="shared" si="7"/>
        <v>0.97918518168734858</v>
      </c>
    </row>
    <row r="497" spans="1:4">
      <c r="A497" s="1">
        <v>485</v>
      </c>
      <c r="B497" s="4">
        <v>-294.91008852604682</v>
      </c>
      <c r="C497">
        <v>5.0497634484116651E-3</v>
      </c>
      <c r="D497" s="10">
        <f t="shared" si="7"/>
        <v>0.98423494513576026</v>
      </c>
    </row>
    <row r="498" spans="1:4">
      <c r="A498" s="1">
        <v>430</v>
      </c>
      <c r="B498" s="4">
        <v>-296.14150657214122</v>
      </c>
      <c r="C498">
        <v>3.8330146175494639E-3</v>
      </c>
      <c r="D498" s="10">
        <f t="shared" si="7"/>
        <v>0.98806795975330974</v>
      </c>
    </row>
    <row r="499" spans="1:4">
      <c r="A499" s="1">
        <v>443</v>
      </c>
      <c r="B499" s="4">
        <v>-363.18693792204613</v>
      </c>
      <c r="C499">
        <v>4.0911031139536178E-3</v>
      </c>
      <c r="D499" s="10">
        <f t="shared" si="7"/>
        <v>0.99215906286726341</v>
      </c>
    </row>
    <row r="500" spans="1:4">
      <c r="A500" s="1">
        <v>435</v>
      </c>
      <c r="B500" s="4">
        <v>-548.81046095549391</v>
      </c>
      <c r="C500">
        <v>3.930294302125048E-3</v>
      </c>
      <c r="D500" s="10">
        <f t="shared" si="7"/>
        <v>0.99608935716938851</v>
      </c>
    </row>
    <row r="501" spans="1:4">
      <c r="A501" s="1">
        <v>434</v>
      </c>
      <c r="B501" s="4">
        <v>-639.36216659107959</v>
      </c>
      <c r="C501">
        <v>3.9106428306144234E-3</v>
      </c>
      <c r="D501" s="10">
        <f t="shared" si="7"/>
        <v>1.0000000000000029</v>
      </c>
    </row>
    <row r="503" spans="1:4">
      <c r="B503" s="1"/>
    </row>
    <row r="504" spans="1:4">
      <c r="B504" s="1"/>
    </row>
    <row r="505" spans="1:4">
      <c r="B505" s="1"/>
    </row>
    <row r="506" spans="1:4">
      <c r="B506" s="1"/>
    </row>
    <row r="507" spans="1:4">
      <c r="B507" s="1"/>
    </row>
    <row r="508" spans="1:4">
      <c r="B508" s="1"/>
    </row>
    <row r="509" spans="1:4">
      <c r="B509" s="1"/>
    </row>
    <row r="510" spans="1:4">
      <c r="B510"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506"/>
  <sheetViews>
    <sheetView workbookViewId="0">
      <selection activeCell="F5" sqref="F5"/>
    </sheetView>
  </sheetViews>
  <sheetFormatPr defaultRowHeight="14.5"/>
  <cols>
    <col min="2" max="2" width="9.1796875" style="1"/>
    <col min="3" max="3" width="13.26953125" style="1" customWidth="1"/>
    <col min="4" max="6" width="12.54296875" style="1" customWidth="1"/>
    <col min="7" max="7" width="12.54296875" style="12" customWidth="1"/>
    <col min="8" max="8" width="12.54296875" style="1" customWidth="1"/>
    <col min="9" max="9" width="12.54296875" style="26" customWidth="1"/>
    <col min="10" max="11" width="12.54296875" style="1" customWidth="1"/>
    <col min="12" max="12" width="12.54296875" style="12" customWidth="1"/>
    <col min="13" max="13" width="12.54296875" style="1" customWidth="1"/>
    <col min="14" max="14" width="12.54296875" style="12" customWidth="1"/>
    <col min="15" max="16" width="12.54296875" style="1" customWidth="1"/>
    <col min="17" max="17" width="12.54296875" style="12" customWidth="1"/>
    <col min="18" max="21" width="12.54296875" style="1" customWidth="1"/>
    <col min="22" max="22" width="12.54296875" style="2" customWidth="1"/>
    <col min="23" max="30" width="12.54296875" style="1" customWidth="1"/>
    <col min="32" max="32" width="16.7265625" customWidth="1"/>
  </cols>
  <sheetData>
    <row r="1" spans="1:36" s="25" customFormat="1" ht="15" thickBot="1">
      <c r="A1" t="s">
        <v>27</v>
      </c>
      <c r="B1" s="1" t="s">
        <v>1</v>
      </c>
      <c r="C1" s="1"/>
      <c r="D1" s="1" t="s">
        <v>52</v>
      </c>
      <c r="E1" s="1" t="s">
        <v>53</v>
      </c>
      <c r="F1" s="1" t="s">
        <v>54</v>
      </c>
      <c r="G1" s="12" t="s">
        <v>55</v>
      </c>
      <c r="H1" s="2" t="s">
        <v>63</v>
      </c>
      <c r="I1" s="1" t="s">
        <v>64</v>
      </c>
      <c r="J1" s="1"/>
      <c r="K1" s="1" t="s">
        <v>3</v>
      </c>
      <c r="L1" t="s">
        <v>29</v>
      </c>
      <c r="M1" t="s">
        <v>30</v>
      </c>
      <c r="N1" s="12" t="s">
        <v>31</v>
      </c>
      <c r="O1" s="2" t="s">
        <v>63</v>
      </c>
      <c r="P1" s="1" t="s">
        <v>64</v>
      </c>
      <c r="Q1" s="1"/>
      <c r="R1" s="1" t="s">
        <v>4</v>
      </c>
      <c r="S1" t="s">
        <v>32</v>
      </c>
      <c r="T1" t="s">
        <v>33</v>
      </c>
      <c r="U1" s="12" t="s">
        <v>34</v>
      </c>
      <c r="V1" s="2" t="s">
        <v>63</v>
      </c>
      <c r="W1" s="1" t="s">
        <v>64</v>
      </c>
      <c r="X1" s="1"/>
      <c r="Y1" s="1" t="s">
        <v>5</v>
      </c>
      <c r="Z1" t="s">
        <v>35</v>
      </c>
      <c r="AA1" t="s">
        <v>36</v>
      </c>
      <c r="AB1" s="12" t="s">
        <v>37</v>
      </c>
      <c r="AC1" s="2" t="s">
        <v>63</v>
      </c>
      <c r="AD1" s="1" t="s">
        <v>64</v>
      </c>
      <c r="AE1"/>
      <c r="AF1"/>
      <c r="AG1"/>
      <c r="AH1"/>
      <c r="AI1"/>
      <c r="AJ1"/>
    </row>
    <row r="2" spans="1:36" ht="15" thickBot="1">
      <c r="A2">
        <v>0.94</v>
      </c>
      <c r="B2" s="1">
        <v>0</v>
      </c>
      <c r="C2" s="18">
        <v>43229</v>
      </c>
      <c r="D2" s="3">
        <v>5292.8999020000001</v>
      </c>
      <c r="E2"/>
      <c r="F2"/>
      <c r="G2" s="28"/>
      <c r="H2" s="3"/>
      <c r="I2"/>
      <c r="J2"/>
      <c r="K2" s="29">
        <v>8830.22880128</v>
      </c>
      <c r="L2"/>
      <c r="M2"/>
      <c r="N2" s="28"/>
      <c r="O2" s="3"/>
      <c r="P2"/>
      <c r="Q2"/>
      <c r="R2" s="3">
        <v>16910.326248204983</v>
      </c>
      <c r="S2"/>
      <c r="T2"/>
      <c r="U2" s="28"/>
      <c r="V2" s="3"/>
      <c r="W2" s="28"/>
      <c r="X2"/>
      <c r="Y2" s="3">
        <v>322.39928231583355</v>
      </c>
      <c r="Z2"/>
      <c r="AA2"/>
      <c r="AB2" s="28"/>
      <c r="AC2" s="3"/>
      <c r="AD2"/>
    </row>
    <row r="3" spans="1:36" ht="15" thickBot="1">
      <c r="B3" s="1">
        <v>1</v>
      </c>
      <c r="C3" s="18">
        <v>43230</v>
      </c>
      <c r="D3" s="3">
        <v>5343.7001950000003</v>
      </c>
      <c r="E3">
        <f>(D3-D2)/D2</f>
        <v>9.5978185759387959E-3</v>
      </c>
      <c r="F3">
        <f>(STDEV(E3:E502))^2</f>
        <v>2.756831039154595E-4</v>
      </c>
      <c r="G3" s="28">
        <f>SQRT(F3)</f>
        <v>1.6603707535230182E-2</v>
      </c>
      <c r="H3" s="6">
        <f>G$503/G3</f>
        <v>1.0585400130469991</v>
      </c>
      <c r="I3">
        <f t="shared" ref="I3:I66" si="0">D$502*(D2+(D3-D2)*H3)/D2</f>
        <v>6562.1388095502543</v>
      </c>
      <c r="J3"/>
      <c r="K3" s="29">
        <v>8926.5613122399991</v>
      </c>
      <c r="L3">
        <f>(K3-K2)/K2</f>
        <v>1.0909401458095299E-2</v>
      </c>
      <c r="M3">
        <f>(STDEV(L3:L502))^2</f>
        <v>1.8721014451717591E-4</v>
      </c>
      <c r="N3" s="28">
        <f>SQRT(M3)</f>
        <v>1.3682475818256575E-2</v>
      </c>
      <c r="O3" s="3">
        <f>N$503/N3</f>
        <v>1.2074120502815686</v>
      </c>
      <c r="P3">
        <f>K$502*(K2+(K3-K2)*O3)/K2</f>
        <v>7350.6084799146593</v>
      </c>
      <c r="Q3"/>
      <c r="R3" s="3">
        <v>16915.410861529712</v>
      </c>
      <c r="S3">
        <f>(R3-R2)/R2</f>
        <v>3.0068097150215742E-4</v>
      </c>
      <c r="T3">
        <f>(STDEV(S3:S502))^2</f>
        <v>2.3733951434162258E-4</v>
      </c>
      <c r="U3" s="28">
        <f>SQRT(T3)</f>
        <v>1.5405827285206808E-2</v>
      </c>
      <c r="V3" s="3">
        <f>U$503/U3</f>
        <v>1.2287675246745255</v>
      </c>
      <c r="W3">
        <f>R$502*(R2+(R3-R2)*V3)/R2</f>
        <v>15546.18592551254</v>
      </c>
      <c r="X3"/>
      <c r="Y3" s="3">
        <v>321.24464027237889</v>
      </c>
      <c r="Z3">
        <f>(Y3-Y2)/Y2</f>
        <v>-3.5814038888694862E-3</v>
      </c>
      <c r="AA3">
        <f>(STDEV(Z3:Z502))^2</f>
        <v>1.7295245423995005E-4</v>
      </c>
      <c r="AB3" s="28">
        <f>SQRT(AA3)</f>
        <v>1.3151138895166078E-2</v>
      </c>
      <c r="AC3" s="3">
        <f>AB$503/AB3</f>
        <v>1.2511452831322156</v>
      </c>
      <c r="AD3">
        <f>Y$502*(Y2+(Y3-Y2)*AC3)/Y2</f>
        <v>340.48062260907676</v>
      </c>
    </row>
    <row r="4" spans="1:36" ht="15" thickBot="1">
      <c r="B4" s="1">
        <v>2</v>
      </c>
      <c r="C4" s="18">
        <v>43231</v>
      </c>
      <c r="D4" s="3">
        <v>5354.6899409999996</v>
      </c>
      <c r="E4">
        <f t="shared" ref="E4:E67" si="1">(D4-D3)/D3</f>
        <v>2.056579822775646E-3</v>
      </c>
      <c r="F4">
        <f>$A$2*F3+(1-$A$2)*E3*E3</f>
        <v>2.6466920496553005E-4</v>
      </c>
      <c r="G4" s="28">
        <f t="shared" ref="G4:G67" si="2">SQRT(F4)</f>
        <v>1.6268657134672487E-2</v>
      </c>
      <c r="H4" s="3">
        <f t="shared" ref="H4:H67" si="3">G$503/G4</f>
        <v>1.0803404758904791</v>
      </c>
      <c r="I4">
        <f t="shared" si="0"/>
        <v>6510.5733028904779</v>
      </c>
      <c r="J4"/>
      <c r="K4" s="29">
        <v>8982.7564078200012</v>
      </c>
      <c r="L4">
        <f>(K4-K3)/K3</f>
        <v>6.2952679777091786E-3</v>
      </c>
      <c r="M4">
        <f>$A$2*M3+(1-$A$2)*L3*L3</f>
        <v>1.8311843825657886E-4</v>
      </c>
      <c r="N4" s="28">
        <f t="shared" ref="N4:N67" si="4">SQRT(M4)</f>
        <v>1.3532126154325448E-2</v>
      </c>
      <c r="O4" s="3">
        <f t="shared" ref="O4:O67" si="5">N$503/N4</f>
        <v>1.2208270889765929</v>
      </c>
      <c r="P4">
        <f t="shared" ref="P4:P67" si="6">K$502*(K3+(K4-K3)*O4)/K3</f>
        <v>7310.8021639380631</v>
      </c>
      <c r="Q4"/>
      <c r="R4" s="3">
        <v>17065.64175902753</v>
      </c>
      <c r="S4">
        <f>(R4-R3)/R3</f>
        <v>8.8813034887307973E-3</v>
      </c>
      <c r="T4">
        <f>$A$2*T3+(1-$A$2)*S3*S3</f>
        <v>2.2310456802392261E-4</v>
      </c>
      <c r="U4" s="28">
        <f t="shared" ref="U4:U67" si="7">SQRT(T4)</f>
        <v>1.4936685309128081E-2</v>
      </c>
      <c r="V4" s="3">
        <f t="shared" ref="V4:V67" si="8">U$503/U4</f>
        <v>1.2673615241286671</v>
      </c>
      <c r="W4">
        <f t="shared" ref="W4:W67" si="9">R$502*(R3+(R4-R3)*V4)/R3</f>
        <v>15715.364723269227</v>
      </c>
      <c r="X4"/>
      <c r="Y4" s="3">
        <v>326.196324596924</v>
      </c>
      <c r="Z4">
        <f>(Y4-Y3)/Y3</f>
        <v>1.5414060512719055E-2</v>
      </c>
      <c r="AA4">
        <f>$A$2*AA3+(1-$A$2)*Z3*Z3</f>
        <v>1.633448942144656E-4</v>
      </c>
      <c r="AB4" s="28">
        <f t="shared" ref="AB4:AB67" si="10">SQRT(AA4)</f>
        <v>1.2780645297263579E-2</v>
      </c>
      <c r="AC4" s="3">
        <f t="shared" ref="AC4:AC67" si="11">AB$503/AB4</f>
        <v>1.2874142904213581</v>
      </c>
      <c r="AD4">
        <f t="shared" ref="AD4:AD67" si="12">Y$502*(Y3+(Y4-Y3)*AC4)/Y3</f>
        <v>348.80013942464336</v>
      </c>
    </row>
    <row r="5" spans="1:36" ht="15" thickBot="1">
      <c r="B5" s="1">
        <v>3</v>
      </c>
      <c r="C5" s="18">
        <v>43234</v>
      </c>
      <c r="D5" s="3">
        <v>5359.6601559999999</v>
      </c>
      <c r="E5">
        <f t="shared" si="1"/>
        <v>9.2819846802783923E-4</v>
      </c>
      <c r="F5">
        <f t="shared" ref="F5:F68" si="13">$A$2*F4+(1-$A$2)*E4*E4</f>
        <v>2.4904282390164509E-4</v>
      </c>
      <c r="G5" s="28">
        <f t="shared" si="2"/>
        <v>1.5781090706970955E-2</v>
      </c>
      <c r="H5" s="3">
        <f t="shared" si="3"/>
        <v>1.1137182541639807</v>
      </c>
      <c r="I5">
        <f t="shared" si="0"/>
        <v>6502.8555321131789</v>
      </c>
      <c r="J5"/>
      <c r="K5" s="29">
        <v>8999.3096718899997</v>
      </c>
      <c r="L5">
        <f t="shared" ref="L5:L68" si="14">(K5-K4)/K4</f>
        <v>1.8427822506227507E-3</v>
      </c>
      <c r="M5">
        <f t="shared" ref="M5:M68" si="15">$A$2*M4+(1-$A$2)*L4*L4</f>
        <v>1.7450915589585435E-4</v>
      </c>
      <c r="N5" s="28">
        <f t="shared" si="4"/>
        <v>1.3210191364846096E-2</v>
      </c>
      <c r="O5" s="3">
        <f t="shared" si="5"/>
        <v>1.2505788693275015</v>
      </c>
      <c r="P5">
        <f t="shared" si="6"/>
        <v>7271.763576472471</v>
      </c>
      <c r="Q5"/>
      <c r="R5" s="3">
        <v>17121.672822020628</v>
      </c>
      <c r="S5">
        <f t="shared" ref="S5:S68" si="16">(R5-R4)/R4</f>
        <v>3.2832672678985248E-3</v>
      </c>
      <c r="T5">
        <f t="shared" ref="T5:T68" si="17">$A$2*T4+(1-$A$2)*S4*S4</f>
        <v>2.1445094704202378E-4</v>
      </c>
      <c r="U5" s="28">
        <f t="shared" si="7"/>
        <v>1.4644143779751132E-2</v>
      </c>
      <c r="V5" s="3">
        <f t="shared" si="8"/>
        <v>1.2926792131734002</v>
      </c>
      <c r="W5">
        <f t="shared" si="9"/>
        <v>15606.401173817119</v>
      </c>
      <c r="X5"/>
      <c r="Y5" s="3">
        <v>328.02914800058028</v>
      </c>
      <c r="Z5">
        <f t="shared" ref="Z5:Z68" si="18">(Y5-Y4)/Y4</f>
        <v>5.6187739267788209E-3</v>
      </c>
      <c r="AA5">
        <f t="shared" ref="AA5:AA68" si="19">$A$2*AA4+(1-$A$2)*Z4*Z4</f>
        <v>1.6779979625098358E-4</v>
      </c>
      <c r="AB5" s="28">
        <f t="shared" si="10"/>
        <v>1.295375606729506E-2</v>
      </c>
      <c r="AC5" s="3">
        <f t="shared" si="11"/>
        <v>1.2702096064666359</v>
      </c>
      <c r="AD5">
        <f t="shared" si="12"/>
        <v>344.45408920579359</v>
      </c>
    </row>
    <row r="6" spans="1:36" ht="15" thickBot="1">
      <c r="B6" s="1">
        <v>4</v>
      </c>
      <c r="C6" s="18">
        <v>43235</v>
      </c>
      <c r="D6" s="3">
        <v>5323.2299800000001</v>
      </c>
      <c r="E6">
        <f t="shared" si="1"/>
        <v>-6.7971055887223021E-3</v>
      </c>
      <c r="F6">
        <f t="shared" si="13"/>
        <v>2.3415194761130931E-4</v>
      </c>
      <c r="G6" s="28">
        <f t="shared" si="2"/>
        <v>1.5302024297827699E-2</v>
      </c>
      <c r="H6" s="3">
        <f t="shared" si="3"/>
        <v>1.1485858634707689</v>
      </c>
      <c r="I6">
        <f t="shared" si="0"/>
        <v>6445.424385133475</v>
      </c>
      <c r="J6"/>
      <c r="K6" s="29">
        <v>9003.7850562000003</v>
      </c>
      <c r="L6">
        <f t="shared" si="14"/>
        <v>4.9730306803196834E-4</v>
      </c>
      <c r="M6">
        <f t="shared" si="15"/>
        <v>1.6424235732749571E-4</v>
      </c>
      <c r="N6" s="28">
        <f t="shared" si="4"/>
        <v>1.2815707445455194E-2</v>
      </c>
      <c r="O6" s="3">
        <f t="shared" si="5"/>
        <v>1.2890732915807734</v>
      </c>
      <c r="P6">
        <f t="shared" si="6"/>
        <v>7259.6949236554328</v>
      </c>
      <c r="Q6"/>
      <c r="R6" s="3">
        <v>17130.133390603001</v>
      </c>
      <c r="S6">
        <f t="shared" si="16"/>
        <v>4.941438065264376E-4</v>
      </c>
      <c r="T6">
        <f t="shared" si="17"/>
        <v>2.0223068085664956E-4</v>
      </c>
      <c r="U6" s="28">
        <f t="shared" si="7"/>
        <v>1.4220783412198132E-2</v>
      </c>
      <c r="V6" s="3">
        <f t="shared" si="8"/>
        <v>1.3311629683192512</v>
      </c>
      <c r="W6">
        <f t="shared" si="9"/>
        <v>15550.666529663067</v>
      </c>
      <c r="X6"/>
      <c r="Y6" s="3">
        <v>326.17044428182254</v>
      </c>
      <c r="Z6">
        <f t="shared" si="18"/>
        <v>-5.6662760918869621E-3</v>
      </c>
      <c r="AA6">
        <f t="shared" si="19"/>
        <v>1.5962604570233952E-4</v>
      </c>
      <c r="AB6" s="28">
        <f t="shared" si="10"/>
        <v>1.2634320151964629E-2</v>
      </c>
      <c r="AC6" s="3">
        <f t="shared" si="11"/>
        <v>1.3023245571266509</v>
      </c>
      <c r="AD6">
        <f t="shared" si="12"/>
        <v>339.48930645889538</v>
      </c>
    </row>
    <row r="7" spans="1:36" ht="15" thickBot="1">
      <c r="B7" s="1">
        <v>5</v>
      </c>
      <c r="C7" s="18">
        <v>43236</v>
      </c>
      <c r="D7" s="3">
        <v>5346.330078</v>
      </c>
      <c r="E7">
        <f t="shared" si="1"/>
        <v>4.3394890107678365E-3</v>
      </c>
      <c r="F7">
        <f t="shared" si="13"/>
        <v>2.2287486941768514E-4</v>
      </c>
      <c r="G7" s="28">
        <f t="shared" si="2"/>
        <v>1.4928994253387772E-2</v>
      </c>
      <c r="H7" s="3">
        <f t="shared" si="3"/>
        <v>1.1772855218952702</v>
      </c>
      <c r="I7">
        <f t="shared" si="0"/>
        <v>6529.3277319652352</v>
      </c>
      <c r="J7"/>
      <c r="K7" s="29">
        <v>8997.7482979999986</v>
      </c>
      <c r="L7">
        <f t="shared" si="14"/>
        <v>-6.7046893748810745E-4</v>
      </c>
      <c r="M7">
        <f t="shared" si="15"/>
        <v>1.544026545083344E-4</v>
      </c>
      <c r="N7" s="28">
        <f t="shared" si="4"/>
        <v>1.2425886467706615E-2</v>
      </c>
      <c r="O7" s="3">
        <f t="shared" si="5"/>
        <v>1.3295136909212595</v>
      </c>
      <c r="P7">
        <f t="shared" si="6"/>
        <v>7248.5768753563962</v>
      </c>
      <c r="Q7"/>
      <c r="R7" s="3">
        <v>17015.733604425739</v>
      </c>
      <c r="S7">
        <f t="shared" si="16"/>
        <v>-6.6782776040738862E-3</v>
      </c>
      <c r="T7">
        <f t="shared" si="17"/>
        <v>1.9011149069134229E-4</v>
      </c>
      <c r="U7" s="28">
        <f t="shared" si="7"/>
        <v>1.3788092351422017E-2</v>
      </c>
      <c r="V7" s="3">
        <f t="shared" si="8"/>
        <v>1.3729368629340879</v>
      </c>
      <c r="W7">
        <f t="shared" si="9"/>
        <v>15397.956187342807</v>
      </c>
      <c r="X7"/>
      <c r="Y7" s="3">
        <v>323.06337406448154</v>
      </c>
      <c r="Z7">
        <f t="shared" si="18"/>
        <v>-9.5259097561163075E-3</v>
      </c>
      <c r="AA7">
        <f t="shared" si="19"/>
        <v>1.5197488404516851E-4</v>
      </c>
      <c r="AB7" s="28">
        <f t="shared" si="10"/>
        <v>1.2327809377386093E-2</v>
      </c>
      <c r="AC7" s="3">
        <f t="shared" si="11"/>
        <v>1.3347047226968438</v>
      </c>
      <c r="AD7">
        <f t="shared" si="12"/>
        <v>337.6646847742627</v>
      </c>
    </row>
    <row r="8" spans="1:36" ht="15" thickBot="1">
      <c r="B8" s="1">
        <v>6</v>
      </c>
      <c r="C8" s="18">
        <v>43237</v>
      </c>
      <c r="D8" s="3">
        <v>5343.2900390000004</v>
      </c>
      <c r="E8">
        <f t="shared" si="1"/>
        <v>-5.6862164431433079E-4</v>
      </c>
      <c r="F8">
        <f t="shared" si="13"/>
        <v>2.1063224714509851E-4</v>
      </c>
      <c r="G8" s="28">
        <f t="shared" si="2"/>
        <v>1.4513174950544024E-2</v>
      </c>
      <c r="H8" s="3">
        <f t="shared" si="3"/>
        <v>1.2110161181728394</v>
      </c>
      <c r="I8">
        <f t="shared" si="0"/>
        <v>6491.6668300935271</v>
      </c>
      <c r="J8"/>
      <c r="K8" s="29">
        <v>9033.1935419999991</v>
      </c>
      <c r="L8">
        <f t="shared" si="14"/>
        <v>3.9393460259250813E-3</v>
      </c>
      <c r="M8">
        <f t="shared" si="15"/>
        <v>1.4516546695360252E-4</v>
      </c>
      <c r="N8" s="28">
        <f t="shared" si="4"/>
        <v>1.2048463261080332E-2</v>
      </c>
      <c r="O8" s="3">
        <f t="shared" si="5"/>
        <v>1.3711612695051572</v>
      </c>
      <c r="P8">
        <f t="shared" si="6"/>
        <v>7294.2319700422922</v>
      </c>
      <c r="Q8"/>
      <c r="R8" s="3">
        <v>17177.030156929475</v>
      </c>
      <c r="S8">
        <f t="shared" si="16"/>
        <v>9.4792593874285531E-3</v>
      </c>
      <c r="T8">
        <f t="shared" si="17"/>
        <v>1.8138076475528625E-4</v>
      </c>
      <c r="U8" s="28">
        <f t="shared" si="7"/>
        <v>1.3467767623302915E-2</v>
      </c>
      <c r="V8" s="3">
        <f t="shared" si="8"/>
        <v>1.4055915418419052</v>
      </c>
      <c r="W8">
        <f t="shared" si="9"/>
        <v>15747.504607438292</v>
      </c>
      <c r="X8"/>
      <c r="Y8" s="3">
        <v>324.60360890726076</v>
      </c>
      <c r="Z8">
        <f t="shared" si="18"/>
        <v>4.7675935015518223E-3</v>
      </c>
      <c r="AA8">
        <f t="shared" si="19"/>
        <v>1.4830096840335872E-4</v>
      </c>
      <c r="AB8" s="28">
        <f t="shared" si="10"/>
        <v>1.2177888503486913E-2</v>
      </c>
      <c r="AC8" s="3">
        <f t="shared" si="11"/>
        <v>1.3511361507204112</v>
      </c>
      <c r="AD8">
        <f t="shared" si="12"/>
        <v>344.21626945397014</v>
      </c>
    </row>
    <row r="9" spans="1:36" ht="15" thickBot="1">
      <c r="B9" s="1">
        <v>7</v>
      </c>
      <c r="C9" s="18">
        <v>43238</v>
      </c>
      <c r="D9" s="3">
        <v>5329.6601559999999</v>
      </c>
      <c r="E9">
        <f t="shared" si="1"/>
        <v>-2.5508409426622399E-3</v>
      </c>
      <c r="F9">
        <f t="shared" si="13"/>
        <v>1.9801371215085554E-4</v>
      </c>
      <c r="G9" s="28">
        <f t="shared" si="2"/>
        <v>1.4071734511099034E-2</v>
      </c>
      <c r="H9" s="3">
        <f t="shared" si="3"/>
        <v>1.2490065654030318</v>
      </c>
      <c r="I9">
        <f t="shared" si="0"/>
        <v>6475.4433235390179</v>
      </c>
      <c r="J9"/>
      <c r="K9" s="29">
        <v>9057.26455498</v>
      </c>
      <c r="L9">
        <f t="shared" si="14"/>
        <v>2.664729020593024E-3</v>
      </c>
      <c r="M9">
        <f t="shared" si="15"/>
        <v>1.3738664576310467E-4</v>
      </c>
      <c r="N9" s="28">
        <f t="shared" si="4"/>
        <v>1.1721204962080676E-2</v>
      </c>
      <c r="O9" s="3">
        <f t="shared" si="5"/>
        <v>1.4094443561130729</v>
      </c>
      <c r="P9">
        <f t="shared" si="6"/>
        <v>7282.2924063777382</v>
      </c>
      <c r="Q9"/>
      <c r="R9" s="3">
        <v>17122.823779193204</v>
      </c>
      <c r="S9">
        <f t="shared" si="16"/>
        <v>-3.155747951831084E-3</v>
      </c>
      <c r="T9">
        <f t="shared" si="17"/>
        <v>1.7588930038201823E-4</v>
      </c>
      <c r="U9" s="28">
        <f t="shared" si="7"/>
        <v>1.3262326356338025E-2</v>
      </c>
      <c r="V9" s="3">
        <f t="shared" si="8"/>
        <v>1.4273649848587959</v>
      </c>
      <c r="W9">
        <f t="shared" si="9"/>
        <v>15470.443802800357</v>
      </c>
      <c r="X9"/>
      <c r="Y9" s="3">
        <v>324.53187846396548</v>
      </c>
      <c r="Z9">
        <f t="shared" si="18"/>
        <v>-2.2097857610626101E-4</v>
      </c>
      <c r="AA9">
        <f t="shared" si="19"/>
        <v>1.4076670716691955E-4</v>
      </c>
      <c r="AB9" s="28">
        <f t="shared" si="10"/>
        <v>1.1864514619946302E-2</v>
      </c>
      <c r="AC9" s="3">
        <f t="shared" si="11"/>
        <v>1.3868233066055362</v>
      </c>
      <c r="AD9">
        <f t="shared" si="12"/>
        <v>341.90832167063917</v>
      </c>
    </row>
    <row r="10" spans="1:36" ht="15" thickBot="1">
      <c r="B10" s="1">
        <v>8</v>
      </c>
      <c r="C10" s="18">
        <v>43241</v>
      </c>
      <c r="D10" s="3">
        <v>5369.1899409999996</v>
      </c>
      <c r="E10">
        <f t="shared" si="1"/>
        <v>7.416942889969835E-3</v>
      </c>
      <c r="F10">
        <f t="shared" si="13"/>
        <v>1.8652329679268991E-4</v>
      </c>
      <c r="G10" s="28">
        <f t="shared" si="2"/>
        <v>1.3657353213294659E-2</v>
      </c>
      <c r="H10" s="3">
        <f t="shared" si="3"/>
        <v>1.2869029977098474</v>
      </c>
      <c r="I10">
        <f t="shared" si="0"/>
        <v>6558.1450543006813</v>
      </c>
      <c r="J10"/>
      <c r="K10" s="29">
        <v>9060.5802215500007</v>
      </c>
      <c r="L10">
        <f t="shared" si="14"/>
        <v>3.6607814090819385E-4</v>
      </c>
      <c r="M10">
        <f t="shared" si="15"/>
        <v>1.2956949386250984E-4</v>
      </c>
      <c r="N10" s="28">
        <f t="shared" si="4"/>
        <v>1.1382859652236333E-2</v>
      </c>
      <c r="O10" s="3">
        <f t="shared" si="5"/>
        <v>1.4513388274451295</v>
      </c>
      <c r="P10">
        <f t="shared" si="6"/>
        <v>7258.8986340901847</v>
      </c>
      <c r="Q10"/>
      <c r="R10" s="3">
        <v>17154.307768338316</v>
      </c>
      <c r="S10">
        <f t="shared" si="16"/>
        <v>1.8387147792392603E-3</v>
      </c>
      <c r="T10">
        <f t="shared" si="17"/>
        <v>1.6593346706722628E-4</v>
      </c>
      <c r="U10" s="28">
        <f t="shared" si="7"/>
        <v>1.2881516489421044E-2</v>
      </c>
      <c r="V10" s="3">
        <f t="shared" si="8"/>
        <v>1.4695614661793321</v>
      </c>
      <c r="W10">
        <f t="shared" si="9"/>
        <v>15582.436146561462</v>
      </c>
      <c r="X10"/>
      <c r="Y10" s="3">
        <v>325.39836738992693</v>
      </c>
      <c r="Z10">
        <f t="shared" si="18"/>
        <v>2.6699655209916741E-3</v>
      </c>
      <c r="AA10">
        <f t="shared" si="19"/>
        <v>1.3232363462877024E-4</v>
      </c>
      <c r="AB10" s="28">
        <f t="shared" si="10"/>
        <v>1.1503201060086286E-2</v>
      </c>
      <c r="AC10" s="3">
        <f t="shared" si="11"/>
        <v>1.4303831873021469</v>
      </c>
      <c r="AD10">
        <f t="shared" si="12"/>
        <v>343.31930781185935</v>
      </c>
    </row>
    <row r="11" spans="1:36" ht="15" thickBot="1">
      <c r="B11" s="1">
        <v>9</v>
      </c>
      <c r="C11" s="18">
        <v>43242</v>
      </c>
      <c r="D11" s="3">
        <v>5352.4501950000003</v>
      </c>
      <c r="E11">
        <f t="shared" si="1"/>
        <v>-3.1177414440438935E-3</v>
      </c>
      <c r="F11">
        <f t="shared" si="13"/>
        <v>1.7863256149511296E-4</v>
      </c>
      <c r="G11" s="28">
        <f t="shared" si="2"/>
        <v>1.3365349284441202E-2</v>
      </c>
      <c r="H11" s="3">
        <f t="shared" si="3"/>
        <v>1.3150190404250213</v>
      </c>
      <c r="I11">
        <f t="shared" si="0"/>
        <v>6469.5066811579927</v>
      </c>
      <c r="J11"/>
      <c r="K11" s="29">
        <v>9118.9231143199995</v>
      </c>
      <c r="L11">
        <f t="shared" si="14"/>
        <v>6.4392005085098219E-3</v>
      </c>
      <c r="M11">
        <f t="shared" si="15"/>
        <v>1.2180336502307429E-4</v>
      </c>
      <c r="N11" s="28">
        <f t="shared" si="4"/>
        <v>1.1036456180453683E-2</v>
      </c>
      <c r="O11" s="3">
        <f t="shared" si="5"/>
        <v>1.4968922913777236</v>
      </c>
      <c r="P11">
        <f t="shared" si="6"/>
        <v>7324.9738471248947</v>
      </c>
      <c r="Q11"/>
      <c r="R11" s="3">
        <v>17227.228773584906</v>
      </c>
      <c r="S11">
        <f t="shared" si="16"/>
        <v>4.2508859134018709E-3</v>
      </c>
      <c r="T11">
        <f t="shared" si="17"/>
        <v>1.5618031136555626E-4</v>
      </c>
      <c r="U11" s="28">
        <f t="shared" si="7"/>
        <v>1.2497212143736549E-2</v>
      </c>
      <c r="V11" s="3">
        <f t="shared" si="8"/>
        <v>1.5147522536291753</v>
      </c>
      <c r="W11">
        <f t="shared" si="9"/>
        <v>15640.509770828367</v>
      </c>
      <c r="X11"/>
      <c r="Y11" s="3">
        <v>324.51694005614462</v>
      </c>
      <c r="Z11">
        <f t="shared" si="18"/>
        <v>-2.708763847994641E-3</v>
      </c>
      <c r="AA11">
        <f t="shared" si="19"/>
        <v>1.2481193950404109E-4</v>
      </c>
      <c r="AB11" s="28">
        <f t="shared" si="10"/>
        <v>1.1171926400761915E-2</v>
      </c>
      <c r="AC11" s="3">
        <f t="shared" si="11"/>
        <v>1.4727975110345795</v>
      </c>
      <c r="AD11">
        <f t="shared" si="12"/>
        <v>340.64868647107551</v>
      </c>
    </row>
    <row r="12" spans="1:36" ht="15" thickBot="1">
      <c r="B12" s="1">
        <v>10</v>
      </c>
      <c r="C12" s="18">
        <v>43243</v>
      </c>
      <c r="D12" s="3">
        <v>5369.9902339999999</v>
      </c>
      <c r="E12">
        <f t="shared" si="1"/>
        <v>3.2770111558225387E-3</v>
      </c>
      <c r="F12">
        <f t="shared" si="13"/>
        <v>1.6849782650812072E-4</v>
      </c>
      <c r="G12" s="28">
        <f t="shared" si="2"/>
        <v>1.2980671265698115E-2</v>
      </c>
      <c r="H12" s="3">
        <f t="shared" si="3"/>
        <v>1.3539892068151742</v>
      </c>
      <c r="I12">
        <f t="shared" si="0"/>
        <v>6524.9637559235925</v>
      </c>
      <c r="J12"/>
      <c r="K12" s="29">
        <v>9021.464755519999</v>
      </c>
      <c r="L12">
        <f t="shared" si="14"/>
        <v>-1.068748552632884E-2</v>
      </c>
      <c r="M12">
        <f t="shared" si="15"/>
        <v>1.1698296131301742E-4</v>
      </c>
      <c r="N12" s="28">
        <f t="shared" si="4"/>
        <v>1.0815866184130489E-2</v>
      </c>
      <c r="O12" s="3">
        <f t="shared" si="5"/>
        <v>1.5274214657803908</v>
      </c>
      <c r="P12">
        <f t="shared" si="6"/>
        <v>7136.6105272262039</v>
      </c>
      <c r="Q12"/>
      <c r="R12" s="3">
        <v>16994.813033432358</v>
      </c>
      <c r="S12">
        <f t="shared" si="16"/>
        <v>-1.3491185564849469E-2</v>
      </c>
      <c r="T12">
        <f t="shared" si="17"/>
        <v>1.4789369454654838E-4</v>
      </c>
      <c r="U12" s="28">
        <f t="shared" si="7"/>
        <v>1.2161155148527149E-2</v>
      </c>
      <c r="V12" s="3">
        <f t="shared" si="8"/>
        <v>1.5566103735712549</v>
      </c>
      <c r="W12">
        <f t="shared" si="9"/>
        <v>15214.086843133902</v>
      </c>
      <c r="X12"/>
      <c r="Y12" s="3">
        <v>321.42216500952196</v>
      </c>
      <c r="Z12">
        <f t="shared" si="18"/>
        <v>-9.536559312087781E-3</v>
      </c>
      <c r="AA12">
        <f t="shared" si="19"/>
        <v>1.1776346722885079E-4</v>
      </c>
      <c r="AB12" s="28">
        <f t="shared" si="10"/>
        <v>1.0851887726513337E-2</v>
      </c>
      <c r="AC12" s="3">
        <f t="shared" si="11"/>
        <v>1.5162325496884079</v>
      </c>
      <c r="AD12">
        <f t="shared" si="12"/>
        <v>337.06774705358816</v>
      </c>
    </row>
    <row r="13" spans="1:36" ht="15" thickBot="1">
      <c r="B13" s="1">
        <v>11</v>
      </c>
      <c r="C13" s="18">
        <v>43244</v>
      </c>
      <c r="D13" s="3">
        <v>5359.3198240000002</v>
      </c>
      <c r="E13">
        <f t="shared" si="1"/>
        <v>-1.9870445820255322E-3</v>
      </c>
      <c r="F13">
        <f t="shared" si="13"/>
        <v>1.5903228504455659E-4</v>
      </c>
      <c r="G13" s="28">
        <f t="shared" si="2"/>
        <v>1.2610800333228521E-2</v>
      </c>
      <c r="H13" s="3">
        <f t="shared" si="3"/>
        <v>1.3937012978201297</v>
      </c>
      <c r="I13">
        <f t="shared" si="0"/>
        <v>6478.1500733153543</v>
      </c>
      <c r="J13"/>
      <c r="K13" s="29">
        <v>8921.8193991600001</v>
      </c>
      <c r="L13">
        <f t="shared" si="14"/>
        <v>-1.1045363370624324E-2</v>
      </c>
      <c r="M13">
        <f t="shared" si="15"/>
        <v>1.1681732444676568E-4</v>
      </c>
      <c r="N13" s="28">
        <f t="shared" si="4"/>
        <v>1.0808206347343932E-2</v>
      </c>
      <c r="O13" s="3">
        <f t="shared" si="5"/>
        <v>1.5285039579864206</v>
      </c>
      <c r="P13">
        <f t="shared" si="6"/>
        <v>7132.5579552576437</v>
      </c>
      <c r="Q13"/>
      <c r="R13" s="3">
        <v>16828.996674317299</v>
      </c>
      <c r="S13">
        <f t="shared" si="16"/>
        <v>-9.756880454575359E-3</v>
      </c>
      <c r="T13">
        <f t="shared" si="17"/>
        <v>1.4994079815046764E-4</v>
      </c>
      <c r="U13" s="28">
        <f t="shared" si="7"/>
        <v>1.2245031570006981E-2</v>
      </c>
      <c r="V13" s="3">
        <f t="shared" si="8"/>
        <v>1.5459478524477208</v>
      </c>
      <c r="W13">
        <f t="shared" si="9"/>
        <v>15306.037958076411</v>
      </c>
      <c r="X13"/>
      <c r="Y13" s="3">
        <v>320.32119195620623</v>
      </c>
      <c r="Z13">
        <f t="shared" si="18"/>
        <v>-3.4253177694920666E-3</v>
      </c>
      <c r="AA13">
        <f t="shared" si="19"/>
        <v>1.1615441700589782E-4</v>
      </c>
      <c r="AB13" s="28">
        <f t="shared" si="10"/>
        <v>1.0777495859702188E-2</v>
      </c>
      <c r="AC13" s="3">
        <f t="shared" si="11"/>
        <v>1.5266983732303032</v>
      </c>
      <c r="AD13">
        <f t="shared" si="12"/>
        <v>340.22460167153827</v>
      </c>
    </row>
    <row r="14" spans="1:36" ht="15" thickBot="1">
      <c r="B14" s="1">
        <v>12</v>
      </c>
      <c r="C14" s="18">
        <v>43245</v>
      </c>
      <c r="D14" s="3">
        <v>5347.3100590000004</v>
      </c>
      <c r="E14">
        <f t="shared" si="1"/>
        <v>-2.2409121669167598E-3</v>
      </c>
      <c r="F14">
        <f t="shared" si="13"/>
        <v>1.4972724871214062E-4</v>
      </c>
      <c r="G14" s="28">
        <f t="shared" si="2"/>
        <v>1.2236308622789007E-2</v>
      </c>
      <c r="H14" s="3">
        <f t="shared" si="3"/>
        <v>1.4363554673864631</v>
      </c>
      <c r="I14">
        <f t="shared" si="0"/>
        <v>6475.2307090415579</v>
      </c>
      <c r="J14"/>
      <c r="K14" s="29">
        <v>8914.3345236000005</v>
      </c>
      <c r="L14">
        <f t="shared" si="14"/>
        <v>-8.3894049241843506E-4</v>
      </c>
      <c r="M14">
        <f t="shared" si="15"/>
        <v>1.1712828809930751E-4</v>
      </c>
      <c r="N14" s="28">
        <f t="shared" si="4"/>
        <v>1.082258232120724E-2</v>
      </c>
      <c r="O14" s="3">
        <f t="shared" si="5"/>
        <v>1.5264735984753715</v>
      </c>
      <c r="P14">
        <f t="shared" si="6"/>
        <v>7245.7530462298282</v>
      </c>
      <c r="Q14"/>
      <c r="R14" s="3">
        <v>16829.036984936407</v>
      </c>
      <c r="S14">
        <f t="shared" si="16"/>
        <v>2.3953073310324665E-6</v>
      </c>
      <c r="T14">
        <f t="shared" si="17"/>
        <v>1.4665615323373205E-4</v>
      </c>
      <c r="U14" s="28">
        <f t="shared" si="7"/>
        <v>1.2110167349534524E-2</v>
      </c>
      <c r="V14" s="3">
        <f t="shared" si="8"/>
        <v>1.5631642166806596</v>
      </c>
      <c r="W14">
        <f t="shared" si="9"/>
        <v>15540.502431439623</v>
      </c>
      <c r="X14"/>
      <c r="Y14" s="3">
        <v>322.15201705767043</v>
      </c>
      <c r="Z14">
        <f t="shared" si="18"/>
        <v>5.7155915607185522E-3</v>
      </c>
      <c r="AA14">
        <f t="shared" si="19"/>
        <v>1.0988912009486384E-4</v>
      </c>
      <c r="AB14" s="28">
        <f t="shared" si="10"/>
        <v>1.0482801156888545E-2</v>
      </c>
      <c r="AC14" s="3">
        <f t="shared" si="11"/>
        <v>1.5696172378211408</v>
      </c>
      <c r="AD14">
        <f t="shared" si="12"/>
        <v>345.0814337813942</v>
      </c>
    </row>
    <row r="15" spans="1:36" ht="15" thickBot="1">
      <c r="B15" s="1">
        <v>13</v>
      </c>
      <c r="C15" s="18">
        <v>43249</v>
      </c>
      <c r="D15" s="3">
        <v>5285.7001950000003</v>
      </c>
      <c r="E15">
        <f t="shared" si="1"/>
        <v>-1.1521655434269256E-2</v>
      </c>
      <c r="F15">
        <f t="shared" si="13"/>
        <v>1.4104491502980231E-4</v>
      </c>
      <c r="G15" s="28">
        <f t="shared" si="2"/>
        <v>1.1876233200379753E-2</v>
      </c>
      <c r="H15" s="3">
        <f t="shared" si="3"/>
        <v>1.4799043176761733</v>
      </c>
      <c r="I15">
        <f t="shared" si="0"/>
        <v>6385.3747917661594</v>
      </c>
      <c r="J15"/>
      <c r="K15" s="29">
        <v>8762.4905215399995</v>
      </c>
      <c r="L15">
        <f t="shared" si="14"/>
        <v>-1.7033689016045555E-2</v>
      </c>
      <c r="M15">
        <f t="shared" si="15"/>
        <v>1.1014282008233821E-4</v>
      </c>
      <c r="N15" s="28">
        <f t="shared" si="4"/>
        <v>1.0494894953373197E-2</v>
      </c>
      <c r="O15" s="3">
        <f t="shared" si="5"/>
        <v>1.5741354490965422</v>
      </c>
      <c r="P15">
        <f t="shared" si="6"/>
        <v>7060.5120884362259</v>
      </c>
      <c r="Q15"/>
      <c r="R15" s="3">
        <v>16407.199414001185</v>
      </c>
      <c r="S15">
        <f t="shared" si="16"/>
        <v>-2.5066055253952262E-2</v>
      </c>
      <c r="T15">
        <f t="shared" si="17"/>
        <v>1.3785678438395794E-4</v>
      </c>
      <c r="U15" s="28">
        <f t="shared" si="7"/>
        <v>1.1741242880715735E-2</v>
      </c>
      <c r="V15" s="3">
        <f t="shared" si="8"/>
        <v>1.6122807824628587</v>
      </c>
      <c r="W15">
        <f t="shared" si="9"/>
        <v>14912.400202505027</v>
      </c>
      <c r="X15"/>
      <c r="Y15" s="3">
        <v>320.60088308696487</v>
      </c>
      <c r="Z15">
        <f t="shared" si="18"/>
        <v>-4.8149131111225848E-3</v>
      </c>
      <c r="AA15">
        <f t="shared" si="19"/>
        <v>1.0525585210250944E-4</v>
      </c>
      <c r="AB15" s="28">
        <f t="shared" si="10"/>
        <v>1.0259427474401749E-2</v>
      </c>
      <c r="AC15" s="3">
        <f t="shared" si="11"/>
        <v>1.6037917746928785</v>
      </c>
      <c r="AD15">
        <f t="shared" si="12"/>
        <v>339.37206861737008</v>
      </c>
    </row>
    <row r="16" spans="1:36" ht="15" thickBot="1">
      <c r="B16" s="1">
        <v>14</v>
      </c>
      <c r="C16" s="18">
        <v>43250</v>
      </c>
      <c r="D16" s="3">
        <v>5353.7597660000001</v>
      </c>
      <c r="E16">
        <f t="shared" si="1"/>
        <v>1.2876169379485545E-2</v>
      </c>
      <c r="F16">
        <f t="shared" si="13"/>
        <v>1.4054713276477574E-4</v>
      </c>
      <c r="G16" s="28">
        <f t="shared" si="2"/>
        <v>1.185525760010198E-2</v>
      </c>
      <c r="H16" s="3">
        <f t="shared" si="3"/>
        <v>1.4825227239954639</v>
      </c>
      <c r="I16">
        <f t="shared" si="0"/>
        <v>6620.1463443204912</v>
      </c>
      <c r="J16"/>
      <c r="K16" s="29">
        <v>8730.4039312900004</v>
      </c>
      <c r="L16">
        <f t="shared" si="14"/>
        <v>-3.6618116928199399E-3</v>
      </c>
      <c r="M16">
        <f t="shared" si="15"/>
        <v>1.2094304456711898E-4</v>
      </c>
      <c r="N16" s="28">
        <f t="shared" si="4"/>
        <v>1.0997410811964741E-2</v>
      </c>
      <c r="O16" s="3">
        <f t="shared" si="5"/>
        <v>1.5022068797025967</v>
      </c>
      <c r="P16">
        <f t="shared" si="6"/>
        <v>7215.1354676478768</v>
      </c>
      <c r="Q16"/>
      <c r="R16" s="3">
        <v>16320.170782367873</v>
      </c>
      <c r="S16">
        <f t="shared" si="16"/>
        <v>-5.3042953545773871E-3</v>
      </c>
      <c r="T16">
        <f t="shared" si="17"/>
        <v>1.6728380488057176E-4</v>
      </c>
      <c r="U16" s="28">
        <f t="shared" si="7"/>
        <v>1.2933824062533546E-2</v>
      </c>
      <c r="V16" s="3">
        <f t="shared" si="8"/>
        <v>1.4636181973159368</v>
      </c>
      <c r="W16">
        <f t="shared" si="9"/>
        <v>15419.796576919911</v>
      </c>
      <c r="X16"/>
      <c r="Y16" s="3">
        <v>318.62511721936045</v>
      </c>
      <c r="Z16">
        <f t="shared" si="18"/>
        <v>-6.1626962738854495E-3</v>
      </c>
      <c r="AA16">
        <f t="shared" si="19"/>
        <v>1.0033150427241847E-4</v>
      </c>
      <c r="AB16" s="28">
        <f t="shared" si="10"/>
        <v>1.001656149945771E-2</v>
      </c>
      <c r="AC16" s="3">
        <f t="shared" si="11"/>
        <v>1.642678018539043</v>
      </c>
      <c r="AD16">
        <f t="shared" si="12"/>
        <v>338.55082405900203</v>
      </c>
    </row>
    <row r="17" spans="2:30" ht="15" thickBot="1">
      <c r="B17" s="1">
        <v>15</v>
      </c>
      <c r="C17" s="18">
        <v>43251</v>
      </c>
      <c r="D17" s="3">
        <v>5318.1000979999999</v>
      </c>
      <c r="E17">
        <f t="shared" si="1"/>
        <v>-6.6606776468498413E-3</v>
      </c>
      <c r="F17">
        <f t="shared" si="13"/>
        <v>1.4206204907224126E-4</v>
      </c>
      <c r="G17" s="28">
        <f t="shared" si="2"/>
        <v>1.1918978524699224E-2</v>
      </c>
      <c r="H17" s="3">
        <f t="shared" si="3"/>
        <v>1.4745969006110478</v>
      </c>
      <c r="I17">
        <f t="shared" si="0"/>
        <v>6432.3362528677308</v>
      </c>
      <c r="J17"/>
      <c r="K17" s="29">
        <v>8794.8325390400005</v>
      </c>
      <c r="L17">
        <f t="shared" si="14"/>
        <v>7.379796886497569E-3</v>
      </c>
      <c r="M17">
        <f t="shared" si="15"/>
        <v>1.144909937855122E-4</v>
      </c>
      <c r="N17" s="28">
        <f t="shared" si="4"/>
        <v>1.0700046438474563E-2</v>
      </c>
      <c r="O17" s="3">
        <f t="shared" si="5"/>
        <v>1.5439546244627662</v>
      </c>
      <c r="P17">
        <f t="shared" si="6"/>
        <v>7337.7084947430858</v>
      </c>
      <c r="Q17"/>
      <c r="R17" s="3">
        <v>16415.307432038269</v>
      </c>
      <c r="S17">
        <f t="shared" si="16"/>
        <v>5.829390570666111E-3</v>
      </c>
      <c r="T17">
        <f t="shared" si="17"/>
        <v>1.5893490954025291E-4</v>
      </c>
      <c r="U17" s="28">
        <f t="shared" si="7"/>
        <v>1.2606938944099512E-2</v>
      </c>
      <c r="V17" s="3">
        <f t="shared" si="8"/>
        <v>1.5015683301668421</v>
      </c>
      <c r="W17">
        <f t="shared" si="9"/>
        <v>15676.473299804469</v>
      </c>
      <c r="X17"/>
      <c r="Y17" s="3">
        <v>320.33777909223966</v>
      </c>
      <c r="Z17">
        <f t="shared" si="18"/>
        <v>5.3751627863666239E-3</v>
      </c>
      <c r="AA17">
        <f t="shared" si="19"/>
        <v>9.6590343537923066E-5</v>
      </c>
      <c r="AB17" s="28">
        <f t="shared" si="10"/>
        <v>9.8280386414545135E-3</v>
      </c>
      <c r="AC17" s="3">
        <f t="shared" si="11"/>
        <v>1.674188105763138</v>
      </c>
      <c r="AD17">
        <f t="shared" si="12"/>
        <v>345.09092210315254</v>
      </c>
    </row>
    <row r="18" spans="2:30" ht="15" thickBot="1">
      <c r="B18" s="1">
        <v>16</v>
      </c>
      <c r="C18" s="18">
        <v>43252</v>
      </c>
      <c r="D18" s="3">
        <v>5376.2900390000004</v>
      </c>
      <c r="E18">
        <f t="shared" si="1"/>
        <v>1.0941866442469611E-2</v>
      </c>
      <c r="F18">
        <f t="shared" si="13"/>
        <v>1.3620020373082147E-4</v>
      </c>
      <c r="G18" s="28">
        <f t="shared" si="2"/>
        <v>1.1670484297184135E-2</v>
      </c>
      <c r="H18" s="3">
        <f t="shared" si="3"/>
        <v>1.5059948107904821</v>
      </c>
      <c r="I18">
        <f t="shared" si="0"/>
        <v>6603.1860941940731</v>
      </c>
      <c r="J18"/>
      <c r="K18" s="29">
        <v>8829.8295295300013</v>
      </c>
      <c r="L18">
        <f t="shared" si="14"/>
        <v>3.9792674089756935E-3</v>
      </c>
      <c r="M18">
        <f t="shared" si="15"/>
        <v>1.1088921828353902E-4</v>
      </c>
      <c r="N18" s="28">
        <f t="shared" si="4"/>
        <v>1.053039497281745E-2</v>
      </c>
      <c r="O18" s="3">
        <f t="shared" si="5"/>
        <v>1.5688287308589961</v>
      </c>
      <c r="P18">
        <f t="shared" si="6"/>
        <v>7300.3357135879269</v>
      </c>
      <c r="Q18"/>
      <c r="R18" s="3">
        <v>16661.026660430311</v>
      </c>
      <c r="S18">
        <f t="shared" si="16"/>
        <v>1.4968908100524718E-2</v>
      </c>
      <c r="T18">
        <f t="shared" si="17"/>
        <v>1.5143772263335998E-4</v>
      </c>
      <c r="U18" s="28">
        <f t="shared" si="7"/>
        <v>1.2306003519963742E-2</v>
      </c>
      <c r="V18" s="3">
        <f t="shared" si="8"/>
        <v>1.5382882207125039</v>
      </c>
      <c r="W18">
        <f t="shared" si="9"/>
        <v>15898.286205801875</v>
      </c>
      <c r="X18"/>
      <c r="Y18" s="3">
        <v>319.78932845553214</v>
      </c>
      <c r="Z18">
        <f t="shared" si="18"/>
        <v>-1.7121010149402033E-3</v>
      </c>
      <c r="AA18">
        <f t="shared" si="19"/>
        <v>9.2528465424444108E-5</v>
      </c>
      <c r="AB18" s="28">
        <f t="shared" si="10"/>
        <v>9.6191717639536982E-3</v>
      </c>
      <c r="AC18" s="3">
        <f t="shared" si="11"/>
        <v>1.7105407617485662</v>
      </c>
      <c r="AD18">
        <f t="shared" si="12"/>
        <v>341.01150839563934</v>
      </c>
    </row>
    <row r="19" spans="2:30" ht="15" thickBot="1">
      <c r="B19" s="1">
        <v>17</v>
      </c>
      <c r="C19" s="18">
        <v>43255</v>
      </c>
      <c r="D19" s="3">
        <v>5400.5</v>
      </c>
      <c r="E19">
        <f t="shared" si="1"/>
        <v>4.5030980145004717E-3</v>
      </c>
      <c r="F19">
        <f t="shared" si="13"/>
        <v>1.3521165798166274E-4</v>
      </c>
      <c r="G19" s="28">
        <f t="shared" si="2"/>
        <v>1.1628054780644213E-2</v>
      </c>
      <c r="H19" s="3">
        <f t="shared" si="3"/>
        <v>1.5114900232691708</v>
      </c>
      <c r="I19">
        <f t="shared" si="0"/>
        <v>6540.355385473551</v>
      </c>
      <c r="J19"/>
      <c r="K19" s="29">
        <v>8901.5596607999996</v>
      </c>
      <c r="L19">
        <f t="shared" si="14"/>
        <v>8.1236145080839858E-3</v>
      </c>
      <c r="M19">
        <f t="shared" si="15"/>
        <v>1.0518593933325485E-4</v>
      </c>
      <c r="N19" s="28">
        <f t="shared" si="4"/>
        <v>1.0256019663263855E-2</v>
      </c>
      <c r="O19" s="3">
        <f t="shared" si="5"/>
        <v>1.6107989964004943</v>
      </c>
      <c r="P19">
        <f t="shared" si="6"/>
        <v>7349.9799559720586</v>
      </c>
      <c r="Q19"/>
      <c r="R19" s="3">
        <v>16656.49941656943</v>
      </c>
      <c r="S19">
        <f t="shared" si="16"/>
        <v>-2.7172658403056162E-4</v>
      </c>
      <c r="T19">
        <f t="shared" si="17"/>
        <v>1.5579555185867564E-4</v>
      </c>
      <c r="U19" s="28">
        <f t="shared" si="7"/>
        <v>1.2481808837611463E-2</v>
      </c>
      <c r="V19" s="3">
        <f t="shared" si="8"/>
        <v>1.5166215494155366</v>
      </c>
      <c r="W19">
        <f t="shared" si="9"/>
        <v>15534.039927574642</v>
      </c>
      <c r="X19"/>
      <c r="Y19" s="3">
        <v>321.6712896220734</v>
      </c>
      <c r="Z19">
        <f t="shared" si="18"/>
        <v>5.8850030288079263E-3</v>
      </c>
      <c r="AA19">
        <f t="shared" si="19"/>
        <v>8.7152634892099013E-5</v>
      </c>
      <c r="AB19" s="28">
        <f t="shared" si="10"/>
        <v>9.3355575565736305E-3</v>
      </c>
      <c r="AC19" s="3">
        <f t="shared" si="11"/>
        <v>1.7625069843758381</v>
      </c>
      <c r="AD19">
        <f t="shared" si="12"/>
        <v>345.56061740652763</v>
      </c>
    </row>
    <row r="20" spans="2:30" ht="15" thickBot="1">
      <c r="B20" s="1">
        <v>18</v>
      </c>
      <c r="C20" s="18">
        <v>43256</v>
      </c>
      <c r="D20" s="3">
        <v>5404.6201170000004</v>
      </c>
      <c r="E20">
        <f t="shared" si="1"/>
        <v>7.6291398944549422E-4</v>
      </c>
      <c r="F20">
        <f t="shared" si="13"/>
        <v>1.2831563200645484E-4</v>
      </c>
      <c r="G20" s="28">
        <f t="shared" si="2"/>
        <v>1.1327649006146634E-2</v>
      </c>
      <c r="H20" s="3">
        <f t="shared" si="3"/>
        <v>1.5515742747179184</v>
      </c>
      <c r="I20">
        <f t="shared" si="0"/>
        <v>6503.8297331907715</v>
      </c>
      <c r="J20"/>
      <c r="K20" s="29">
        <v>8857.5032863800006</v>
      </c>
      <c r="L20">
        <f t="shared" si="14"/>
        <v>-4.9492871023502803E-3</v>
      </c>
      <c r="M20">
        <f t="shared" si="15"/>
        <v>1.0283436973381671E-4</v>
      </c>
      <c r="N20" s="28">
        <f t="shared" si="4"/>
        <v>1.0140728264469802E-2</v>
      </c>
      <c r="O20" s="3">
        <f t="shared" si="5"/>
        <v>1.6291124019693772</v>
      </c>
      <c r="P20">
        <f t="shared" si="6"/>
        <v>7196.5469836246884</v>
      </c>
      <c r="Q20"/>
      <c r="R20" s="3">
        <v>16676.783750263261</v>
      </c>
      <c r="S20">
        <f t="shared" si="16"/>
        <v>1.2178029240437511E-3</v>
      </c>
      <c r="T20">
        <f t="shared" si="17"/>
        <v>1.4645224886734325E-4</v>
      </c>
      <c r="U20" s="28">
        <f t="shared" si="7"/>
        <v>1.2101745695036864E-2</v>
      </c>
      <c r="V20" s="3">
        <f t="shared" si="8"/>
        <v>1.5642520290746509</v>
      </c>
      <c r="W20">
        <f t="shared" si="9"/>
        <v>15570.048024058349</v>
      </c>
      <c r="X20"/>
      <c r="Y20" s="3">
        <v>321.51078967045612</v>
      </c>
      <c r="Z20">
        <f t="shared" si="18"/>
        <v>-4.9895640921467186E-4</v>
      </c>
      <c r="AA20">
        <f t="shared" si="19"/>
        <v>8.4001472437517774E-5</v>
      </c>
      <c r="AB20" s="28">
        <f t="shared" si="10"/>
        <v>9.1652317176118235E-3</v>
      </c>
      <c r="AC20" s="3">
        <f t="shared" si="11"/>
        <v>1.7952612550848914</v>
      </c>
      <c r="AD20">
        <f t="shared" si="12"/>
        <v>341.70677371706051</v>
      </c>
    </row>
    <row r="21" spans="2:30" ht="15" thickBot="1">
      <c r="B21" s="1">
        <v>19</v>
      </c>
      <c r="C21" s="18">
        <v>43257</v>
      </c>
      <c r="D21" s="3">
        <v>5451.0898440000001</v>
      </c>
      <c r="E21">
        <f t="shared" si="1"/>
        <v>8.598148619887485E-3</v>
      </c>
      <c r="F21">
        <f t="shared" si="13"/>
        <v>1.2065161635138504E-4</v>
      </c>
      <c r="G21" s="28">
        <f t="shared" si="2"/>
        <v>1.0984152964675293E-2</v>
      </c>
      <c r="H21" s="3">
        <f t="shared" si="3"/>
        <v>1.6000950503415241</v>
      </c>
      <c r="I21">
        <f t="shared" si="0"/>
        <v>6585.5130913814264</v>
      </c>
      <c r="J21"/>
      <c r="K21" s="29">
        <v>8899.7200505599994</v>
      </c>
      <c r="L21">
        <f t="shared" si="14"/>
        <v>4.7662149044770475E-3</v>
      </c>
      <c r="M21">
        <f t="shared" si="15"/>
        <v>9.8134034119077158E-5</v>
      </c>
      <c r="N21" s="28">
        <f t="shared" si="4"/>
        <v>9.9062623687785067E-3</v>
      </c>
      <c r="O21" s="3">
        <f t="shared" si="5"/>
        <v>1.6676709707100361</v>
      </c>
      <c r="P21">
        <f t="shared" si="6"/>
        <v>7312.7105637728209</v>
      </c>
      <c r="Q21"/>
      <c r="R21" s="3">
        <v>16708.814596794051</v>
      </c>
      <c r="S21">
        <f t="shared" si="16"/>
        <v>1.9206848880728706E-3</v>
      </c>
      <c r="T21">
        <f t="shared" si="17"/>
        <v>1.3775409657301122E-4</v>
      </c>
      <c r="U21" s="28">
        <f t="shared" si="7"/>
        <v>1.1736869112885736E-2</v>
      </c>
      <c r="V21" s="3">
        <f t="shared" si="8"/>
        <v>1.6128816021321792</v>
      </c>
      <c r="W21">
        <f t="shared" si="9"/>
        <v>15588.586012136071</v>
      </c>
      <c r="X21"/>
      <c r="Y21" s="3">
        <v>323.04571930341876</v>
      </c>
      <c r="Z21">
        <f t="shared" si="18"/>
        <v>4.7741154644792005E-3</v>
      </c>
      <c r="AA21">
        <f t="shared" si="19"/>
        <v>7.8976321541164487E-5</v>
      </c>
      <c r="AB21" s="28">
        <f t="shared" si="10"/>
        <v>8.8868623001127061E-3</v>
      </c>
      <c r="AC21" s="3">
        <f t="shared" si="11"/>
        <v>1.8514954818524625</v>
      </c>
      <c r="AD21">
        <f t="shared" si="12"/>
        <v>345.03627511075723</v>
      </c>
    </row>
    <row r="22" spans="2:30" ht="15" thickBot="1">
      <c r="B22" s="1">
        <v>20</v>
      </c>
      <c r="C22" s="18">
        <v>43258</v>
      </c>
      <c r="D22" s="3">
        <v>5448.1801759999998</v>
      </c>
      <c r="E22">
        <f t="shared" si="1"/>
        <v>-5.3377729651675097E-4</v>
      </c>
      <c r="F22">
        <f t="shared" si="13"/>
        <v>1.1784820895168233E-4</v>
      </c>
      <c r="G22" s="28">
        <f t="shared" si="2"/>
        <v>1.0855791493561504E-2</v>
      </c>
      <c r="H22" s="3">
        <f t="shared" si="3"/>
        <v>1.6190149563387557</v>
      </c>
      <c r="I22">
        <f t="shared" si="0"/>
        <v>6490.5262153965368</v>
      </c>
      <c r="J22"/>
      <c r="K22" s="29">
        <v>8953.0931860799992</v>
      </c>
      <c r="L22">
        <f t="shared" si="14"/>
        <v>5.9971701600480534E-3</v>
      </c>
      <c r="M22">
        <f t="shared" si="15"/>
        <v>9.360900034287207E-5</v>
      </c>
      <c r="N22" s="28">
        <f t="shared" si="4"/>
        <v>9.6751744347516582E-3</v>
      </c>
      <c r="O22" s="3">
        <f t="shared" si="5"/>
        <v>1.707502670061493</v>
      </c>
      <c r="P22">
        <f t="shared" si="6"/>
        <v>7329.3369903764014</v>
      </c>
      <c r="Q22"/>
      <c r="R22" s="3">
        <v>16764.97348261638</v>
      </c>
      <c r="S22">
        <f t="shared" si="16"/>
        <v>3.3610335130000646E-3</v>
      </c>
      <c r="T22">
        <f t="shared" si="17"/>
        <v>1.2971019260498684E-4</v>
      </c>
      <c r="U22" s="28">
        <f t="shared" si="7"/>
        <v>1.1389038265147186E-2</v>
      </c>
      <c r="V22" s="3">
        <f t="shared" si="8"/>
        <v>1.662140368492492</v>
      </c>
      <c r="W22">
        <f t="shared" si="9"/>
        <v>15627.261083116618</v>
      </c>
      <c r="X22"/>
      <c r="Y22" s="3">
        <v>325.07886492622021</v>
      </c>
      <c r="Z22">
        <f t="shared" si="18"/>
        <v>6.2936776478125121E-3</v>
      </c>
      <c r="AA22">
        <f t="shared" si="19"/>
        <v>7.5605272956785381E-5</v>
      </c>
      <c r="AB22" s="28">
        <f t="shared" si="10"/>
        <v>8.6951292662493171E-3</v>
      </c>
      <c r="AC22" s="3">
        <f t="shared" si="11"/>
        <v>1.8923221142175333</v>
      </c>
      <c r="AD22">
        <f t="shared" si="12"/>
        <v>346.08639640451355</v>
      </c>
    </row>
    <row r="23" spans="2:30" ht="15" thickBot="1">
      <c r="B23" s="1">
        <v>21</v>
      </c>
      <c r="C23" s="18">
        <v>43259</v>
      </c>
      <c r="D23" s="3">
        <v>5465.419922</v>
      </c>
      <c r="E23">
        <f t="shared" si="1"/>
        <v>3.1643127508784864E-3</v>
      </c>
      <c r="F23">
        <f t="shared" si="13"/>
        <v>1.1079441150671799E-4</v>
      </c>
      <c r="G23" s="28">
        <f t="shared" si="2"/>
        <v>1.0525892432792479E-2</v>
      </c>
      <c r="H23" s="3">
        <f t="shared" si="3"/>
        <v>1.6697575909303066</v>
      </c>
      <c r="I23">
        <f t="shared" si="0"/>
        <v>6530.4633719249177</v>
      </c>
      <c r="J23"/>
      <c r="K23" s="29">
        <v>8881.0276650800006</v>
      </c>
      <c r="L23">
        <f t="shared" si="14"/>
        <v>-8.049231645666767E-3</v>
      </c>
      <c r="M23">
        <f t="shared" si="15"/>
        <v>9.015042331801398E-5</v>
      </c>
      <c r="N23" s="28">
        <f t="shared" si="4"/>
        <v>9.4947576755815086E-3</v>
      </c>
      <c r="O23" s="3">
        <f t="shared" si="5"/>
        <v>1.7399481635151219</v>
      </c>
      <c r="P23">
        <f t="shared" si="6"/>
        <v>7153.4353296864656</v>
      </c>
      <c r="Q23"/>
      <c r="R23" s="3">
        <v>16784.548242510027</v>
      </c>
      <c r="S23">
        <f t="shared" si="16"/>
        <v>1.1675986194636056E-3</v>
      </c>
      <c r="T23">
        <f t="shared" si="17"/>
        <v>1.226053738252182E-4</v>
      </c>
      <c r="U23" s="28">
        <f t="shared" si="7"/>
        <v>1.1072731091524719E-2</v>
      </c>
      <c r="V23" s="3">
        <f t="shared" si="8"/>
        <v>1.7096216012413015</v>
      </c>
      <c r="W23">
        <f t="shared" si="9"/>
        <v>15571.465330079185</v>
      </c>
      <c r="X23"/>
      <c r="Y23" s="3">
        <v>324.51492333217857</v>
      </c>
      <c r="Z23">
        <f t="shared" si="18"/>
        <v>-1.7347839397975904E-3</v>
      </c>
      <c r="AA23">
        <f t="shared" si="19"/>
        <v>7.3445579279452747E-5</v>
      </c>
      <c r="AB23" s="28">
        <f t="shared" si="10"/>
        <v>8.5700396311483157E-3</v>
      </c>
      <c r="AC23" s="3">
        <f t="shared" si="11"/>
        <v>1.9199427429367624</v>
      </c>
      <c r="AD23">
        <f t="shared" si="12"/>
        <v>340.87399611129155</v>
      </c>
    </row>
    <row r="24" spans="2:30" ht="15" thickBot="1">
      <c r="B24" s="1">
        <v>22</v>
      </c>
      <c r="C24" s="18">
        <v>43262</v>
      </c>
      <c r="D24" s="3">
        <v>5471.2900390000004</v>
      </c>
      <c r="E24">
        <f t="shared" si="1"/>
        <v>1.0740468406409836E-3</v>
      </c>
      <c r="F24">
        <f t="shared" si="13"/>
        <v>1.0474751932743725E-4</v>
      </c>
      <c r="G24" s="28">
        <f t="shared" si="2"/>
        <v>1.0234623555726768E-2</v>
      </c>
      <c r="H24" s="3">
        <f t="shared" si="3"/>
        <v>1.7172775036886103</v>
      </c>
      <c r="I24">
        <f t="shared" si="0"/>
        <v>6508.1218548306006</v>
      </c>
      <c r="J24"/>
      <c r="K24" s="29">
        <v>8928.0776261600004</v>
      </c>
      <c r="L24">
        <f t="shared" si="14"/>
        <v>5.2978059357926734E-3</v>
      </c>
      <c r="M24">
        <f t="shared" si="15"/>
        <v>8.8628805724069338E-5</v>
      </c>
      <c r="N24" s="28">
        <f t="shared" si="4"/>
        <v>9.4142873189673442E-3</v>
      </c>
      <c r="O24" s="3">
        <f t="shared" si="5"/>
        <v>1.7548206912449831</v>
      </c>
      <c r="P24">
        <f t="shared" si="6"/>
        <v>7322.491968181942</v>
      </c>
      <c r="Q24"/>
      <c r="R24" s="3">
        <v>16872.014235043189</v>
      </c>
      <c r="S24">
        <f t="shared" si="16"/>
        <v>5.2111019772124421E-3</v>
      </c>
      <c r="T24">
        <f t="shared" si="17"/>
        <v>1.153308485878755E-4</v>
      </c>
      <c r="U24" s="28">
        <f t="shared" si="7"/>
        <v>1.0739220110784372E-2</v>
      </c>
      <c r="V24" s="3">
        <f t="shared" si="8"/>
        <v>1.7627146164735989</v>
      </c>
      <c r="W24">
        <f t="shared" si="9"/>
        <v>15683.19387926564</v>
      </c>
      <c r="X24"/>
      <c r="Y24" s="3">
        <v>326.8291226772921</v>
      </c>
      <c r="Z24">
        <f t="shared" si="18"/>
        <v>7.1312570816494791E-3</v>
      </c>
      <c r="AA24">
        <f t="shared" si="19"/>
        <v>6.9219413041752347E-5</v>
      </c>
      <c r="AB24" s="28">
        <f t="shared" si="10"/>
        <v>8.3198204933611613E-3</v>
      </c>
      <c r="AC24" s="3">
        <f t="shared" si="11"/>
        <v>1.977685144725561</v>
      </c>
      <c r="AD24">
        <f t="shared" si="12"/>
        <v>346.8366760215871</v>
      </c>
    </row>
    <row r="25" spans="2:30" ht="15" thickBot="1">
      <c r="B25" s="1">
        <v>23</v>
      </c>
      <c r="C25" s="18">
        <v>43263</v>
      </c>
      <c r="D25" s="3">
        <v>5481.0698240000002</v>
      </c>
      <c r="E25">
        <f t="shared" si="1"/>
        <v>1.7874733253562247E-3</v>
      </c>
      <c r="F25">
        <f t="shared" si="13"/>
        <v>9.853188276474445E-5</v>
      </c>
      <c r="G25" s="28">
        <f t="shared" si="2"/>
        <v>9.9263227211664057E-3</v>
      </c>
      <c r="H25" s="3">
        <f t="shared" si="3"/>
        <v>1.770614283323025</v>
      </c>
      <c r="I25">
        <f t="shared" si="0"/>
        <v>6516.6999385260788</v>
      </c>
      <c r="J25"/>
      <c r="K25" s="29">
        <v>8925.292226399999</v>
      </c>
      <c r="L25">
        <f t="shared" si="14"/>
        <v>-3.1198202755763823E-4</v>
      </c>
      <c r="M25">
        <f t="shared" si="15"/>
        <v>8.4995082244624382E-5</v>
      </c>
      <c r="N25" s="28">
        <f t="shared" si="4"/>
        <v>9.2192777507039223E-3</v>
      </c>
      <c r="O25" s="3">
        <f t="shared" si="5"/>
        <v>1.7919393066759235</v>
      </c>
      <c r="P25">
        <f t="shared" si="6"/>
        <v>7250.9880513132857</v>
      </c>
      <c r="Q25"/>
      <c r="R25" s="3">
        <v>16794.65925681722</v>
      </c>
      <c r="S25">
        <f t="shared" si="16"/>
        <v>-4.5848099194524417E-3</v>
      </c>
      <c r="T25">
        <f t="shared" si="17"/>
        <v>1.1004033270161742E-4</v>
      </c>
      <c r="U25" s="28">
        <f t="shared" si="7"/>
        <v>1.0490011091586959E-2</v>
      </c>
      <c r="V25" s="3">
        <f t="shared" si="8"/>
        <v>1.8045910622524444</v>
      </c>
      <c r="W25">
        <f t="shared" si="9"/>
        <v>15411.867161628232</v>
      </c>
      <c r="X25"/>
      <c r="Y25" s="3">
        <v>325.09303127039601</v>
      </c>
      <c r="Z25">
        <f t="shared" si="18"/>
        <v>-5.3119238355337555E-3</v>
      </c>
      <c r="AA25">
        <f t="shared" si="19"/>
        <v>6.8117537913121759E-5</v>
      </c>
      <c r="AB25" s="28">
        <f t="shared" si="10"/>
        <v>8.2533349570414107E-3</v>
      </c>
      <c r="AC25" s="3">
        <f t="shared" si="11"/>
        <v>1.9936165782858217</v>
      </c>
      <c r="AD25">
        <f t="shared" si="12"/>
        <v>338.39123603906734</v>
      </c>
    </row>
    <row r="26" spans="2:30" ht="15" thickBot="1">
      <c r="B26" s="1">
        <v>24</v>
      </c>
      <c r="C26" s="18">
        <v>43264</v>
      </c>
      <c r="D26" s="3">
        <v>5459.2099609999996</v>
      </c>
      <c r="E26">
        <f t="shared" si="1"/>
        <v>-3.9882474958232873E-3</v>
      </c>
      <c r="F26">
        <f t="shared" si="13"/>
        <v>9.2811673452191382E-5</v>
      </c>
      <c r="G26" s="28">
        <f t="shared" si="2"/>
        <v>9.6338815361302517E-3</v>
      </c>
      <c r="H26" s="3">
        <f t="shared" si="3"/>
        <v>1.8243621457308199</v>
      </c>
      <c r="I26">
        <f t="shared" si="0"/>
        <v>6448.8741709584301</v>
      </c>
      <c r="J26"/>
      <c r="K26" s="29">
        <v>8896.0955400000003</v>
      </c>
      <c r="L26">
        <f t="shared" si="14"/>
        <v>-3.2712303036575375E-3</v>
      </c>
      <c r="M26">
        <f t="shared" si="15"/>
        <v>7.990121727707805E-5</v>
      </c>
      <c r="N26" s="28">
        <f t="shared" si="4"/>
        <v>8.9387480822024547E-3</v>
      </c>
      <c r="O26" s="3">
        <f t="shared" si="5"/>
        <v>1.8481767277391072</v>
      </c>
      <c r="P26">
        <f t="shared" si="6"/>
        <v>7211.1813743414541</v>
      </c>
      <c r="Q26"/>
      <c r="R26" s="3">
        <v>16755.777206029208</v>
      </c>
      <c r="S26">
        <f t="shared" si="16"/>
        <v>-2.3151437724006812E-3</v>
      </c>
      <c r="T26">
        <f t="shared" si="17"/>
        <v>1.0469914165937093E-4</v>
      </c>
      <c r="U26" s="28">
        <f t="shared" si="7"/>
        <v>1.0232259851048102E-2</v>
      </c>
      <c r="V26" s="3">
        <f t="shared" si="8"/>
        <v>1.8500488195545381</v>
      </c>
      <c r="W26">
        <f t="shared" si="9"/>
        <v>15473.882516531421</v>
      </c>
      <c r="X26"/>
      <c r="Y26" s="3">
        <v>326.1489065073813</v>
      </c>
      <c r="Z26">
        <f t="shared" si="18"/>
        <v>3.2479171665389006E-3</v>
      </c>
      <c r="AA26">
        <f t="shared" si="19"/>
        <v>6.5723477728405142E-5</v>
      </c>
      <c r="AB26" s="28">
        <f t="shared" si="10"/>
        <v>8.10700177182694E-3</v>
      </c>
      <c r="AC26" s="3">
        <f t="shared" si="11"/>
        <v>2.0296018009621943</v>
      </c>
      <c r="AD26">
        <f t="shared" si="12"/>
        <v>344.26767765296614</v>
      </c>
    </row>
    <row r="27" spans="2:30" ht="15" thickBot="1">
      <c r="B27" s="1">
        <v>25</v>
      </c>
      <c r="C27" s="18">
        <v>43265</v>
      </c>
      <c r="D27" s="3">
        <v>5474.3701170000004</v>
      </c>
      <c r="E27">
        <f t="shared" si="1"/>
        <v>2.776987166330536E-3</v>
      </c>
      <c r="F27">
        <f t="shared" si="13"/>
        <v>8.819734013033634E-5</v>
      </c>
      <c r="G27" s="28">
        <f t="shared" si="2"/>
        <v>9.3913438937319477E-3</v>
      </c>
      <c r="H27" s="3">
        <f t="shared" si="3"/>
        <v>1.8714774999030366</v>
      </c>
      <c r="I27">
        <f t="shared" si="0"/>
        <v>6529.9010255211579</v>
      </c>
      <c r="J27"/>
      <c r="K27" s="29">
        <v>8876.7177941999998</v>
      </c>
      <c r="L27">
        <f t="shared" si="14"/>
        <v>-2.1782304060102768E-3</v>
      </c>
      <c r="M27">
        <f t="shared" si="15"/>
        <v>7.5749201102427404E-5</v>
      </c>
      <c r="N27" s="28">
        <f t="shared" si="4"/>
        <v>8.7034016971772252E-3</v>
      </c>
      <c r="O27" s="3">
        <f t="shared" si="5"/>
        <v>1.8981527861694827</v>
      </c>
      <c r="P27">
        <f t="shared" si="6"/>
        <v>7225.0471970610815</v>
      </c>
      <c r="Q27"/>
      <c r="R27" s="3">
        <v>17074.542448931399</v>
      </c>
      <c r="S27">
        <f t="shared" si="16"/>
        <v>1.9024199175165093E-2</v>
      </c>
      <c r="T27">
        <f t="shared" si="17"/>
        <v>9.8738786601021802E-5</v>
      </c>
      <c r="U27" s="28">
        <f t="shared" si="7"/>
        <v>9.9367392338242325E-3</v>
      </c>
      <c r="V27" s="3">
        <f t="shared" si="8"/>
        <v>1.9050696424003275</v>
      </c>
      <c r="W27">
        <f t="shared" si="9"/>
        <v>16103.667618401685</v>
      </c>
      <c r="X27"/>
      <c r="Y27" s="3">
        <v>323.52942590472122</v>
      </c>
      <c r="Z27">
        <f t="shared" si="18"/>
        <v>-8.0315480150193064E-3</v>
      </c>
      <c r="AA27">
        <f t="shared" si="19"/>
        <v>6.2413007019942706E-5</v>
      </c>
      <c r="AB27" s="28">
        <f t="shared" si="10"/>
        <v>7.9001903154254909E-3</v>
      </c>
      <c r="AC27" s="3">
        <f t="shared" si="11"/>
        <v>2.0827327873831698</v>
      </c>
      <c r="AD27">
        <f t="shared" si="12"/>
        <v>336.29208631949092</v>
      </c>
    </row>
    <row r="28" spans="2:30" ht="15" thickBot="1">
      <c r="B28" s="1">
        <v>26</v>
      </c>
      <c r="C28" s="18">
        <v>43266</v>
      </c>
      <c r="D28" s="3">
        <v>5469.3701170000004</v>
      </c>
      <c r="E28">
        <f t="shared" si="1"/>
        <v>-9.1334708708735264E-4</v>
      </c>
      <c r="F28">
        <f t="shared" si="13"/>
        <v>8.3368199185834024E-5</v>
      </c>
      <c r="G28" s="28">
        <f t="shared" si="2"/>
        <v>9.130618773436662E-3</v>
      </c>
      <c r="H28" s="3">
        <f t="shared" si="3"/>
        <v>1.9249176016529517</v>
      </c>
      <c r="I28">
        <f t="shared" si="0"/>
        <v>6484.7191568458775</v>
      </c>
      <c r="J28"/>
      <c r="K28" s="29">
        <v>8774.3711853199984</v>
      </c>
      <c r="L28">
        <f t="shared" si="14"/>
        <v>-1.1529780629826283E-2</v>
      </c>
      <c r="M28">
        <f t="shared" si="15"/>
        <v>7.1488930298381818E-5</v>
      </c>
      <c r="N28" s="28">
        <f t="shared" si="4"/>
        <v>8.4551126721281369E-3</v>
      </c>
      <c r="O28" s="3">
        <f t="shared" si="5"/>
        <v>1.95389308472586</v>
      </c>
      <c r="P28">
        <f t="shared" si="6"/>
        <v>7091.602673130069</v>
      </c>
      <c r="Q28"/>
      <c r="R28" s="3">
        <v>16645.368742481725</v>
      </c>
      <c r="S28">
        <f t="shared" si="16"/>
        <v>-2.513529763583992E-2</v>
      </c>
      <c r="T28">
        <f t="shared" si="17"/>
        <v>1.1452966866034164E-4</v>
      </c>
      <c r="U28" s="28">
        <f t="shared" si="7"/>
        <v>1.070185351517865E-2</v>
      </c>
      <c r="V28" s="3">
        <f t="shared" si="8"/>
        <v>1.7688693114662601</v>
      </c>
      <c r="W28">
        <f t="shared" si="9"/>
        <v>14849.499672523161</v>
      </c>
      <c r="X28"/>
      <c r="Y28" s="3">
        <v>323.96232068224464</v>
      </c>
      <c r="Z28">
        <f t="shared" si="18"/>
        <v>1.3380383447745561E-3</v>
      </c>
      <c r="AA28">
        <f t="shared" si="19"/>
        <v>6.2538572409799779E-5</v>
      </c>
      <c r="AB28" s="28">
        <f t="shared" si="10"/>
        <v>7.9081333075384976E-3</v>
      </c>
      <c r="AC28" s="3">
        <f t="shared" si="11"/>
        <v>2.0806408739744877</v>
      </c>
      <c r="AD28">
        <f t="shared" si="12"/>
        <v>342.96529120635302</v>
      </c>
    </row>
    <row r="29" spans="2:30" ht="15" thickBot="1">
      <c r="B29" s="1">
        <v>27</v>
      </c>
      <c r="C29" s="18">
        <v>43269</v>
      </c>
      <c r="D29" s="3">
        <v>5457.830078</v>
      </c>
      <c r="E29">
        <f t="shared" si="1"/>
        <v>-2.1099393080258847E-3</v>
      </c>
      <c r="F29">
        <f t="shared" si="13"/>
        <v>7.8416159408773443E-5</v>
      </c>
      <c r="G29" s="28">
        <f t="shared" si="2"/>
        <v>8.855289911051667E-3</v>
      </c>
      <c r="H29" s="3">
        <f t="shared" si="3"/>
        <v>1.9847671806923146</v>
      </c>
      <c r="I29">
        <f t="shared" si="0"/>
        <v>6468.9360021992406</v>
      </c>
      <c r="J29"/>
      <c r="K29" s="29">
        <v>8749.4060083999993</v>
      </c>
      <c r="L29">
        <f t="shared" si="14"/>
        <v>-2.8452382960236704E-3</v>
      </c>
      <c r="M29">
        <f t="shared" si="15"/>
        <v>7.5175744962793951E-5</v>
      </c>
      <c r="N29" s="28">
        <f t="shared" si="4"/>
        <v>8.6703947408865965E-3</v>
      </c>
      <c r="O29" s="3">
        <f t="shared" si="5"/>
        <v>1.9053787831302189</v>
      </c>
      <c r="P29">
        <f t="shared" si="6"/>
        <v>7215.712548611541</v>
      </c>
      <c r="Q29"/>
      <c r="R29" s="3">
        <v>16532.184561151247</v>
      </c>
      <c r="S29">
        <f t="shared" si="16"/>
        <v>-6.7997401007773095E-3</v>
      </c>
      <c r="T29">
        <f t="shared" si="17"/>
        <v>1.4556487977525676E-4</v>
      </c>
      <c r="U29" s="28">
        <f t="shared" si="7"/>
        <v>1.2065027135288869E-2</v>
      </c>
      <c r="V29" s="3">
        <f t="shared" si="8"/>
        <v>1.569012655051405</v>
      </c>
      <c r="W29">
        <f t="shared" si="9"/>
        <v>15374.645136107767</v>
      </c>
      <c r="X29"/>
      <c r="Y29" s="3">
        <v>321.61413674970765</v>
      </c>
      <c r="Z29">
        <f t="shared" si="18"/>
        <v>-7.2483242112596708E-3</v>
      </c>
      <c r="AA29">
        <f t="shared" si="19"/>
        <v>5.8893678861937008E-5</v>
      </c>
      <c r="AB29" s="28">
        <f t="shared" si="10"/>
        <v>7.6742217105017895E-3</v>
      </c>
      <c r="AC29" s="3">
        <f t="shared" si="11"/>
        <v>2.1440591655030241</v>
      </c>
      <c r="AD29">
        <f t="shared" si="12"/>
        <v>336.69796439575043</v>
      </c>
    </row>
    <row r="30" spans="2:30" ht="15" thickBot="1">
      <c r="B30" s="1">
        <v>28</v>
      </c>
      <c r="C30" s="18">
        <v>43270</v>
      </c>
      <c r="D30" s="3">
        <v>5436.1298829999996</v>
      </c>
      <c r="E30">
        <f t="shared" si="1"/>
        <v>-3.9759748269686509E-3</v>
      </c>
      <c r="F30">
        <f t="shared" si="13"/>
        <v>7.3978300477260195E-5</v>
      </c>
      <c r="G30" s="28">
        <f t="shared" si="2"/>
        <v>8.6010639154269868E-3</v>
      </c>
      <c r="H30" s="3">
        <f t="shared" si="3"/>
        <v>2.0434319479299665</v>
      </c>
      <c r="I30">
        <f t="shared" si="0"/>
        <v>6443.3613760677554</v>
      </c>
      <c r="J30"/>
      <c r="K30" s="29">
        <v>8677.9713723000004</v>
      </c>
      <c r="L30">
        <f t="shared" si="14"/>
        <v>-8.1645126573640543E-3</v>
      </c>
      <c r="M30">
        <f t="shared" si="15"/>
        <v>7.1150923122695887E-5</v>
      </c>
      <c r="N30" s="28">
        <f t="shared" si="4"/>
        <v>8.4351006587174687E-3</v>
      </c>
      <c r="O30" s="3">
        <f t="shared" si="5"/>
        <v>1.9585286351711455</v>
      </c>
      <c r="P30">
        <f t="shared" si="6"/>
        <v>7139.0327178119132</v>
      </c>
      <c r="Q30"/>
      <c r="R30" s="3">
        <v>16399.737145116829</v>
      </c>
      <c r="S30">
        <f t="shared" si="16"/>
        <v>-8.0114890772302622E-3</v>
      </c>
      <c r="T30">
        <f t="shared" si="17"/>
        <v>1.3960517491502848E-4</v>
      </c>
      <c r="U30" s="28">
        <f t="shared" si="7"/>
        <v>1.1815463381307924E-2</v>
      </c>
      <c r="V30" s="3">
        <f t="shared" si="8"/>
        <v>1.6021530132076243</v>
      </c>
      <c r="W30">
        <f t="shared" si="9"/>
        <v>15340.972830426008</v>
      </c>
      <c r="X30"/>
      <c r="Y30" s="3">
        <v>317.28967295574643</v>
      </c>
      <c r="Z30">
        <f t="shared" si="18"/>
        <v>-1.3446124718474957E-2</v>
      </c>
      <c r="AA30">
        <f t="shared" si="19"/>
        <v>5.851235036251277E-5</v>
      </c>
      <c r="AB30" s="28">
        <f t="shared" si="10"/>
        <v>7.6493365962358312E-3</v>
      </c>
      <c r="AC30" s="3">
        <f t="shared" si="11"/>
        <v>2.1510343007523702</v>
      </c>
      <c r="AD30">
        <f t="shared" si="12"/>
        <v>332.12106271137463</v>
      </c>
    </row>
    <row r="31" spans="2:30" ht="15" thickBot="1">
      <c r="B31" s="1">
        <v>29</v>
      </c>
      <c r="C31" s="18">
        <v>43271</v>
      </c>
      <c r="D31" s="3">
        <v>5445.4301759999998</v>
      </c>
      <c r="E31">
        <f t="shared" si="1"/>
        <v>1.710829799906795E-3</v>
      </c>
      <c r="F31">
        <f t="shared" si="13"/>
        <v>7.0488104998105893E-5</v>
      </c>
      <c r="G31" s="28">
        <f t="shared" si="2"/>
        <v>8.3957194449377527E-3</v>
      </c>
      <c r="H31" s="3">
        <f t="shared" si="3"/>
        <v>2.0934106846041023</v>
      </c>
      <c r="I31">
        <f t="shared" si="0"/>
        <v>6519.4058640061603</v>
      </c>
      <c r="J31"/>
      <c r="K31" s="29">
        <v>8684.8932362799987</v>
      </c>
      <c r="L31">
        <f t="shared" si="14"/>
        <v>7.976361851218856E-4</v>
      </c>
      <c r="M31">
        <f t="shared" si="15"/>
        <v>7.0881423751269603E-5</v>
      </c>
      <c r="N31" s="28">
        <f t="shared" si="4"/>
        <v>8.4191106270953345E-3</v>
      </c>
      <c r="O31" s="3">
        <f t="shared" si="5"/>
        <v>1.9622483790011473</v>
      </c>
      <c r="P31">
        <f t="shared" si="6"/>
        <v>7266.3993113323359</v>
      </c>
      <c r="Q31"/>
      <c r="R31" s="3">
        <v>16284.69614796273</v>
      </c>
      <c r="S31">
        <f t="shared" si="16"/>
        <v>-7.0148073799069328E-3</v>
      </c>
      <c r="T31">
        <f t="shared" si="17"/>
        <v>1.3507990185420156E-4</v>
      </c>
      <c r="U31" s="28">
        <f t="shared" si="7"/>
        <v>1.1622387958341503E-2</v>
      </c>
      <c r="V31" s="3">
        <f t="shared" si="8"/>
        <v>1.6287685737783737</v>
      </c>
      <c r="W31">
        <f t="shared" si="9"/>
        <v>15362.886932296411</v>
      </c>
      <c r="X31"/>
      <c r="Y31" s="3">
        <v>321.44961271769688</v>
      </c>
      <c r="Z31">
        <f t="shared" si="18"/>
        <v>1.3110857731983784E-2</v>
      </c>
      <c r="AA31">
        <f t="shared" si="19"/>
        <v>6.5849505537449006E-5</v>
      </c>
      <c r="AB31" s="28">
        <f t="shared" si="10"/>
        <v>8.1147708247028775E-3</v>
      </c>
      <c r="AC31" s="3">
        <f t="shared" si="11"/>
        <v>2.027658667379078</v>
      </c>
      <c r="AD31">
        <f t="shared" si="12"/>
        <v>351.105329339935</v>
      </c>
    </row>
    <row r="32" spans="2:30" ht="15" thickBot="1">
      <c r="B32" s="1">
        <v>30</v>
      </c>
      <c r="C32" s="18">
        <v>43272</v>
      </c>
      <c r="D32" s="3">
        <v>5411.3999020000001</v>
      </c>
      <c r="E32">
        <f t="shared" si="1"/>
        <v>-6.2493270320467219E-3</v>
      </c>
      <c r="F32">
        <f t="shared" si="13"/>
        <v>6.6434435014474483E-5</v>
      </c>
      <c r="G32" s="28">
        <f t="shared" si="2"/>
        <v>8.1507321765884617E-3</v>
      </c>
      <c r="H32" s="3">
        <f t="shared" si="3"/>
        <v>2.1563325122440133</v>
      </c>
      <c r="I32">
        <f t="shared" si="0"/>
        <v>6408.6005751917764</v>
      </c>
      <c r="J32"/>
      <c r="K32" s="29">
        <v>8625.5332259400002</v>
      </c>
      <c r="L32">
        <f t="shared" si="14"/>
        <v>-6.834857807120751E-3</v>
      </c>
      <c r="M32">
        <f t="shared" si="15"/>
        <v>6.6666711735222369E-5</v>
      </c>
      <c r="N32" s="28">
        <f t="shared" si="4"/>
        <v>8.1649685691509172E-3</v>
      </c>
      <c r="O32" s="3">
        <f t="shared" si="5"/>
        <v>2.0233251409034052</v>
      </c>
      <c r="P32">
        <f t="shared" si="6"/>
        <v>7154.7129878003861</v>
      </c>
      <c r="Q32"/>
      <c r="R32" s="3">
        <v>16113.069254194505</v>
      </c>
      <c r="S32">
        <f t="shared" si="16"/>
        <v>-1.053915235561189E-2</v>
      </c>
      <c r="T32">
        <f t="shared" si="17"/>
        <v>1.2992755909758125E-4</v>
      </c>
      <c r="U32" s="28">
        <f t="shared" si="7"/>
        <v>1.1398577064598073E-2</v>
      </c>
      <c r="V32" s="3">
        <f t="shared" si="8"/>
        <v>1.6607494208729408</v>
      </c>
      <c r="W32">
        <f t="shared" si="9"/>
        <v>15268.441539643134</v>
      </c>
      <c r="X32"/>
      <c r="Y32" s="3">
        <v>322.59253088097722</v>
      </c>
      <c r="Z32">
        <f t="shared" si="18"/>
        <v>3.5555126466556806E-3</v>
      </c>
      <c r="AA32">
        <f t="shared" si="19"/>
        <v>7.2212210633301212E-5</v>
      </c>
      <c r="AB32" s="28">
        <f t="shared" si="10"/>
        <v>8.4977768053356873E-3</v>
      </c>
      <c r="AC32" s="3">
        <f t="shared" si="11"/>
        <v>1.9362694235711544</v>
      </c>
      <c r="AD32">
        <f t="shared" si="12"/>
        <v>344.36770004130199</v>
      </c>
    </row>
    <row r="33" spans="2:30" ht="15" thickBot="1">
      <c r="B33" s="1">
        <v>31</v>
      </c>
      <c r="C33" s="18">
        <v>43273</v>
      </c>
      <c r="D33" s="3">
        <v>5421.6298829999996</v>
      </c>
      <c r="E33">
        <f t="shared" si="1"/>
        <v>1.8904500102124402E-3</v>
      </c>
      <c r="F33">
        <f t="shared" si="13"/>
        <v>6.4791614214814206E-5</v>
      </c>
      <c r="G33" s="28">
        <f t="shared" si="2"/>
        <v>8.0493238358767885E-3</v>
      </c>
      <c r="H33" s="3">
        <f t="shared" si="3"/>
        <v>2.1834987819267737</v>
      </c>
      <c r="I33">
        <f t="shared" si="0"/>
        <v>6522.9548736905217</v>
      </c>
      <c r="J33"/>
      <c r="K33" s="29">
        <v>8682.3561313600003</v>
      </c>
      <c r="L33">
        <f t="shared" si="14"/>
        <v>6.5877556704684315E-3</v>
      </c>
      <c r="M33">
        <f t="shared" si="15"/>
        <v>6.5469625905722602E-5</v>
      </c>
      <c r="N33" s="28">
        <f t="shared" si="4"/>
        <v>8.09133029270976E-3</v>
      </c>
      <c r="O33" s="3">
        <f t="shared" si="5"/>
        <v>2.0417391928165287</v>
      </c>
      <c r="P33">
        <f t="shared" si="6"/>
        <v>7352.6278210269184</v>
      </c>
      <c r="Q33"/>
      <c r="R33" s="3">
        <v>16367.11387586463</v>
      </c>
      <c r="S33">
        <f t="shared" si="16"/>
        <v>1.5766370618930568E-2</v>
      </c>
      <c r="T33">
        <f t="shared" si="17"/>
        <v>1.2879632949421436E-4</v>
      </c>
      <c r="U33" s="28">
        <f t="shared" si="7"/>
        <v>1.1348847055723959E-2</v>
      </c>
      <c r="V33" s="3">
        <f t="shared" si="8"/>
        <v>1.668026731337358</v>
      </c>
      <c r="W33">
        <f t="shared" si="9"/>
        <v>15949.138154706237</v>
      </c>
      <c r="X33"/>
      <c r="Y33" s="3">
        <v>321.25817662457683</v>
      </c>
      <c r="Z33">
        <f t="shared" si="18"/>
        <v>-4.1363457881568484E-3</v>
      </c>
      <c r="AA33">
        <f t="shared" si="19"/>
        <v>6.8637978206134842E-5</v>
      </c>
      <c r="AB33" s="28">
        <f t="shared" si="10"/>
        <v>8.2848040535751268E-3</v>
      </c>
      <c r="AC33" s="3">
        <f t="shared" si="11"/>
        <v>1.9860440017773622</v>
      </c>
      <c r="AD33">
        <f t="shared" si="12"/>
        <v>339.20350857327622</v>
      </c>
    </row>
    <row r="34" spans="2:30" ht="15" thickBot="1">
      <c r="B34" s="1">
        <v>32</v>
      </c>
      <c r="C34" s="18">
        <v>43276</v>
      </c>
      <c r="D34" s="3">
        <v>5347.2299800000001</v>
      </c>
      <c r="E34">
        <f t="shared" si="1"/>
        <v>-1.3722792703590303E-2</v>
      </c>
      <c r="F34">
        <f t="shared" si="13"/>
        <v>6.111854543639209E-5</v>
      </c>
      <c r="G34" s="28">
        <f t="shared" si="2"/>
        <v>7.817835086287769E-3</v>
      </c>
      <c r="H34" s="3">
        <f t="shared" si="3"/>
        <v>2.2481529217466236</v>
      </c>
      <c r="I34">
        <f t="shared" si="0"/>
        <v>6295.7281300662062</v>
      </c>
      <c r="J34"/>
      <c r="K34" s="29">
        <v>8636.8327269199999</v>
      </c>
      <c r="L34">
        <f t="shared" si="14"/>
        <v>-5.2432086119542313E-3</v>
      </c>
      <c r="M34">
        <f t="shared" si="15"/>
        <v>6.4145359837806582E-5</v>
      </c>
      <c r="N34" s="28">
        <f t="shared" si="4"/>
        <v>8.0090798371477475E-3</v>
      </c>
      <c r="O34" s="3">
        <f t="shared" si="5"/>
        <v>2.0627071419645775</v>
      </c>
      <c r="P34">
        <f t="shared" si="6"/>
        <v>7176.5792245467001</v>
      </c>
      <c r="Q34"/>
      <c r="R34" s="3">
        <v>16129.54648816951</v>
      </c>
      <c r="S34">
        <f t="shared" si="16"/>
        <v>-1.4514922392361643E-2</v>
      </c>
      <c r="T34">
        <f t="shared" si="17"/>
        <v>1.3598325627417013E-4</v>
      </c>
      <c r="U34" s="28">
        <f t="shared" si="7"/>
        <v>1.1661185886271179E-2</v>
      </c>
      <c r="V34" s="3">
        <f t="shared" si="8"/>
        <v>1.6233494983639281</v>
      </c>
      <c r="W34">
        <f t="shared" si="9"/>
        <v>15174.267988929007</v>
      </c>
      <c r="X34"/>
      <c r="Y34" s="3">
        <v>318.76666886550186</v>
      </c>
      <c r="Z34">
        <f t="shared" si="18"/>
        <v>-7.7554687798236498E-3</v>
      </c>
      <c r="AA34">
        <f t="shared" si="19"/>
        <v>6.5546260902518921E-5</v>
      </c>
      <c r="AB34" s="28">
        <f t="shared" si="10"/>
        <v>8.0960645317659698E-3</v>
      </c>
      <c r="AC34" s="3">
        <f t="shared" si="11"/>
        <v>2.0323436568402204</v>
      </c>
      <c r="AD34">
        <f t="shared" si="12"/>
        <v>336.62239939109281</v>
      </c>
    </row>
    <row r="35" spans="2:30" ht="15" thickBot="1">
      <c r="B35" s="1">
        <v>33</v>
      </c>
      <c r="C35" s="18">
        <v>43277</v>
      </c>
      <c r="D35" s="3">
        <v>5359.0097660000001</v>
      </c>
      <c r="E35">
        <f t="shared" si="1"/>
        <v>2.2029697701537905E-3</v>
      </c>
      <c r="F35">
        <f t="shared" si="13"/>
        <v>6.8750335085351248E-5</v>
      </c>
      <c r="G35" s="28">
        <f t="shared" si="2"/>
        <v>8.2915821822708395E-3</v>
      </c>
      <c r="H35" s="3">
        <f t="shared" si="3"/>
        <v>2.1197026580224536</v>
      </c>
      <c r="I35">
        <f t="shared" si="0"/>
        <v>6526.4747785286527</v>
      </c>
      <c r="J35"/>
      <c r="K35" s="29">
        <v>8649.0246350999987</v>
      </c>
      <c r="L35">
        <f t="shared" si="14"/>
        <v>1.4116179582820952E-3</v>
      </c>
      <c r="M35">
        <f t="shared" si="15"/>
        <v>6.1946112440446446E-5</v>
      </c>
      <c r="N35" s="28">
        <f t="shared" si="4"/>
        <v>7.8705852667032613E-3</v>
      </c>
      <c r="O35" s="3">
        <f t="shared" si="5"/>
        <v>2.0990035201751929</v>
      </c>
      <c r="P35">
        <f t="shared" si="6"/>
        <v>7276.5406349508921</v>
      </c>
      <c r="Q35"/>
      <c r="R35" s="3">
        <v>16178.876535985957</v>
      </c>
      <c r="S35">
        <f t="shared" si="16"/>
        <v>3.0583654569971554E-3</v>
      </c>
      <c r="T35">
        <f t="shared" si="17"/>
        <v>1.4046523922109681E-4</v>
      </c>
      <c r="U35" s="28">
        <f t="shared" si="7"/>
        <v>1.1851803205466112E-2</v>
      </c>
      <c r="V35" s="3">
        <f t="shared" si="8"/>
        <v>1.5972405152724893</v>
      </c>
      <c r="W35">
        <f t="shared" si="9"/>
        <v>15616.358462797862</v>
      </c>
      <c r="X35"/>
      <c r="Y35" s="3">
        <v>319.70012348622566</v>
      </c>
      <c r="Z35">
        <f t="shared" si="18"/>
        <v>2.9283319490271517E-3</v>
      </c>
      <c r="AA35">
        <f t="shared" si="19"/>
        <v>6.522232300805694E-5</v>
      </c>
      <c r="AB35" s="28">
        <f t="shared" si="10"/>
        <v>8.0760338662029477E-3</v>
      </c>
      <c r="AC35" s="3">
        <f t="shared" si="11"/>
        <v>2.0373843979730255</v>
      </c>
      <c r="AD35">
        <f t="shared" si="12"/>
        <v>344.0536319116174</v>
      </c>
    </row>
    <row r="36" spans="2:30" ht="15" thickBot="1">
      <c r="B36" s="1">
        <v>34</v>
      </c>
      <c r="C36" s="18">
        <v>43278</v>
      </c>
      <c r="D36" s="3">
        <v>5312.8901370000003</v>
      </c>
      <c r="E36">
        <f t="shared" si="1"/>
        <v>-8.6059983119649731E-3</v>
      </c>
      <c r="F36">
        <f t="shared" si="13"/>
        <v>6.4916499528722856E-5</v>
      </c>
      <c r="G36" s="28">
        <f t="shared" si="2"/>
        <v>8.0570776047350356E-3</v>
      </c>
      <c r="H36" s="3">
        <f t="shared" si="3"/>
        <v>2.1813974809727683</v>
      </c>
      <c r="I36">
        <f t="shared" si="0"/>
        <v>6374.1874288524687</v>
      </c>
      <c r="J36"/>
      <c r="K36" s="29">
        <v>8614.1421699199982</v>
      </c>
      <c r="L36">
        <f t="shared" si="14"/>
        <v>-4.0331097033113267E-3</v>
      </c>
      <c r="M36">
        <f t="shared" si="15"/>
        <v>5.8348905609628328E-5</v>
      </c>
      <c r="N36" s="28">
        <f t="shared" si="4"/>
        <v>7.6386455350165531E-3</v>
      </c>
      <c r="O36" s="3">
        <f t="shared" si="5"/>
        <v>2.1627376352152403</v>
      </c>
      <c r="P36">
        <f t="shared" si="6"/>
        <v>7191.7614612466523</v>
      </c>
      <c r="Q36"/>
      <c r="R36" s="3">
        <v>16246.309780392616</v>
      </c>
      <c r="S36">
        <f t="shared" si="16"/>
        <v>4.1679806540750701E-3</v>
      </c>
      <c r="T36">
        <f t="shared" si="17"/>
        <v>1.3259854082394419E-4</v>
      </c>
      <c r="U36" s="28">
        <f t="shared" si="7"/>
        <v>1.151514397756034E-2</v>
      </c>
      <c r="V36" s="3">
        <f t="shared" si="8"/>
        <v>1.6439377827751211</v>
      </c>
      <c r="W36">
        <f t="shared" si="9"/>
        <v>15646.925827510971</v>
      </c>
      <c r="X36"/>
      <c r="Y36" s="3">
        <v>317.81165699337856</v>
      </c>
      <c r="Z36">
        <f t="shared" si="18"/>
        <v>-5.906993316905822E-3</v>
      </c>
      <c r="AA36">
        <f t="shared" si="19"/>
        <v>6.1823491307795114E-5</v>
      </c>
      <c r="AB36" s="28">
        <f t="shared" si="10"/>
        <v>7.8627915721959148E-3</v>
      </c>
      <c r="AC36" s="3">
        <f t="shared" si="11"/>
        <v>2.0926391403642919</v>
      </c>
      <c r="AD36">
        <f t="shared" si="12"/>
        <v>337.78543980399206</v>
      </c>
    </row>
    <row r="37" spans="2:30" ht="15" thickBot="1">
      <c r="B37" s="1">
        <v>35</v>
      </c>
      <c r="C37" s="18">
        <v>43279</v>
      </c>
      <c r="D37" s="3">
        <v>5346.4399409999996</v>
      </c>
      <c r="E37">
        <f t="shared" si="1"/>
        <v>6.3147934805487414E-3</v>
      </c>
      <c r="F37">
        <f t="shared" si="13"/>
        <v>6.5465301973732123E-5</v>
      </c>
      <c r="G37" s="28">
        <f t="shared" si="2"/>
        <v>8.0910630929274131E-3</v>
      </c>
      <c r="H37" s="3">
        <f t="shared" si="3"/>
        <v>2.1722347964798883</v>
      </c>
      <c r="I37">
        <f t="shared" si="0"/>
        <v>6585.2490822844229</v>
      </c>
      <c r="J37"/>
      <c r="K37" s="29">
        <v>8628.4671034799994</v>
      </c>
      <c r="L37">
        <f t="shared" si="14"/>
        <v>1.662955321311381E-3</v>
      </c>
      <c r="M37">
        <f t="shared" si="15"/>
        <v>5.5823929705787268E-5</v>
      </c>
      <c r="N37" s="28">
        <f t="shared" si="4"/>
        <v>7.4715413206236951E-3</v>
      </c>
      <c r="O37" s="3">
        <f t="shared" si="5"/>
        <v>2.2111081866131066</v>
      </c>
      <c r="P37">
        <f t="shared" si="6"/>
        <v>7281.7206134793587</v>
      </c>
      <c r="Q37"/>
      <c r="R37" s="3">
        <v>15969.437313536389</v>
      </c>
      <c r="S37">
        <f t="shared" si="16"/>
        <v>-1.7042175767839833E-2</v>
      </c>
      <c r="T37">
        <f t="shared" si="17"/>
        <v>1.2568495213847219E-4</v>
      </c>
      <c r="U37" s="28">
        <f t="shared" si="7"/>
        <v>1.121093003004087E-2</v>
      </c>
      <c r="V37" s="3">
        <f t="shared" si="8"/>
        <v>1.6885468206546128</v>
      </c>
      <c r="W37">
        <f t="shared" si="9"/>
        <v>15093.244468232739</v>
      </c>
      <c r="X37"/>
      <c r="Y37" s="3">
        <v>317.46786979877044</v>
      </c>
      <c r="Z37">
        <f t="shared" si="18"/>
        <v>-1.0817324885452157E-3</v>
      </c>
      <c r="AA37">
        <f t="shared" si="19"/>
        <v>6.0207636032085609E-5</v>
      </c>
      <c r="AB37" s="28">
        <f t="shared" si="10"/>
        <v>7.7593579651982552E-3</v>
      </c>
      <c r="AC37" s="3">
        <f t="shared" si="11"/>
        <v>2.1205343883220693</v>
      </c>
      <c r="AD37">
        <f t="shared" si="12"/>
        <v>341.22860726354952</v>
      </c>
    </row>
    <row r="38" spans="2:30" ht="15" thickBot="1">
      <c r="B38" s="1">
        <v>36</v>
      </c>
      <c r="C38" s="18">
        <v>43280</v>
      </c>
      <c r="D38" s="3">
        <v>5350.830078</v>
      </c>
      <c r="E38">
        <f t="shared" si="1"/>
        <v>8.2113276281921353E-4</v>
      </c>
      <c r="F38">
        <f t="shared" si="13"/>
        <v>6.3929980857427049E-5</v>
      </c>
      <c r="G38" s="28">
        <f t="shared" si="2"/>
        <v>7.9956226059905468E-3</v>
      </c>
      <c r="H38" s="3">
        <f t="shared" si="3"/>
        <v>2.1981638775450594</v>
      </c>
      <c r="I38">
        <f t="shared" si="0"/>
        <v>6507.8655684639207</v>
      </c>
      <c r="J38"/>
      <c r="K38" s="29">
        <v>8643.6481755000004</v>
      </c>
      <c r="L38">
        <f t="shared" si="14"/>
        <v>1.7594170364140626E-3</v>
      </c>
      <c r="M38">
        <f t="shared" si="15"/>
        <v>5.2640419147480698E-5</v>
      </c>
      <c r="N38" s="28">
        <f t="shared" si="4"/>
        <v>7.2553717442651209E-3</v>
      </c>
      <c r="O38" s="3">
        <f t="shared" si="5"/>
        <v>2.2769868675174911</v>
      </c>
      <c r="P38">
        <f t="shared" si="6"/>
        <v>7284.1089403129263</v>
      </c>
      <c r="Q38"/>
      <c r="R38" s="3">
        <v>16113.444260721761</v>
      </c>
      <c r="S38">
        <f t="shared" si="16"/>
        <v>9.0176594427221739E-3</v>
      </c>
      <c r="T38">
        <f t="shared" si="17"/>
        <v>1.3557000030428069E-4</v>
      </c>
      <c r="U38" s="28">
        <f t="shared" si="7"/>
        <v>1.1643453109120194E-2</v>
      </c>
      <c r="V38" s="3">
        <f t="shared" si="8"/>
        <v>1.6258218314959352</v>
      </c>
      <c r="W38">
        <f t="shared" si="9"/>
        <v>15768.284369068684</v>
      </c>
      <c r="X38"/>
      <c r="Y38" s="3">
        <v>317.23811161595137</v>
      </c>
      <c r="Z38">
        <f t="shared" si="18"/>
        <v>-7.2372105865296777E-4</v>
      </c>
      <c r="AA38">
        <f t="shared" si="19"/>
        <v>5.6665386580766924E-5</v>
      </c>
      <c r="AB38" s="28">
        <f t="shared" si="10"/>
        <v>7.527641501876064E-3</v>
      </c>
      <c r="AC38" s="3">
        <f t="shared" si="11"/>
        <v>2.1858088476188642</v>
      </c>
      <c r="AD38">
        <f t="shared" si="12"/>
        <v>341.47209840071696</v>
      </c>
    </row>
    <row r="39" spans="2:30" ht="15" thickBot="1">
      <c r="B39" s="1">
        <v>37</v>
      </c>
      <c r="C39" s="18">
        <v>43283</v>
      </c>
      <c r="D39" s="3">
        <v>5367.4902339999999</v>
      </c>
      <c r="E39">
        <f t="shared" si="1"/>
        <v>3.1135647660534651E-3</v>
      </c>
      <c r="F39">
        <f t="shared" si="13"/>
        <v>6.0134637546831928E-5</v>
      </c>
      <c r="G39" s="28">
        <f t="shared" si="2"/>
        <v>7.7546526386958123E-3</v>
      </c>
      <c r="H39" s="3">
        <f t="shared" si="3"/>
        <v>2.2664701579627451</v>
      </c>
      <c r="I39">
        <f t="shared" si="0"/>
        <v>6541.9821092889406</v>
      </c>
      <c r="J39"/>
      <c r="K39" s="29">
        <v>8645.4232166700003</v>
      </c>
      <c r="L39">
        <f t="shared" si="14"/>
        <v>2.0535786903395288E-4</v>
      </c>
      <c r="M39">
        <f t="shared" si="15"/>
        <v>4.9667726897113299E-5</v>
      </c>
      <c r="N39" s="28">
        <f t="shared" si="4"/>
        <v>7.0475333909895948E-3</v>
      </c>
      <c r="O39" s="3">
        <f t="shared" si="5"/>
        <v>2.3441373405581563</v>
      </c>
      <c r="P39">
        <f t="shared" si="6"/>
        <v>7258.5364886234984</v>
      </c>
      <c r="Q39"/>
      <c r="R39" s="3">
        <v>16131.558970885351</v>
      </c>
      <c r="S39">
        <f t="shared" si="16"/>
        <v>1.12419851836067E-3</v>
      </c>
      <c r="T39">
        <f t="shared" si="17"/>
        <v>1.3231489119551885E-4</v>
      </c>
      <c r="U39" s="28">
        <f t="shared" si="7"/>
        <v>1.1502821010322592E-2</v>
      </c>
      <c r="V39" s="3">
        <f t="shared" si="8"/>
        <v>1.6456989326200031</v>
      </c>
      <c r="W39">
        <f t="shared" si="9"/>
        <v>15569.195500257054</v>
      </c>
      <c r="X39"/>
      <c r="Y39" s="3">
        <v>309.60446490474629</v>
      </c>
      <c r="Z39">
        <f t="shared" si="18"/>
        <v>-2.4062829879804515E-2</v>
      </c>
      <c r="AA39">
        <f t="shared" si="19"/>
        <v>5.3296889716165176E-5</v>
      </c>
      <c r="AB39" s="28">
        <f t="shared" si="10"/>
        <v>7.3004718831158558E-3</v>
      </c>
      <c r="AC39" s="3">
        <f t="shared" si="11"/>
        <v>2.2538249115865456</v>
      </c>
      <c r="AD39">
        <f t="shared" si="12"/>
        <v>323.46459743392887</v>
      </c>
    </row>
    <row r="40" spans="2:30" ht="15" thickBot="1">
      <c r="B40" s="1">
        <v>38</v>
      </c>
      <c r="C40" s="18">
        <v>43284</v>
      </c>
      <c r="D40" s="3">
        <v>5340.9301759999998</v>
      </c>
      <c r="E40">
        <f t="shared" si="1"/>
        <v>-4.9483197625134288E-3</v>
      </c>
      <c r="F40">
        <f t="shared" si="13"/>
        <v>5.710821642716659E-5</v>
      </c>
      <c r="G40" s="28">
        <f t="shared" si="2"/>
        <v>7.556997844856553E-3</v>
      </c>
      <c r="H40" s="3">
        <f t="shared" si="3"/>
        <v>2.3257501393802151</v>
      </c>
      <c r="I40">
        <f t="shared" si="0"/>
        <v>6421.3789484942217</v>
      </c>
      <c r="J40"/>
      <c r="K40" s="29">
        <v>8608.5969445200008</v>
      </c>
      <c r="L40">
        <f t="shared" si="14"/>
        <v>-4.2596263048165876E-3</v>
      </c>
      <c r="M40">
        <f t="shared" si="15"/>
        <v>4.6690193594548949E-5</v>
      </c>
      <c r="N40" s="28">
        <f t="shared" si="4"/>
        <v>6.8330222884569131E-3</v>
      </c>
      <c r="O40" s="3">
        <f t="shared" si="5"/>
        <v>2.4177275418166269</v>
      </c>
      <c r="P40">
        <f t="shared" si="6"/>
        <v>7180.327093332653</v>
      </c>
      <c r="Q40"/>
      <c r="R40" s="3">
        <v>16203.166656964899</v>
      </c>
      <c r="S40">
        <f t="shared" si="16"/>
        <v>4.4389811430368756E-3</v>
      </c>
      <c r="T40">
        <f t="shared" si="17"/>
        <v>1.2445182706230875E-4</v>
      </c>
      <c r="U40" s="28">
        <f t="shared" si="7"/>
        <v>1.1155797912400026E-2</v>
      </c>
      <c r="V40" s="3">
        <f t="shared" si="8"/>
        <v>1.6968916439195565</v>
      </c>
      <c r="W40">
        <f t="shared" si="9"/>
        <v>15657.502174192485</v>
      </c>
      <c r="X40"/>
      <c r="Y40" s="3">
        <v>308.78082981517559</v>
      </c>
      <c r="Z40">
        <f t="shared" si="18"/>
        <v>-2.6602816914287788E-3</v>
      </c>
      <c r="AA40">
        <f t="shared" si="19"/>
        <v>8.4840263242660073E-5</v>
      </c>
      <c r="AB40" s="28">
        <f t="shared" si="10"/>
        <v>9.2108774415177227E-3</v>
      </c>
      <c r="AC40" s="3">
        <f t="shared" si="11"/>
        <v>1.7863646000041067</v>
      </c>
      <c r="AD40">
        <f t="shared" si="12"/>
        <v>340.38780829639262</v>
      </c>
    </row>
    <row r="41" spans="2:30" ht="15" thickBot="1">
      <c r="B41" s="1">
        <v>39</v>
      </c>
      <c r="C41" s="18">
        <v>43286</v>
      </c>
      <c r="D41" s="3">
        <v>5388.2797849999997</v>
      </c>
      <c r="E41">
        <f t="shared" si="1"/>
        <v>8.8654237070482679E-3</v>
      </c>
      <c r="F41">
        <f t="shared" si="13"/>
        <v>5.5150875549861452E-5</v>
      </c>
      <c r="G41" s="28">
        <f t="shared" si="2"/>
        <v>7.4263635481884036E-3</v>
      </c>
      <c r="H41" s="3">
        <f t="shared" si="3"/>
        <v>2.3666615129902371</v>
      </c>
      <c r="I41">
        <f t="shared" si="0"/>
        <v>6632.4386224949612</v>
      </c>
      <c r="J41"/>
      <c r="K41" s="29">
        <v>8696.8626069599995</v>
      </c>
      <c r="L41">
        <f t="shared" si="14"/>
        <v>1.0253199564208462E-2</v>
      </c>
      <c r="M41">
        <f t="shared" si="15"/>
        <v>4.4977446954277137E-5</v>
      </c>
      <c r="N41" s="28">
        <f t="shared" si="4"/>
        <v>6.7065227170477202E-3</v>
      </c>
      <c r="O41" s="3">
        <f t="shared" si="5"/>
        <v>2.4633311296560545</v>
      </c>
      <c r="P41">
        <f t="shared" si="6"/>
        <v>7438.284837020492</v>
      </c>
      <c r="Q41"/>
      <c r="R41" s="3">
        <v>16385.638980243977</v>
      </c>
      <c r="S41">
        <f t="shared" si="16"/>
        <v>1.1261522339563363E-2</v>
      </c>
      <c r="T41">
        <f t="shared" si="17"/>
        <v>1.1816699065386445E-4</v>
      </c>
      <c r="U41" s="28">
        <f t="shared" si="7"/>
        <v>1.087046414160244E-2</v>
      </c>
      <c r="V41" s="3">
        <f t="shared" si="8"/>
        <v>1.7414325655478675</v>
      </c>
      <c r="W41">
        <f t="shared" si="9"/>
        <v>15845.210720381558</v>
      </c>
      <c r="X41"/>
      <c r="Y41" s="3">
        <v>306.41961508768725</v>
      </c>
      <c r="Z41">
        <f t="shared" si="18"/>
        <v>-7.6468954659577749E-3</v>
      </c>
      <c r="AA41">
        <f t="shared" si="19"/>
        <v>8.0174473368765527E-5</v>
      </c>
      <c r="AB41" s="28">
        <f t="shared" si="10"/>
        <v>8.954019955794465E-3</v>
      </c>
      <c r="AC41" s="3">
        <f t="shared" si="11"/>
        <v>1.8376087475498306</v>
      </c>
      <c r="AD41">
        <f t="shared" si="12"/>
        <v>337.20716516497885</v>
      </c>
    </row>
    <row r="42" spans="2:30" ht="15" thickBot="1">
      <c r="B42" s="1">
        <v>40</v>
      </c>
      <c r="C42" s="18">
        <v>43287</v>
      </c>
      <c r="D42" s="3">
        <v>5434.3598629999997</v>
      </c>
      <c r="E42">
        <f t="shared" si="1"/>
        <v>8.5519089280179164E-3</v>
      </c>
      <c r="F42">
        <f t="shared" si="13"/>
        <v>5.6557567267199374E-5</v>
      </c>
      <c r="G42" s="28">
        <f t="shared" si="2"/>
        <v>7.5204765319226534E-3</v>
      </c>
      <c r="H42" s="3">
        <f t="shared" si="3"/>
        <v>2.337044563115974</v>
      </c>
      <c r="I42">
        <f t="shared" si="0"/>
        <v>6625.9732427551335</v>
      </c>
      <c r="J42"/>
      <c r="K42" s="29">
        <v>8691.1097976000001</v>
      </c>
      <c r="L42">
        <f t="shared" si="14"/>
        <v>-6.6148099837699391E-4</v>
      </c>
      <c r="M42">
        <f t="shared" si="15"/>
        <v>4.8586486215229589E-5</v>
      </c>
      <c r="N42" s="28">
        <f t="shared" si="4"/>
        <v>6.9704007212806349E-3</v>
      </c>
      <c r="O42" s="3">
        <f t="shared" si="5"/>
        <v>2.3700769641854893</v>
      </c>
      <c r="P42">
        <f t="shared" si="6"/>
        <v>7243.6698302526174</v>
      </c>
      <c r="Q42"/>
      <c r="R42" s="3">
        <v>16461.719298245614</v>
      </c>
      <c r="S42">
        <f t="shared" si="16"/>
        <v>4.64310962138045E-3</v>
      </c>
      <c r="T42">
        <f t="shared" si="17"/>
        <v>1.1868628433890166E-4</v>
      </c>
      <c r="U42" s="28">
        <f t="shared" si="7"/>
        <v>1.0894323491566682E-2</v>
      </c>
      <c r="V42" s="3">
        <f t="shared" si="8"/>
        <v>1.7376187033055082</v>
      </c>
      <c r="W42">
        <f t="shared" si="9"/>
        <v>15665.823835154832</v>
      </c>
      <c r="X42"/>
      <c r="Y42" s="3">
        <v>309.63319781091894</v>
      </c>
      <c r="Z42">
        <f t="shared" si="18"/>
        <v>1.0487522877124147E-2</v>
      </c>
      <c r="AA42">
        <f t="shared" si="19"/>
        <v>7.887250558267673E-5</v>
      </c>
      <c r="AB42" s="28">
        <f t="shared" si="10"/>
        <v>8.8810193999718703E-3</v>
      </c>
      <c r="AC42" s="3">
        <f t="shared" si="11"/>
        <v>1.8527135968823323</v>
      </c>
      <c r="AD42">
        <f t="shared" si="12"/>
        <v>348.65857829169903</v>
      </c>
    </row>
    <row r="43" spans="2:30" ht="15" thickBot="1">
      <c r="B43" s="1">
        <v>41</v>
      </c>
      <c r="C43" s="18">
        <v>43290</v>
      </c>
      <c r="D43" s="3">
        <v>5483.8901370000003</v>
      </c>
      <c r="E43">
        <f t="shared" si="1"/>
        <v>9.1142793721168489E-3</v>
      </c>
      <c r="F43">
        <f t="shared" si="13"/>
        <v>5.755222200995417E-5</v>
      </c>
      <c r="G43" s="28">
        <f t="shared" si="2"/>
        <v>7.5863180799353629E-3</v>
      </c>
      <c r="H43" s="3">
        <f t="shared" si="3"/>
        <v>2.3167613861928742</v>
      </c>
      <c r="I43">
        <f t="shared" si="0"/>
        <v>6633.3101019661754</v>
      </c>
      <c r="J43"/>
      <c r="K43" s="29">
        <v>8793.9080267400004</v>
      </c>
      <c r="L43">
        <f t="shared" si="14"/>
        <v>1.182797496913311E-2</v>
      </c>
      <c r="M43">
        <f t="shared" si="15"/>
        <v>4.5697550468988642E-5</v>
      </c>
      <c r="N43" s="28">
        <f t="shared" si="4"/>
        <v>6.759996336462664E-3</v>
      </c>
      <c r="O43" s="3">
        <f t="shared" si="5"/>
        <v>2.4438454339893703</v>
      </c>
      <c r="P43">
        <f t="shared" si="6"/>
        <v>7464.7564390999787</v>
      </c>
      <c r="Q43"/>
      <c r="R43" s="3">
        <v>16609.777882242332</v>
      </c>
      <c r="S43">
        <f t="shared" si="16"/>
        <v>8.9941142425199912E-3</v>
      </c>
      <c r="T43">
        <f t="shared" si="17"/>
        <v>1.128586152959369E-4</v>
      </c>
      <c r="U43" s="28">
        <f t="shared" si="7"/>
        <v>1.0623493554190962E-2</v>
      </c>
      <c r="V43" s="3">
        <f t="shared" si="8"/>
        <v>1.781916670090028</v>
      </c>
      <c r="W43">
        <f t="shared" si="9"/>
        <v>15789.507246845164</v>
      </c>
      <c r="X43"/>
      <c r="Y43" s="3">
        <v>313.83112913634409</v>
      </c>
      <c r="Z43">
        <f t="shared" si="18"/>
        <v>1.35577559354235E-2</v>
      </c>
      <c r="AA43">
        <f t="shared" si="19"/>
        <v>8.0739443413608268E-5</v>
      </c>
      <c r="AB43" s="28">
        <f t="shared" si="10"/>
        <v>8.9855129744276854E-3</v>
      </c>
      <c r="AC43" s="3">
        <f t="shared" si="11"/>
        <v>1.8311681751872002</v>
      </c>
      <c r="AD43">
        <f t="shared" si="12"/>
        <v>350.50413416466438</v>
      </c>
    </row>
    <row r="44" spans="2:30" ht="15" thickBot="1">
      <c r="B44" s="1">
        <v>42</v>
      </c>
      <c r="C44" s="18">
        <v>43291</v>
      </c>
      <c r="D44" s="3">
        <v>5503.0498049999997</v>
      </c>
      <c r="E44">
        <f t="shared" si="1"/>
        <v>3.4938095989065082E-3</v>
      </c>
      <c r="F44">
        <f t="shared" si="13"/>
        <v>5.90832939977366E-5</v>
      </c>
      <c r="G44" s="28">
        <f t="shared" si="2"/>
        <v>7.6865658130101638E-3</v>
      </c>
      <c r="H44" s="3">
        <f t="shared" si="3"/>
        <v>2.286546322315067</v>
      </c>
      <c r="I44">
        <f t="shared" si="0"/>
        <v>6548.0362251706683</v>
      </c>
      <c r="J44"/>
      <c r="K44" s="29">
        <v>8834.2541599200013</v>
      </c>
      <c r="L44">
        <f t="shared" si="14"/>
        <v>4.5879639697525461E-3</v>
      </c>
      <c r="M44">
        <f t="shared" si="15"/>
        <v>5.1349756953075693E-5</v>
      </c>
      <c r="N44" s="28">
        <f t="shared" si="4"/>
        <v>7.1658744723219715E-3</v>
      </c>
      <c r="O44" s="3">
        <f t="shared" si="5"/>
        <v>2.3054250035301025</v>
      </c>
      <c r="P44">
        <f t="shared" si="6"/>
        <v>7331.7821055488266</v>
      </c>
      <c r="Q44"/>
      <c r="R44" s="3">
        <v>16727.990970654628</v>
      </c>
      <c r="S44">
        <f t="shared" si="16"/>
        <v>7.1170782204546465E-3</v>
      </c>
      <c r="T44">
        <f t="shared" si="17"/>
        <v>1.1094074383863075E-4</v>
      </c>
      <c r="U44" s="28">
        <f t="shared" si="7"/>
        <v>1.053284120447236E-2</v>
      </c>
      <c r="V44" s="3">
        <f t="shared" si="8"/>
        <v>1.7972529815382456</v>
      </c>
      <c r="W44">
        <f t="shared" si="9"/>
        <v>15739.225019806458</v>
      </c>
      <c r="X44"/>
      <c r="Y44" s="3">
        <v>314.37869239104782</v>
      </c>
      <c r="Z44">
        <f t="shared" si="18"/>
        <v>1.7447703680976881E-3</v>
      </c>
      <c r="AA44">
        <f t="shared" si="19"/>
        <v>8.6923841569062438E-5</v>
      </c>
      <c r="AB44" s="28">
        <f t="shared" si="10"/>
        <v>9.3232956388319271E-3</v>
      </c>
      <c r="AC44" s="3">
        <f t="shared" si="11"/>
        <v>1.7648250183092018</v>
      </c>
      <c r="AD44">
        <f t="shared" si="12"/>
        <v>343.06626618112273</v>
      </c>
    </row>
    <row r="45" spans="2:30" ht="15" thickBot="1">
      <c r="B45" s="1">
        <v>43</v>
      </c>
      <c r="C45" s="18">
        <v>43292</v>
      </c>
      <c r="D45" s="3">
        <v>5464.0097660000001</v>
      </c>
      <c r="E45">
        <f t="shared" si="1"/>
        <v>-7.0942550737099E-3</v>
      </c>
      <c r="F45">
        <f t="shared" si="13"/>
        <v>5.6270698688677079E-5</v>
      </c>
      <c r="G45" s="28">
        <f t="shared" si="2"/>
        <v>7.5013797856579075E-3</v>
      </c>
      <c r="H45" s="3">
        <f t="shared" si="3"/>
        <v>2.3429941281702003</v>
      </c>
      <c r="I45">
        <f t="shared" si="0"/>
        <v>6388.1626079836369</v>
      </c>
      <c r="J45"/>
      <c r="K45" s="29">
        <v>8721.6196230400001</v>
      </c>
      <c r="L45">
        <f t="shared" si="14"/>
        <v>-1.2749750555175464E-2</v>
      </c>
      <c r="M45">
        <f t="shared" si="15"/>
        <v>4.9531736339156001E-5</v>
      </c>
      <c r="N45" s="28">
        <f t="shared" si="4"/>
        <v>7.0378786817588725E-3</v>
      </c>
      <c r="O45" s="3">
        <f t="shared" si="5"/>
        <v>2.3473530772088358</v>
      </c>
      <c r="P45">
        <f t="shared" si="6"/>
        <v>7037.9138416528185</v>
      </c>
      <c r="Q45"/>
      <c r="R45" s="3">
        <v>16438.47407737502</v>
      </c>
      <c r="S45">
        <f t="shared" si="16"/>
        <v>-1.7307331991480497E-2</v>
      </c>
      <c r="T45">
        <f t="shared" si="17"/>
        <v>1.073234673520771E-4</v>
      </c>
      <c r="U45" s="28">
        <f t="shared" si="7"/>
        <v>1.0359704018555602E-2</v>
      </c>
      <c r="V45" s="3">
        <f t="shared" si="8"/>
        <v>1.8272896817226028</v>
      </c>
      <c r="W45">
        <f t="shared" si="9"/>
        <v>15048.96978211094</v>
      </c>
      <c r="X45"/>
      <c r="Y45" s="3">
        <v>310.97192743030445</v>
      </c>
      <c r="Z45">
        <f t="shared" si="18"/>
        <v>-1.0836500829088581E-2</v>
      </c>
      <c r="AA45">
        <f t="shared" si="19"/>
        <v>8.18910644931622E-5</v>
      </c>
      <c r="AB45" s="28">
        <f t="shared" si="10"/>
        <v>9.049368181987193E-3</v>
      </c>
      <c r="AC45" s="3">
        <f t="shared" si="11"/>
        <v>1.8182468726662473</v>
      </c>
      <c r="AD45">
        <f t="shared" si="12"/>
        <v>335.27430128053015</v>
      </c>
    </row>
    <row r="46" spans="2:30" ht="15" thickBot="1">
      <c r="B46" s="1">
        <v>44</v>
      </c>
      <c r="C46" s="18">
        <v>43293</v>
      </c>
      <c r="D46" s="3">
        <v>5512.3598629999997</v>
      </c>
      <c r="E46">
        <f t="shared" si="1"/>
        <v>8.848830633660246E-3</v>
      </c>
      <c r="F46">
        <f t="shared" si="13"/>
        <v>5.5914164070407976E-5</v>
      </c>
      <c r="G46" s="28">
        <f t="shared" si="2"/>
        <v>7.4775774198872708E-3</v>
      </c>
      <c r="H46" s="3">
        <f t="shared" si="3"/>
        <v>2.3504522660276352</v>
      </c>
      <c r="I46">
        <f t="shared" si="0"/>
        <v>6631.2517577537128</v>
      </c>
      <c r="J46"/>
      <c r="K46" s="29">
        <v>8706.4599531599997</v>
      </c>
      <c r="L46">
        <f t="shared" si="14"/>
        <v>-1.7381714102679847E-3</v>
      </c>
      <c r="M46">
        <f t="shared" si="15"/>
        <v>5.6313200511958472E-5</v>
      </c>
      <c r="N46" s="28">
        <f t="shared" si="4"/>
        <v>7.5042121846306074E-3</v>
      </c>
      <c r="O46" s="3">
        <f t="shared" si="5"/>
        <v>2.2014817510736959</v>
      </c>
      <c r="P46">
        <f t="shared" si="6"/>
        <v>7227.28219661206</v>
      </c>
      <c r="Q46"/>
      <c r="R46" s="3">
        <v>16526.914992993927</v>
      </c>
      <c r="S46">
        <f t="shared" si="16"/>
        <v>5.3801171083532485E-3</v>
      </c>
      <c r="T46">
        <f t="shared" si="17"/>
        <v>1.1885668375075193E-4</v>
      </c>
      <c r="U46" s="28">
        <f t="shared" si="7"/>
        <v>1.090214124613839E-2</v>
      </c>
      <c r="V46" s="3">
        <f t="shared" si="8"/>
        <v>1.7363726841744991</v>
      </c>
      <c r="W46">
        <f t="shared" si="9"/>
        <v>15685.62133957052</v>
      </c>
      <c r="X46"/>
      <c r="Y46" s="3">
        <v>311.4313403240501</v>
      </c>
      <c r="Z46">
        <f t="shared" si="18"/>
        <v>1.4773452302977242E-3</v>
      </c>
      <c r="AA46">
        <f t="shared" si="19"/>
        <v>8.4023385636702725E-5</v>
      </c>
      <c r="AB46" s="28">
        <f t="shared" si="10"/>
        <v>9.1664270922046133E-3</v>
      </c>
      <c r="AC46" s="3">
        <f t="shared" si="11"/>
        <v>1.7950271388179793</v>
      </c>
      <c r="AD46">
        <f t="shared" si="12"/>
        <v>342.92011041992521</v>
      </c>
    </row>
    <row r="47" spans="2:30" ht="15" thickBot="1">
      <c r="B47" s="1">
        <v>45</v>
      </c>
      <c r="C47" s="18">
        <v>43294</v>
      </c>
      <c r="D47" s="3">
        <v>5518.330078</v>
      </c>
      <c r="E47">
        <f t="shared" si="1"/>
        <v>1.0830597327423216E-3</v>
      </c>
      <c r="F47">
        <f t="shared" si="13"/>
        <v>5.725742244117574E-5</v>
      </c>
      <c r="G47" s="28">
        <f t="shared" si="2"/>
        <v>7.56686344803286E-3</v>
      </c>
      <c r="H47" s="3">
        <f t="shared" si="3"/>
        <v>2.3227178489047828</v>
      </c>
      <c r="I47">
        <f t="shared" si="0"/>
        <v>6512.482101088216</v>
      </c>
      <c r="J47"/>
      <c r="K47" s="29">
        <v>8754.8963829599998</v>
      </c>
      <c r="L47">
        <f t="shared" si="14"/>
        <v>5.5632748626403654E-3</v>
      </c>
      <c r="M47">
        <f t="shared" si="15"/>
        <v>5.3115682872329337E-5</v>
      </c>
      <c r="N47" s="28">
        <f t="shared" si="4"/>
        <v>7.2880506908452099E-3</v>
      </c>
      <c r="O47" s="3">
        <f t="shared" si="5"/>
        <v>2.2667770685789854</v>
      </c>
      <c r="P47">
        <f t="shared" si="6"/>
        <v>7346.5352160109369</v>
      </c>
      <c r="Q47"/>
      <c r="R47" s="3">
        <v>16582.676154923007</v>
      </c>
      <c r="S47">
        <f t="shared" si="16"/>
        <v>3.3739607151557524E-3</v>
      </c>
      <c r="T47">
        <f t="shared" si="17"/>
        <v>1.1346202233168253E-4</v>
      </c>
      <c r="U47" s="28">
        <f t="shared" si="7"/>
        <v>1.0651855346918796E-2</v>
      </c>
      <c r="V47" s="3">
        <f t="shared" si="8"/>
        <v>1.7771721115498123</v>
      </c>
      <c r="W47">
        <f t="shared" si="9"/>
        <v>15633.62643985766</v>
      </c>
      <c r="X47"/>
      <c r="Y47" s="3">
        <v>315.1872337000201</v>
      </c>
      <c r="Z47">
        <f t="shared" si="18"/>
        <v>1.2060100862237973E-2</v>
      </c>
      <c r="AA47">
        <f t="shared" si="19"/>
        <v>7.9112935434269566E-5</v>
      </c>
      <c r="AB47" s="28">
        <f t="shared" si="10"/>
        <v>8.8945452629276989E-3</v>
      </c>
      <c r="AC47" s="3">
        <f t="shared" si="11"/>
        <v>1.8498961903183029</v>
      </c>
      <c r="AD47">
        <f t="shared" si="12"/>
        <v>349.64342508849387</v>
      </c>
    </row>
    <row r="48" spans="2:30" ht="15" thickBot="1">
      <c r="B48" s="1">
        <v>46</v>
      </c>
      <c r="C48" s="18">
        <v>43298</v>
      </c>
      <c r="D48" s="3">
        <v>5534.9101559999999</v>
      </c>
      <c r="E48">
        <f t="shared" si="1"/>
        <v>3.0045462604891969E-3</v>
      </c>
      <c r="F48">
        <f t="shared" si="13"/>
        <v>5.3892358197786467E-5</v>
      </c>
      <c r="G48" s="28">
        <f t="shared" si="2"/>
        <v>7.3411414778484186E-3</v>
      </c>
      <c r="H48" s="3">
        <f t="shared" si="3"/>
        <v>2.3941356863922327</v>
      </c>
      <c r="I48">
        <f t="shared" si="0"/>
        <v>6542.8687661343329</v>
      </c>
      <c r="J48"/>
      <c r="K48" s="29">
        <v>8712.2248080000008</v>
      </c>
      <c r="L48">
        <f t="shared" si="14"/>
        <v>-4.8740239853726055E-3</v>
      </c>
      <c r="M48">
        <f t="shared" si="15"/>
        <v>5.1785743531826752E-5</v>
      </c>
      <c r="N48" s="28">
        <f t="shared" si="4"/>
        <v>7.1962312033332244E-3</v>
      </c>
      <c r="O48" s="3">
        <f t="shared" si="5"/>
        <v>2.2956997508636285</v>
      </c>
      <c r="P48">
        <f t="shared" si="6"/>
        <v>7173.8651720888192</v>
      </c>
      <c r="Q48"/>
      <c r="R48" s="3">
        <v>16624.184728516058</v>
      </c>
      <c r="S48">
        <f t="shared" si="16"/>
        <v>2.5031287595113911E-3</v>
      </c>
      <c r="T48">
        <f t="shared" si="17"/>
        <v>1.0733731764622644E-4</v>
      </c>
      <c r="U48" s="28">
        <f t="shared" si="7"/>
        <v>1.0360372466577948E-2</v>
      </c>
      <c r="V48" s="3">
        <f t="shared" si="8"/>
        <v>1.8271717855583538</v>
      </c>
      <c r="W48">
        <f t="shared" si="9"/>
        <v>15611.520738458108</v>
      </c>
      <c r="X48"/>
      <c r="Y48" s="3">
        <v>317.40197628097269</v>
      </c>
      <c r="Z48">
        <f t="shared" si="18"/>
        <v>7.026752178232171E-3</v>
      </c>
      <c r="AA48">
        <f t="shared" si="19"/>
        <v>8.3092921276654584E-5</v>
      </c>
      <c r="AB48" s="28">
        <f t="shared" si="10"/>
        <v>9.115531870201244E-3</v>
      </c>
      <c r="AC48" s="3">
        <f t="shared" si="11"/>
        <v>1.80504940696789</v>
      </c>
      <c r="AD48">
        <f t="shared" si="12"/>
        <v>346.35110412530315</v>
      </c>
    </row>
    <row r="49" spans="2:30" ht="15" thickBot="1">
      <c r="B49" s="1">
        <v>47</v>
      </c>
      <c r="C49" s="18">
        <v>43299</v>
      </c>
      <c r="D49" s="3">
        <v>5546.8598629999997</v>
      </c>
      <c r="E49">
        <f t="shared" si="1"/>
        <v>2.1589703650466557E-3</v>
      </c>
      <c r="F49">
        <f t="shared" si="13"/>
        <v>5.1200454599804453E-5</v>
      </c>
      <c r="G49" s="28">
        <f t="shared" si="2"/>
        <v>7.1554492940558564E-3</v>
      </c>
      <c r="H49" s="3">
        <f t="shared" si="3"/>
        <v>2.4562662760494316</v>
      </c>
      <c r="I49">
        <f t="shared" si="0"/>
        <v>6530.5892077642247</v>
      </c>
      <c r="J49"/>
      <c r="K49" s="29">
        <v>8676.448300080001</v>
      </c>
      <c r="L49">
        <f t="shared" si="14"/>
        <v>-4.1064720789973277E-3</v>
      </c>
      <c r="M49">
        <f t="shared" si="15"/>
        <v>5.010396550851639E-5</v>
      </c>
      <c r="N49" s="28">
        <f t="shared" si="4"/>
        <v>7.078415465944083E-3</v>
      </c>
      <c r="O49" s="3">
        <f t="shared" si="5"/>
        <v>2.3339102176373521</v>
      </c>
      <c r="P49">
        <f t="shared" si="6"/>
        <v>7185.5106676788728</v>
      </c>
      <c r="Q49"/>
      <c r="R49" s="3">
        <v>16620.325591693567</v>
      </c>
      <c r="S49">
        <f t="shared" si="16"/>
        <v>-2.3213991455904896E-4</v>
      </c>
      <c r="T49">
        <f t="shared" si="17"/>
        <v>1.0127301780265443E-4</v>
      </c>
      <c r="U49" s="28">
        <f t="shared" si="7"/>
        <v>1.0063449597561188E-2</v>
      </c>
      <c r="V49" s="3">
        <f t="shared" si="8"/>
        <v>1.8810826322809269</v>
      </c>
      <c r="W49">
        <f t="shared" si="9"/>
        <v>15533.658130427706</v>
      </c>
      <c r="X49"/>
      <c r="Y49" s="3">
        <v>316.95651508727821</v>
      </c>
      <c r="Z49">
        <f t="shared" si="18"/>
        <v>-1.4034606807241496E-3</v>
      </c>
      <c r="AA49">
        <f t="shared" si="19"/>
        <v>8.1069860770512748E-5</v>
      </c>
      <c r="AB49" s="28">
        <f t="shared" si="10"/>
        <v>9.0038803174249688E-3</v>
      </c>
      <c r="AC49" s="3">
        <f t="shared" si="11"/>
        <v>1.8274327086134963</v>
      </c>
      <c r="AD49">
        <f t="shared" si="12"/>
        <v>341.13596308351174</v>
      </c>
    </row>
    <row r="50" spans="2:30" ht="15" thickBot="1">
      <c r="B50" s="1">
        <v>48</v>
      </c>
      <c r="C50" s="18">
        <v>43300</v>
      </c>
      <c r="D50" s="3">
        <v>5525.5097660000001</v>
      </c>
      <c r="E50">
        <f t="shared" si="1"/>
        <v>-3.8490420755739854E-3</v>
      </c>
      <c r="F50">
        <f t="shared" si="13"/>
        <v>4.8408096506045161E-5</v>
      </c>
      <c r="G50" s="28">
        <f t="shared" si="2"/>
        <v>6.9575927234960481E-3</v>
      </c>
      <c r="H50" s="3">
        <f t="shared" si="3"/>
        <v>2.5261163579778625</v>
      </c>
      <c r="I50">
        <f t="shared" si="0"/>
        <v>6432.9773339698486</v>
      </c>
      <c r="J50"/>
      <c r="K50" s="29">
        <v>8696.8593613600005</v>
      </c>
      <c r="L50">
        <f t="shared" si="14"/>
        <v>2.3524673430960637E-3</v>
      </c>
      <c r="M50">
        <f t="shared" si="15"/>
        <v>4.8109514354140486E-5</v>
      </c>
      <c r="N50" s="28">
        <f t="shared" si="4"/>
        <v>6.9361022450754352E-3</v>
      </c>
      <c r="O50" s="3">
        <f t="shared" si="5"/>
        <v>2.3817968070436772</v>
      </c>
      <c r="P50">
        <f t="shared" si="6"/>
        <v>7295.6947357038916</v>
      </c>
      <c r="Q50"/>
      <c r="R50" s="3">
        <v>16516.903655568367</v>
      </c>
      <c r="S50">
        <f t="shared" si="16"/>
        <v>-6.2226179357694183E-3</v>
      </c>
      <c r="T50">
        <f t="shared" si="17"/>
        <v>9.5199870070891048E-5</v>
      </c>
      <c r="U50" s="28">
        <f t="shared" si="7"/>
        <v>9.7570420759004132E-3</v>
      </c>
      <c r="V50" s="3">
        <f t="shared" si="8"/>
        <v>1.9401556446665107</v>
      </c>
      <c r="W50">
        <f t="shared" si="9"/>
        <v>15352.826833466866</v>
      </c>
      <c r="X50"/>
      <c r="Y50" s="3">
        <v>317.16644058479841</v>
      </c>
      <c r="Z50">
        <f t="shared" si="18"/>
        <v>6.6231639839426293E-4</v>
      </c>
      <c r="AA50">
        <f t="shared" si="19"/>
        <v>7.6323851237222292E-5</v>
      </c>
      <c r="AB50" s="28">
        <f t="shared" si="10"/>
        <v>8.7363522844046467E-3</v>
      </c>
      <c r="AC50" s="3">
        <f t="shared" si="11"/>
        <v>1.8833930753772186</v>
      </c>
      <c r="AD50">
        <f t="shared" si="12"/>
        <v>342.4397623221368</v>
      </c>
    </row>
    <row r="51" spans="2:30" ht="15" thickBot="1">
      <c r="B51" s="1">
        <v>49</v>
      </c>
      <c r="C51" s="18">
        <v>43301</v>
      </c>
      <c r="D51" s="3">
        <v>5520.5</v>
      </c>
      <c r="E51">
        <f t="shared" si="1"/>
        <v>-9.0666132396084286E-4</v>
      </c>
      <c r="F51">
        <f t="shared" si="13"/>
        <v>4.6392518209654779E-5</v>
      </c>
      <c r="G51" s="28">
        <f t="shared" si="2"/>
        <v>6.8112053419093731E-3</v>
      </c>
      <c r="H51" s="3">
        <f t="shared" si="3"/>
        <v>2.5804080054418317</v>
      </c>
      <c r="I51">
        <f t="shared" si="0"/>
        <v>6480.9420524654515</v>
      </c>
      <c r="J51"/>
      <c r="K51" s="29">
        <v>8628.1025990399994</v>
      </c>
      <c r="L51">
        <f t="shared" si="14"/>
        <v>-7.9059301137473E-3</v>
      </c>
      <c r="M51">
        <f t="shared" si="15"/>
        <v>4.5554989648912066E-5</v>
      </c>
      <c r="N51" s="28">
        <f t="shared" si="4"/>
        <v>6.7494436547697817E-3</v>
      </c>
      <c r="O51" s="3">
        <f t="shared" si="5"/>
        <v>2.4476663597264521</v>
      </c>
      <c r="P51">
        <f t="shared" si="6"/>
        <v>7114.6510734036465</v>
      </c>
      <c r="Q51"/>
      <c r="R51" s="3">
        <v>16473.175678038206</v>
      </c>
      <c r="S51">
        <f t="shared" si="16"/>
        <v>-2.6474682205595611E-3</v>
      </c>
      <c r="T51">
        <f t="shared" si="17"/>
        <v>9.1811136305111138E-5</v>
      </c>
      <c r="U51" s="28">
        <f t="shared" si="7"/>
        <v>9.5818127880433531E-3</v>
      </c>
      <c r="V51" s="3">
        <f t="shared" si="8"/>
        <v>1.9756366230019464</v>
      </c>
      <c r="W51">
        <f t="shared" si="9"/>
        <v>15459.160957790573</v>
      </c>
      <c r="X51"/>
      <c r="Y51" s="3">
        <v>317.44035240640028</v>
      </c>
      <c r="Z51">
        <f t="shared" si="18"/>
        <v>8.6362170315631883E-4</v>
      </c>
      <c r="AA51">
        <f t="shared" si="19"/>
        <v>7.1770739943683866E-5</v>
      </c>
      <c r="AB51" s="28">
        <f t="shared" si="10"/>
        <v>8.4717613247590889E-3</v>
      </c>
      <c r="AC51" s="3">
        <f t="shared" si="11"/>
        <v>1.942215410202383</v>
      </c>
      <c r="AD51">
        <f t="shared" si="12"/>
        <v>342.5868065127184</v>
      </c>
    </row>
    <row r="52" spans="2:30" ht="15" thickBot="1">
      <c r="B52" s="1">
        <v>50</v>
      </c>
      <c r="C52" s="18">
        <v>43304</v>
      </c>
      <c r="D52" s="3">
        <v>5530.6601559999999</v>
      </c>
      <c r="E52">
        <f t="shared" si="1"/>
        <v>1.8404412643782113E-3</v>
      </c>
      <c r="F52">
        <f t="shared" si="13"/>
        <v>4.3658289202457475E-5</v>
      </c>
      <c r="G52" s="28">
        <f t="shared" si="2"/>
        <v>6.6074419560414963E-3</v>
      </c>
      <c r="H52" s="3">
        <f t="shared" si="3"/>
        <v>2.6599838345762281</v>
      </c>
      <c r="I52">
        <f t="shared" si="0"/>
        <v>6527.9422769470702</v>
      </c>
      <c r="J52"/>
      <c r="K52" s="29">
        <v>8699.0353852199987</v>
      </c>
      <c r="L52">
        <f t="shared" si="14"/>
        <v>8.2211338316597674E-3</v>
      </c>
      <c r="M52">
        <f t="shared" si="15"/>
        <v>4.6571914127784731E-5</v>
      </c>
      <c r="N52" s="28">
        <f t="shared" si="4"/>
        <v>6.8243618110256088E-3</v>
      </c>
      <c r="O52" s="3">
        <f t="shared" si="5"/>
        <v>2.4207957664200053</v>
      </c>
      <c r="P52">
        <f t="shared" si="6"/>
        <v>7399.4316119093173</v>
      </c>
      <c r="Q52"/>
      <c r="R52" s="3">
        <v>16534.104385604416</v>
      </c>
      <c r="S52">
        <f t="shared" si="16"/>
        <v>3.6986619190518171E-3</v>
      </c>
      <c r="T52">
        <f t="shared" si="17"/>
        <v>8.6723013405536829E-5</v>
      </c>
      <c r="U52" s="28">
        <f t="shared" si="7"/>
        <v>9.3125191761164617E-3</v>
      </c>
      <c r="V52" s="3">
        <f t="shared" si="8"/>
        <v>2.0327668486693162</v>
      </c>
      <c r="W52">
        <f t="shared" si="9"/>
        <v>15657.285343414471</v>
      </c>
      <c r="X52"/>
      <c r="Y52" s="3">
        <v>316.92723008899151</v>
      </c>
      <c r="Z52">
        <f t="shared" si="18"/>
        <v>-1.6164369574283102E-3</v>
      </c>
      <c r="AA52">
        <f t="shared" si="19"/>
        <v>6.7509246093832589E-5</v>
      </c>
      <c r="AB52" s="28">
        <f t="shared" si="10"/>
        <v>8.2164010426605018E-3</v>
      </c>
      <c r="AC52" s="3">
        <f t="shared" si="11"/>
        <v>2.002578173956294</v>
      </c>
      <c r="AD52">
        <f t="shared" si="12"/>
        <v>340.90602374837403</v>
      </c>
    </row>
    <row r="53" spans="2:30" ht="15" thickBot="1">
      <c r="B53" s="1">
        <v>51</v>
      </c>
      <c r="C53" s="18">
        <v>43305</v>
      </c>
      <c r="D53" s="3">
        <v>5557.3701170000004</v>
      </c>
      <c r="E53">
        <f t="shared" si="1"/>
        <v>4.8294345062991923E-3</v>
      </c>
      <c r="F53">
        <f t="shared" si="13"/>
        <v>4.1242025293167587E-5</v>
      </c>
      <c r="G53" s="28">
        <f t="shared" si="2"/>
        <v>6.4219954292390764E-3</v>
      </c>
      <c r="H53" s="3">
        <f t="shared" si="3"/>
        <v>2.7367955933057408</v>
      </c>
      <c r="I53">
        <f t="shared" si="0"/>
        <v>6582.0007585024523</v>
      </c>
      <c r="J53"/>
      <c r="K53" s="29">
        <v>8700.1603090799999</v>
      </c>
      <c r="L53">
        <f t="shared" si="14"/>
        <v>1.2931593104133216E-4</v>
      </c>
      <c r="M53">
        <f t="shared" si="15"/>
        <v>4.7832821768801301E-5</v>
      </c>
      <c r="N53" s="28">
        <f t="shared" si="4"/>
        <v>6.916127657063691E-3</v>
      </c>
      <c r="O53" s="3">
        <f t="shared" si="5"/>
        <v>2.3886757156334855</v>
      </c>
      <c r="P53">
        <f t="shared" si="6"/>
        <v>7257.2850426866999</v>
      </c>
      <c r="Q53"/>
      <c r="R53" s="3">
        <v>16638.090114953284</v>
      </c>
      <c r="S53">
        <f t="shared" si="16"/>
        <v>6.2891661334498299E-3</v>
      </c>
      <c r="T53">
        <f t="shared" si="17"/>
        <v>8.2340438600691262E-5</v>
      </c>
      <c r="U53" s="28">
        <f t="shared" si="7"/>
        <v>9.0741632452084123E-3</v>
      </c>
      <c r="V53" s="3">
        <f t="shared" si="8"/>
        <v>2.0861626297943081</v>
      </c>
      <c r="W53">
        <f t="shared" si="9"/>
        <v>15744.33834359345</v>
      </c>
      <c r="X53"/>
      <c r="Y53" s="3">
        <v>317.37000105302349</v>
      </c>
      <c r="Z53">
        <f t="shared" si="18"/>
        <v>1.3970745395012326E-3</v>
      </c>
      <c r="AA53">
        <f t="shared" si="19"/>
        <v>6.3615463434443036E-5</v>
      </c>
      <c r="AB53" s="28">
        <f t="shared" si="10"/>
        <v>7.9759302551140106E-3</v>
      </c>
      <c r="AC53" s="3">
        <f t="shared" si="11"/>
        <v>2.0629550247074544</v>
      </c>
      <c r="AD53">
        <f t="shared" si="12"/>
        <v>342.99885113232756</v>
      </c>
    </row>
    <row r="54" spans="2:30" ht="15" thickBot="1">
      <c r="B54" s="1">
        <v>52</v>
      </c>
      <c r="C54" s="18">
        <v>43306</v>
      </c>
      <c r="D54" s="3">
        <v>5607.9902339999999</v>
      </c>
      <c r="E54">
        <f t="shared" si="1"/>
        <v>9.1086459843933189E-3</v>
      </c>
      <c r="F54">
        <f t="shared" si="13"/>
        <v>4.016691003461553E-5</v>
      </c>
      <c r="G54" s="28">
        <f t="shared" si="2"/>
        <v>6.3377369805487768E-3</v>
      </c>
      <c r="H54" s="3">
        <f t="shared" si="3"/>
        <v>2.7731805287775222</v>
      </c>
      <c r="I54">
        <f t="shared" si="0"/>
        <v>6660.2321151390215</v>
      </c>
      <c r="J54"/>
      <c r="K54" s="29">
        <v>8723.8672983600009</v>
      </c>
      <c r="L54">
        <f t="shared" si="14"/>
        <v>2.7248910868066323E-3</v>
      </c>
      <c r="M54">
        <f t="shared" si="15"/>
        <v>4.4963855819274487E-5</v>
      </c>
      <c r="N54" s="28">
        <f t="shared" si="4"/>
        <v>6.7055093631486701E-3</v>
      </c>
      <c r="O54" s="3">
        <f t="shared" si="5"/>
        <v>2.4637033946205338</v>
      </c>
      <c r="P54">
        <f t="shared" si="6"/>
        <v>7303.7494612317632</v>
      </c>
      <c r="Q54"/>
      <c r="R54" s="3">
        <v>16602.037954566702</v>
      </c>
      <c r="S54">
        <f t="shared" si="16"/>
        <v>-2.166844880481827E-3</v>
      </c>
      <c r="T54">
        <f t="shared" si="17"/>
        <v>7.9773228923897711E-5</v>
      </c>
      <c r="U54" s="28">
        <f t="shared" si="7"/>
        <v>8.9315860251076191E-3</v>
      </c>
      <c r="V54" s="3">
        <f t="shared" si="8"/>
        <v>2.1194645839599064</v>
      </c>
      <c r="W54">
        <f t="shared" si="9"/>
        <v>15469.073961505117</v>
      </c>
      <c r="X54"/>
      <c r="Y54" s="3">
        <v>319.46072903319987</v>
      </c>
      <c r="Z54">
        <f t="shared" si="18"/>
        <v>6.5876673070530099E-3</v>
      </c>
      <c r="AA54">
        <f t="shared" si="19"/>
        <v>5.9915644664511807E-5</v>
      </c>
      <c r="AB54" s="28">
        <f t="shared" si="10"/>
        <v>7.7405196637248984E-3</v>
      </c>
      <c r="AC54" s="3">
        <f t="shared" si="11"/>
        <v>2.1256951873158423</v>
      </c>
      <c r="AD54">
        <f t="shared" si="12"/>
        <v>346.80247179988612</v>
      </c>
    </row>
    <row r="55" spans="2:30" ht="15" thickBot="1">
      <c r="B55" s="1">
        <v>53</v>
      </c>
      <c r="C55" s="18">
        <v>43307</v>
      </c>
      <c r="D55" s="3">
        <v>5590.9902339999999</v>
      </c>
      <c r="E55">
        <f t="shared" si="1"/>
        <v>-3.0313890165023422E-3</v>
      </c>
      <c r="F55">
        <f t="shared" si="13"/>
        <v>4.2734941332678873E-5</v>
      </c>
      <c r="G55" s="28">
        <f t="shared" si="2"/>
        <v>6.5371967488120526E-3</v>
      </c>
      <c r="H55" s="3">
        <f t="shared" si="3"/>
        <v>2.6885665930377556</v>
      </c>
      <c r="I55">
        <f t="shared" si="0"/>
        <v>6443.1960021738723</v>
      </c>
      <c r="J55"/>
      <c r="K55" s="29">
        <v>8759.333685059999</v>
      </c>
      <c r="L55">
        <f t="shared" si="14"/>
        <v>4.0654431672367862E-3</v>
      </c>
      <c r="M55">
        <f t="shared" si="15"/>
        <v>4.2711526356215508E-5</v>
      </c>
      <c r="N55" s="28">
        <f t="shared" si="4"/>
        <v>6.5354055999773657E-3</v>
      </c>
      <c r="O55" s="3">
        <f t="shared" si="5"/>
        <v>2.5278287518538054</v>
      </c>
      <c r="P55">
        <f t="shared" si="6"/>
        <v>7329.6022352645687</v>
      </c>
      <c r="Q55"/>
      <c r="R55" s="3">
        <v>16842.247966477695</v>
      </c>
      <c r="S55">
        <f t="shared" si="16"/>
        <v>1.4468706346073525E-2</v>
      </c>
      <c r="T55">
        <f t="shared" si="17"/>
        <v>7.5268548192628063E-5</v>
      </c>
      <c r="U55" s="28">
        <f t="shared" si="7"/>
        <v>8.6757448206265294E-3</v>
      </c>
      <c r="V55" s="3">
        <f t="shared" si="8"/>
        <v>2.1819660040945936</v>
      </c>
      <c r="W55">
        <f t="shared" si="9"/>
        <v>16031.059571134409</v>
      </c>
      <c r="X55"/>
      <c r="Y55" s="3">
        <v>320.21380919108839</v>
      </c>
      <c r="Z55">
        <f t="shared" si="18"/>
        <v>2.3573481478227493E-3</v>
      </c>
      <c r="AA55">
        <f t="shared" si="19"/>
        <v>5.8924547617546002E-5</v>
      </c>
      <c r="AB55" s="28">
        <f t="shared" si="10"/>
        <v>7.6762326448294935E-3</v>
      </c>
      <c r="AC55" s="3">
        <f t="shared" si="11"/>
        <v>2.1434974886524087</v>
      </c>
      <c r="AD55">
        <f t="shared" si="12"/>
        <v>343.74131646500985</v>
      </c>
    </row>
    <row r="56" spans="2:30" ht="15" thickBot="1">
      <c r="B56" s="1">
        <v>54</v>
      </c>
      <c r="C56" s="18">
        <v>43308</v>
      </c>
      <c r="D56" s="3">
        <v>5554.3100590000004</v>
      </c>
      <c r="E56">
        <f t="shared" si="1"/>
        <v>-6.5605864909116761E-3</v>
      </c>
      <c r="F56">
        <f t="shared" si="13"/>
        <v>4.0722204014880396E-5</v>
      </c>
      <c r="G56" s="28">
        <f t="shared" si="2"/>
        <v>6.3813951464300024E-3</v>
      </c>
      <c r="H56" s="3">
        <f t="shared" si="3"/>
        <v>2.7542078789469149</v>
      </c>
      <c r="I56">
        <f t="shared" si="0"/>
        <v>6378.7599581852919</v>
      </c>
      <c r="J56"/>
      <c r="K56" s="29">
        <v>8724.3514933799997</v>
      </c>
      <c r="L56">
        <f t="shared" si="14"/>
        <v>-3.9937046512641917E-3</v>
      </c>
      <c r="M56">
        <f t="shared" si="15"/>
        <v>4.1140504463604511E-5</v>
      </c>
      <c r="N56" s="28">
        <f t="shared" si="4"/>
        <v>6.4140864091158387E-3</v>
      </c>
      <c r="O56" s="3">
        <f t="shared" si="5"/>
        <v>2.5756413504454856</v>
      </c>
      <c r="P56">
        <f t="shared" si="6"/>
        <v>7180.4160764019434</v>
      </c>
      <c r="Q56"/>
      <c r="R56" s="3">
        <v>16801.709182782426</v>
      </c>
      <c r="S56">
        <f t="shared" si="16"/>
        <v>-2.4069698876275796E-3</v>
      </c>
      <c r="T56">
        <f t="shared" si="17"/>
        <v>8.3313043100804887E-5</v>
      </c>
      <c r="U56" s="28">
        <f t="shared" si="7"/>
        <v>9.1275978822910955E-3</v>
      </c>
      <c r="V56" s="3">
        <f t="shared" si="8"/>
        <v>2.0739498499965929</v>
      </c>
      <c r="W56">
        <f t="shared" si="9"/>
        <v>15462.867358985795</v>
      </c>
      <c r="X56"/>
      <c r="Y56" s="3">
        <v>321.14685832519899</v>
      </c>
      <c r="Z56">
        <f t="shared" si="18"/>
        <v>2.9138316566285388E-3</v>
      </c>
      <c r="AA56">
        <f t="shared" si="19"/>
        <v>5.5722500177895846E-5</v>
      </c>
      <c r="AB56" s="28">
        <f t="shared" si="10"/>
        <v>7.4647505100904638E-3</v>
      </c>
      <c r="AC56" s="3">
        <f t="shared" si="11"/>
        <v>2.2042244244147224</v>
      </c>
      <c r="AD56">
        <f t="shared" si="12"/>
        <v>344.20979547855467</v>
      </c>
    </row>
    <row r="57" spans="2:30" ht="15" thickBot="1">
      <c r="B57" s="1">
        <v>55</v>
      </c>
      <c r="C57" s="18">
        <v>43311</v>
      </c>
      <c r="D57" s="3">
        <v>5522.8100590000004</v>
      </c>
      <c r="E57">
        <f t="shared" si="1"/>
        <v>-5.671271438827682E-3</v>
      </c>
      <c r="F57">
        <f t="shared" si="13"/>
        <v>4.0861349480271539E-5</v>
      </c>
      <c r="G57" s="28">
        <f t="shared" si="2"/>
        <v>6.3922882820060247E-3</v>
      </c>
      <c r="H57" s="3">
        <f t="shared" si="3"/>
        <v>2.7495144173090265</v>
      </c>
      <c r="I57">
        <f t="shared" si="0"/>
        <v>6394.8442479741643</v>
      </c>
      <c r="J57"/>
      <c r="K57" s="29">
        <v>8722.7104666499999</v>
      </c>
      <c r="L57">
        <f t="shared" si="14"/>
        <v>-1.8809727361913353E-4</v>
      </c>
      <c r="M57">
        <f t="shared" si="15"/>
        <v>3.9629054806279994E-5</v>
      </c>
      <c r="N57" s="28">
        <f t="shared" si="4"/>
        <v>6.2951612216272899E-3</v>
      </c>
      <c r="O57" s="3">
        <f t="shared" si="5"/>
        <v>2.6242991400907534</v>
      </c>
      <c r="P57">
        <f t="shared" si="6"/>
        <v>7251.4627440885879</v>
      </c>
      <c r="Q57"/>
      <c r="R57" s="3">
        <v>16764.284048507463</v>
      </c>
      <c r="S57">
        <f t="shared" si="16"/>
        <v>-2.2274599487363176E-3</v>
      </c>
      <c r="T57">
        <f t="shared" si="17"/>
        <v>7.8661870757153337E-5</v>
      </c>
      <c r="U57" s="28">
        <f t="shared" si="7"/>
        <v>8.8691527643373763E-3</v>
      </c>
      <c r="V57" s="3">
        <f t="shared" si="8"/>
        <v>2.1343842824451711</v>
      </c>
      <c r="W57">
        <f t="shared" si="9"/>
        <v>15466.561001408742</v>
      </c>
      <c r="X57"/>
      <c r="Y57" s="3">
        <v>319.38189048230277</v>
      </c>
      <c r="Z57">
        <f t="shared" si="18"/>
        <v>-5.4958278343454582E-3</v>
      </c>
      <c r="AA57">
        <f t="shared" si="19"/>
        <v>5.2888575062612329E-5</v>
      </c>
      <c r="AB57" s="28">
        <f t="shared" si="10"/>
        <v>7.272453166752766E-3</v>
      </c>
      <c r="AC57" s="3">
        <f t="shared" si="11"/>
        <v>2.2625082649862636</v>
      </c>
      <c r="AD57">
        <f t="shared" si="12"/>
        <v>337.76042137859173</v>
      </c>
    </row>
    <row r="58" spans="2:30" ht="15" thickBot="1">
      <c r="B58" s="1">
        <v>56</v>
      </c>
      <c r="C58" s="18">
        <v>43312</v>
      </c>
      <c r="D58" s="3">
        <v>5549.9599609999996</v>
      </c>
      <c r="E58">
        <f t="shared" si="1"/>
        <v>4.9159579471243229E-3</v>
      </c>
      <c r="F58">
        <f t="shared" si="13"/>
        <v>4.0339467695427005E-5</v>
      </c>
      <c r="G58" s="28">
        <f t="shared" si="2"/>
        <v>6.3513358984883649E-3</v>
      </c>
      <c r="H58" s="3">
        <f t="shared" si="3"/>
        <v>2.7672428402273881</v>
      </c>
      <c r="I58">
        <f t="shared" si="0"/>
        <v>6584.5113500851439</v>
      </c>
      <c r="J58"/>
      <c r="K58" s="29">
        <v>8779.3010782399997</v>
      </c>
      <c r="L58">
        <f t="shared" si="14"/>
        <v>6.4877324320651965E-3</v>
      </c>
      <c r="M58">
        <f t="shared" si="15"/>
        <v>3.725343435296377E-5</v>
      </c>
      <c r="N58" s="28">
        <f t="shared" si="4"/>
        <v>6.1035591545395684E-3</v>
      </c>
      <c r="O58" s="3">
        <f t="shared" si="5"/>
        <v>2.7066807681157625</v>
      </c>
      <c r="P58">
        <f t="shared" si="6"/>
        <v>7382.4441775984842</v>
      </c>
      <c r="Q58"/>
      <c r="R58" s="3">
        <v>16893.333801629673</v>
      </c>
      <c r="S58">
        <f t="shared" si="16"/>
        <v>7.6978982668633169E-3</v>
      </c>
      <c r="T58">
        <f t="shared" si="17"/>
        <v>7.4239853181117598E-5</v>
      </c>
      <c r="U58" s="28">
        <f t="shared" si="7"/>
        <v>8.616255171541614E-3</v>
      </c>
      <c r="V58" s="3">
        <f t="shared" si="8"/>
        <v>2.1970310630226915</v>
      </c>
      <c r="W58">
        <f t="shared" si="9"/>
        <v>15803.272343137067</v>
      </c>
      <c r="X58"/>
      <c r="Y58" s="3">
        <v>319.3350004684487</v>
      </c>
      <c r="Z58">
        <f t="shared" si="18"/>
        <v>-1.4681487977686626E-4</v>
      </c>
      <c r="AA58">
        <f t="shared" si="19"/>
        <v>5.1527507973941566E-5</v>
      </c>
      <c r="AB58" s="28">
        <f t="shared" si="10"/>
        <v>7.178266362704965E-3</v>
      </c>
      <c r="AC58" s="3">
        <f t="shared" si="11"/>
        <v>2.2921948789740019</v>
      </c>
      <c r="AD58">
        <f t="shared" si="12"/>
        <v>341.8980373097022</v>
      </c>
    </row>
    <row r="59" spans="2:30" ht="15" thickBot="1">
      <c r="B59" s="1">
        <v>57</v>
      </c>
      <c r="C59" s="18">
        <v>43313</v>
      </c>
      <c r="D59" s="3">
        <v>5544.1899409999996</v>
      </c>
      <c r="E59">
        <f t="shared" si="1"/>
        <v>-1.0396507435272166E-3</v>
      </c>
      <c r="F59">
        <f t="shared" si="13"/>
        <v>3.9369098185975072E-5</v>
      </c>
      <c r="G59" s="28">
        <f t="shared" si="2"/>
        <v>6.2744799135844775E-3</v>
      </c>
      <c r="H59" s="3">
        <f t="shared" si="3"/>
        <v>2.8011387450486707</v>
      </c>
      <c r="I59">
        <f t="shared" si="0"/>
        <v>6477.2220388525238</v>
      </c>
      <c r="J59"/>
      <c r="K59" s="29">
        <v>8700.447740040001</v>
      </c>
      <c r="L59">
        <f t="shared" si="14"/>
        <v>-8.9817329987054665E-3</v>
      </c>
      <c r="M59">
        <f t="shared" si="15"/>
        <v>3.7543668618390183E-5</v>
      </c>
      <c r="N59" s="28">
        <f t="shared" si="4"/>
        <v>6.1272888473116868E-3</v>
      </c>
      <c r="O59" s="3">
        <f t="shared" si="5"/>
        <v>2.6961983664108442</v>
      </c>
      <c r="P59">
        <f t="shared" si="6"/>
        <v>7079.3519857665669</v>
      </c>
      <c r="Q59"/>
      <c r="R59" s="3">
        <v>16828.092488251936</v>
      </c>
      <c r="S59">
        <f t="shared" si="16"/>
        <v>-3.8619560913100239E-3</v>
      </c>
      <c r="T59">
        <f t="shared" si="17"/>
        <v>7.3340920253869173E-5</v>
      </c>
      <c r="U59" s="28">
        <f t="shared" si="7"/>
        <v>8.5639313550418643E-3</v>
      </c>
      <c r="V59" s="3">
        <f t="shared" si="8"/>
        <v>2.2104544599907405</v>
      </c>
      <c r="W59">
        <f t="shared" si="9"/>
        <v>15407.780474477277</v>
      </c>
      <c r="X59"/>
      <c r="Y59" s="3">
        <v>319.7226524016408</v>
      </c>
      <c r="Z59">
        <f t="shared" si="18"/>
        <v>1.2139349981162004E-3</v>
      </c>
      <c r="AA59">
        <f t="shared" si="19"/>
        <v>4.84371507720405E-5</v>
      </c>
      <c r="AB59" s="28">
        <f t="shared" si="10"/>
        <v>6.9596803642150481E-3</v>
      </c>
      <c r="AC59" s="3">
        <f t="shared" si="11"/>
        <v>2.3641869360992458</v>
      </c>
      <c r="AD59">
        <f t="shared" si="12"/>
        <v>342.99470159732346</v>
      </c>
    </row>
    <row r="60" spans="2:30" ht="15" thickBot="1">
      <c r="B60" s="1">
        <v>58</v>
      </c>
      <c r="C60" s="18">
        <v>43314</v>
      </c>
      <c r="D60" s="3">
        <v>5572.080078</v>
      </c>
      <c r="E60">
        <f t="shared" si="1"/>
        <v>5.0305161433502055E-3</v>
      </c>
      <c r="F60">
        <f t="shared" si="13"/>
        <v>3.7071804714927572E-5</v>
      </c>
      <c r="G60" s="28">
        <f t="shared" si="2"/>
        <v>6.0886619806758508E-3</v>
      </c>
      <c r="H60" s="3">
        <f t="shared" si="3"/>
        <v>2.8866258049391971</v>
      </c>
      <c r="I60">
        <f t="shared" si="0"/>
        <v>6590.4720022141673</v>
      </c>
      <c r="J60"/>
      <c r="K60" s="29">
        <v>8609.2514684399994</v>
      </c>
      <c r="L60">
        <f t="shared" si="14"/>
        <v>-1.0481790630189149E-2</v>
      </c>
      <c r="M60">
        <f t="shared" si="15"/>
        <v>4.0131340160888856E-5</v>
      </c>
      <c r="N60" s="28">
        <f t="shared" si="4"/>
        <v>6.3349301622739971E-3</v>
      </c>
      <c r="O60" s="3">
        <f t="shared" si="5"/>
        <v>2.6078245154195936</v>
      </c>
      <c r="P60">
        <f t="shared" si="6"/>
        <v>7056.7297665623237</v>
      </c>
      <c r="Q60"/>
      <c r="R60" s="3">
        <v>16679.736350909941</v>
      </c>
      <c r="S60">
        <f t="shared" si="16"/>
        <v>-8.8159806255857596E-3</v>
      </c>
      <c r="T60">
        <f t="shared" si="17"/>
        <v>6.9835347329709412E-5</v>
      </c>
      <c r="U60" s="28">
        <f t="shared" si="7"/>
        <v>8.3567545931246181E-3</v>
      </c>
      <c r="V60" s="3">
        <f t="shared" si="8"/>
        <v>2.2652550159102827</v>
      </c>
      <c r="W60">
        <f t="shared" si="9"/>
        <v>15230.094667322379</v>
      </c>
      <c r="X60"/>
      <c r="Y60" s="3">
        <v>316.96415560927733</v>
      </c>
      <c r="Z60">
        <f t="shared" si="18"/>
        <v>-8.6277802703144252E-3</v>
      </c>
      <c r="AA60">
        <f t="shared" si="19"/>
        <v>4.5619340016497154E-5</v>
      </c>
      <c r="AB60" s="28">
        <f t="shared" si="10"/>
        <v>6.7542090592827486E-3</v>
      </c>
      <c r="AC60" s="3">
        <f t="shared" si="11"/>
        <v>2.4361083958290979</v>
      </c>
      <c r="AD60">
        <f t="shared" si="12"/>
        <v>334.82463123166656</v>
      </c>
    </row>
    <row r="61" spans="2:30" ht="15" thickBot="1">
      <c r="B61" s="1">
        <v>59</v>
      </c>
      <c r="C61" s="18">
        <v>43315</v>
      </c>
      <c r="D61" s="3">
        <v>5598.7099609999996</v>
      </c>
      <c r="E61">
        <f t="shared" si="1"/>
        <v>4.7791637283069949E-3</v>
      </c>
      <c r="F61">
        <f t="shared" si="13"/>
        <v>3.6365861992142339E-5</v>
      </c>
      <c r="G61" s="28">
        <f t="shared" si="2"/>
        <v>6.0304114280986115E-3</v>
      </c>
      <c r="H61" s="3">
        <f t="shared" si="3"/>
        <v>2.914509068001141</v>
      </c>
      <c r="I61">
        <f t="shared" si="0"/>
        <v>6586.6243274458948</v>
      </c>
      <c r="J61"/>
      <c r="K61" s="29">
        <v>8568.4875296400005</v>
      </c>
      <c r="L61">
        <f t="shared" si="14"/>
        <v>-4.7348993056402517E-3</v>
      </c>
      <c r="M61">
        <f t="shared" si="15"/>
        <v>4.431553584014279E-5</v>
      </c>
      <c r="N61" s="28">
        <f t="shared" si="4"/>
        <v>6.6569915006812795E-3</v>
      </c>
      <c r="O61" s="3">
        <f t="shared" si="5"/>
        <v>2.481659497230611</v>
      </c>
      <c r="P61">
        <f t="shared" si="6"/>
        <v>7169.7942785217238</v>
      </c>
      <c r="Q61"/>
      <c r="R61" s="3">
        <v>16620.117945568931</v>
      </c>
      <c r="S61">
        <f t="shared" si="16"/>
        <v>-3.5743014210028717E-3</v>
      </c>
      <c r="T61">
        <f t="shared" si="17"/>
        <v>7.0308517353369053E-5</v>
      </c>
      <c r="U61" s="28">
        <f t="shared" si="7"/>
        <v>8.3850174330986973E-3</v>
      </c>
      <c r="V61" s="3">
        <f t="shared" si="8"/>
        <v>2.2576196662492989</v>
      </c>
      <c r="W61">
        <f t="shared" si="9"/>
        <v>15415.041978372376</v>
      </c>
      <c r="X61"/>
      <c r="Y61" s="3">
        <v>316.94349866696211</v>
      </c>
      <c r="Z61">
        <f t="shared" si="18"/>
        <v>-6.5171225041222246E-5</v>
      </c>
      <c r="AA61">
        <f t="shared" si="19"/>
        <v>4.7348495159076937E-5</v>
      </c>
      <c r="AB61" s="28">
        <f t="shared" si="10"/>
        <v>6.8810242812445402E-3</v>
      </c>
      <c r="AC61" s="3">
        <f t="shared" si="11"/>
        <v>2.3912116458231272</v>
      </c>
      <c r="AD61">
        <f t="shared" si="12"/>
        <v>341.95983570512641</v>
      </c>
    </row>
    <row r="62" spans="2:30" ht="15" thickBot="1">
      <c r="B62" s="1">
        <v>60</v>
      </c>
      <c r="C62" s="18">
        <v>43318</v>
      </c>
      <c r="D62" s="3">
        <v>5619.0498049999997</v>
      </c>
      <c r="E62">
        <f t="shared" si="1"/>
        <v>3.6329519017211484E-3</v>
      </c>
      <c r="F62">
        <f t="shared" si="13"/>
        <v>3.5554334629131708E-5</v>
      </c>
      <c r="G62" s="28">
        <f t="shared" si="2"/>
        <v>5.9627455613275758E-3</v>
      </c>
      <c r="H62" s="3">
        <f t="shared" si="3"/>
        <v>2.9475832249092271</v>
      </c>
      <c r="I62">
        <f t="shared" si="0"/>
        <v>6565.7035864703575</v>
      </c>
      <c r="J62"/>
      <c r="K62" s="29">
        <v>8627.4459460800008</v>
      </c>
      <c r="L62">
        <f t="shared" si="14"/>
        <v>6.880842883420453E-3</v>
      </c>
      <c r="M62">
        <f t="shared" si="15"/>
        <v>4.3001759975807373E-5</v>
      </c>
      <c r="N62" s="28">
        <f t="shared" si="4"/>
        <v>6.5575727198260922E-3</v>
      </c>
      <c r="O62" s="3">
        <f t="shared" si="5"/>
        <v>2.5192837176935305</v>
      </c>
      <c r="P62">
        <f t="shared" si="6"/>
        <v>7380.8087081259846</v>
      </c>
      <c r="Q62"/>
      <c r="R62" s="3">
        <v>16580.647026177041</v>
      </c>
      <c r="S62">
        <f t="shared" si="16"/>
        <v>-2.3748880435841345E-3</v>
      </c>
      <c r="T62">
        <f t="shared" si="17"/>
        <v>6.6856544151057897E-5</v>
      </c>
      <c r="U62" s="28">
        <f t="shared" si="7"/>
        <v>8.1765851155025538E-3</v>
      </c>
      <c r="V62" s="3">
        <f t="shared" si="8"/>
        <v>2.3151694737349211</v>
      </c>
      <c r="W62">
        <f t="shared" si="9"/>
        <v>15454.998712009494</v>
      </c>
      <c r="X62"/>
      <c r="Y62" s="3">
        <v>317.99044970071691</v>
      </c>
      <c r="Z62">
        <f t="shared" si="18"/>
        <v>3.3032734167388923E-3</v>
      </c>
      <c r="AA62">
        <f t="shared" si="19"/>
        <v>4.4507840286846722E-5</v>
      </c>
      <c r="AB62" s="28">
        <f t="shared" si="10"/>
        <v>6.671419660525541E-3</v>
      </c>
      <c r="AC62" s="3">
        <f t="shared" si="11"/>
        <v>2.4663394350472467</v>
      </c>
      <c r="AD62">
        <f t="shared" si="12"/>
        <v>344.79951319413311</v>
      </c>
    </row>
    <row r="63" spans="2:30" ht="15" thickBot="1">
      <c r="B63" s="1">
        <v>61</v>
      </c>
      <c r="C63" s="18">
        <v>43319</v>
      </c>
      <c r="D63" s="3">
        <v>5634.9799800000001</v>
      </c>
      <c r="E63">
        <f t="shared" si="1"/>
        <v>2.8350300411691082E-3</v>
      </c>
      <c r="F63">
        <f t="shared" si="13"/>
        <v>3.4212974922596961E-5</v>
      </c>
      <c r="G63" s="28">
        <f t="shared" si="2"/>
        <v>5.8491858341650389E-3</v>
      </c>
      <c r="H63" s="3">
        <f t="shared" si="3"/>
        <v>3.0048094366076867</v>
      </c>
      <c r="I63">
        <f t="shared" si="0"/>
        <v>6551.4789685234982</v>
      </c>
      <c r="J63"/>
      <c r="K63" s="29">
        <v>8618.4958394200003</v>
      </c>
      <c r="L63">
        <f t="shared" si="14"/>
        <v>-1.03739933184596E-3</v>
      </c>
      <c r="M63">
        <f t="shared" si="15"/>
        <v>4.3262414304438006E-5</v>
      </c>
      <c r="N63" s="28">
        <f t="shared" si="4"/>
        <v>6.5774169933521783E-3</v>
      </c>
      <c r="O63" s="3">
        <f t="shared" si="5"/>
        <v>2.5116829596399883</v>
      </c>
      <c r="P63">
        <f t="shared" si="6"/>
        <v>7236.1401295252017</v>
      </c>
      <c r="Q63"/>
      <c r="R63" s="3">
        <v>16708.079056865467</v>
      </c>
      <c r="S63">
        <f t="shared" si="16"/>
        <v>7.6855885350698089E-3</v>
      </c>
      <c r="T63">
        <f t="shared" si="17"/>
        <v>6.3183557095167951E-5</v>
      </c>
      <c r="U63" s="28">
        <f t="shared" si="7"/>
        <v>7.9488085330549976E-3</v>
      </c>
      <c r="V63" s="3">
        <f t="shared" si="8"/>
        <v>2.3815116668222629</v>
      </c>
      <c r="W63">
        <f t="shared" si="9"/>
        <v>15824.885948707206</v>
      </c>
      <c r="X63"/>
      <c r="Y63" s="3">
        <v>319.88145571695549</v>
      </c>
      <c r="Z63">
        <f t="shared" si="18"/>
        <v>5.9467383942452857E-3</v>
      </c>
      <c r="AA63">
        <f t="shared" si="19"/>
        <v>4.2492066785579948E-5</v>
      </c>
      <c r="AB63" s="28">
        <f t="shared" si="10"/>
        <v>6.5185939270351817E-3</v>
      </c>
      <c r="AC63" s="3">
        <f t="shared" si="11"/>
        <v>2.5241617411175876</v>
      </c>
      <c r="AD63">
        <f t="shared" si="12"/>
        <v>347.14693267064121</v>
      </c>
    </row>
    <row r="64" spans="2:30" ht="15" thickBot="1">
      <c r="B64" s="1">
        <v>62</v>
      </c>
      <c r="C64" s="18">
        <v>43320</v>
      </c>
      <c r="D64" s="3">
        <v>5633.669922</v>
      </c>
      <c r="E64">
        <f t="shared" si="1"/>
        <v>-2.3248671772566374E-4</v>
      </c>
      <c r="F64">
        <f t="shared" si="13"/>
        <v>3.2642440147301022E-5</v>
      </c>
      <c r="G64" s="28">
        <f t="shared" si="2"/>
        <v>5.7133562944473382E-3</v>
      </c>
      <c r="H64" s="3">
        <f t="shared" si="3"/>
        <v>3.0762458851117804</v>
      </c>
      <c r="I64">
        <f t="shared" si="0"/>
        <v>6491.4941865143182</v>
      </c>
      <c r="J64"/>
      <c r="K64" s="29">
        <v>8669.2130026000013</v>
      </c>
      <c r="L64">
        <f t="shared" si="14"/>
        <v>5.8846884798652056E-3</v>
      </c>
      <c r="M64">
        <f t="shared" si="15"/>
        <v>4.0731241288594587E-5</v>
      </c>
      <c r="N64" s="28">
        <f t="shared" si="4"/>
        <v>6.3821032025966635E-3</v>
      </c>
      <c r="O64" s="3">
        <f t="shared" si="5"/>
        <v>2.5885488930870881</v>
      </c>
      <c r="P64">
        <f t="shared" si="6"/>
        <v>7365.5586666473482</v>
      </c>
      <c r="Q64"/>
      <c r="R64" s="3">
        <v>16714.045367523351</v>
      </c>
      <c r="S64">
        <f t="shared" si="16"/>
        <v>3.5709135907116785E-4</v>
      </c>
      <c r="T64">
        <f t="shared" si="17"/>
        <v>6.2936639937281668E-5</v>
      </c>
      <c r="U64" s="28">
        <f t="shared" si="7"/>
        <v>7.9332616203729011E-3</v>
      </c>
      <c r="V64" s="3">
        <f t="shared" si="8"/>
        <v>2.3861787452204339</v>
      </c>
      <c r="W64">
        <f t="shared" si="9"/>
        <v>15553.686004953826</v>
      </c>
      <c r="X64"/>
      <c r="Y64" s="3">
        <v>319.60698442133025</v>
      </c>
      <c r="Z64">
        <f t="shared" si="18"/>
        <v>-8.5804066075057688E-4</v>
      </c>
      <c r="AA64">
        <f t="shared" si="19"/>
        <v>4.2064364630220605E-5</v>
      </c>
      <c r="AB64" s="28">
        <f t="shared" si="10"/>
        <v>6.4857046363691745E-3</v>
      </c>
      <c r="AC64" s="3">
        <f t="shared" si="11"/>
        <v>2.5369618752350283</v>
      </c>
      <c r="AD64">
        <f t="shared" si="12"/>
        <v>341.26863459877131</v>
      </c>
    </row>
    <row r="65" spans="2:30" ht="15" thickBot="1">
      <c r="B65" s="1">
        <v>63</v>
      </c>
      <c r="C65" s="18">
        <v>43321</v>
      </c>
      <c r="D65" s="3">
        <v>5627</v>
      </c>
      <c r="E65">
        <f t="shared" si="1"/>
        <v>-1.1839390827555201E-3</v>
      </c>
      <c r="F65">
        <f t="shared" si="13"/>
        <v>3.0687136742898091E-5</v>
      </c>
      <c r="G65" s="28">
        <f t="shared" si="2"/>
        <v>5.5395971643160203E-3</v>
      </c>
      <c r="H65" s="3">
        <f t="shared" si="3"/>
        <v>3.1727377045007934</v>
      </c>
      <c r="I65">
        <f t="shared" si="0"/>
        <v>6471.7385028221224</v>
      </c>
      <c r="J65"/>
      <c r="K65" s="29">
        <v>8676.3378612799988</v>
      </c>
      <c r="L65">
        <f t="shared" si="14"/>
        <v>8.2185761012685426E-4</v>
      </c>
      <c r="M65">
        <f t="shared" si="15"/>
        <v>4.0365140321582408E-5</v>
      </c>
      <c r="N65" s="28">
        <f t="shared" si="4"/>
        <v>6.3533566184799046E-3</v>
      </c>
      <c r="O65" s="3">
        <f t="shared" si="5"/>
        <v>2.60026111750072</v>
      </c>
      <c r="P65">
        <f t="shared" si="6"/>
        <v>7270.5483554723733</v>
      </c>
      <c r="Q65"/>
      <c r="R65" s="3">
        <v>16726.345977451903</v>
      </c>
      <c r="S65">
        <f t="shared" si="16"/>
        <v>7.3594451002587081E-4</v>
      </c>
      <c r="T65">
        <f t="shared" si="17"/>
        <v>5.9168092395368164E-5</v>
      </c>
      <c r="U65" s="28">
        <f t="shared" si="7"/>
        <v>7.6920798484784439E-3</v>
      </c>
      <c r="V65" s="3">
        <f t="shared" si="8"/>
        <v>2.4609963276124049</v>
      </c>
      <c r="W65">
        <f t="shared" si="9"/>
        <v>15568.590424276659</v>
      </c>
      <c r="X65"/>
      <c r="Y65" s="3">
        <v>320.26449735354208</v>
      </c>
      <c r="Z65">
        <f t="shared" si="18"/>
        <v>2.0572545790959514E-3</v>
      </c>
      <c r="AA65">
        <f t="shared" si="19"/>
        <v>3.9584676778937443E-5</v>
      </c>
      <c r="AB65" s="28">
        <f t="shared" si="10"/>
        <v>6.2916354613834265E-3</v>
      </c>
      <c r="AC65" s="3">
        <f t="shared" si="11"/>
        <v>2.6152159478237951</v>
      </c>
      <c r="AD65">
        <f t="shared" si="12"/>
        <v>343.8532215035691</v>
      </c>
    </row>
    <row r="66" spans="2:30" ht="15" thickBot="1">
      <c r="B66" s="1">
        <v>64</v>
      </c>
      <c r="C66" s="18">
        <v>43322</v>
      </c>
      <c r="D66" s="3">
        <v>5588.6601559999999</v>
      </c>
      <c r="E66">
        <f t="shared" si="1"/>
        <v>-6.8135496712280232E-3</v>
      </c>
      <c r="F66">
        <f t="shared" si="13"/>
        <v>2.8930011243424763E-5</v>
      </c>
      <c r="G66" s="28">
        <f t="shared" si="2"/>
        <v>5.3786625887319575E-3</v>
      </c>
      <c r="H66" s="3">
        <f t="shared" si="3"/>
        <v>3.2676689606429945</v>
      </c>
      <c r="I66">
        <f t="shared" si="0"/>
        <v>6351.5073136083329</v>
      </c>
      <c r="J66"/>
      <c r="K66" s="29">
        <v>8576.8824998500004</v>
      </c>
      <c r="L66">
        <f t="shared" si="14"/>
        <v>-1.1462827176640865E-2</v>
      </c>
      <c r="M66">
        <f t="shared" si="15"/>
        <v>3.7983758898166861E-5</v>
      </c>
      <c r="N66" s="28">
        <f t="shared" si="4"/>
        <v>6.1630965348732662E-3</v>
      </c>
      <c r="O66" s="3">
        <f t="shared" si="5"/>
        <v>2.6805334116008401</v>
      </c>
      <c r="P66">
        <f t="shared" si="6"/>
        <v>7032.1219583646543</v>
      </c>
      <c r="Q66"/>
      <c r="R66" s="3">
        <v>16337.040195445745</v>
      </c>
      <c r="S66">
        <f t="shared" si="16"/>
        <v>-2.3275004745864136E-2</v>
      </c>
      <c r="T66">
        <f t="shared" si="17"/>
        <v>5.5650503710956305E-5</v>
      </c>
      <c r="U66" s="28">
        <f t="shared" si="7"/>
        <v>7.4599265218201916E-3</v>
      </c>
      <c r="V66" s="3">
        <f t="shared" si="8"/>
        <v>2.5375826696732595</v>
      </c>
      <c r="W66">
        <f t="shared" si="9"/>
        <v>14622.590661464541</v>
      </c>
      <c r="X66"/>
      <c r="Y66" s="3">
        <v>315.44237655321194</v>
      </c>
      <c r="Z66">
        <f t="shared" si="18"/>
        <v>-1.5056682336559362E-2</v>
      </c>
      <c r="AA66">
        <f t="shared" si="19"/>
        <v>3.7463533956393867E-5</v>
      </c>
      <c r="AB66" s="28">
        <f t="shared" si="10"/>
        <v>6.1207461927769774E-3</v>
      </c>
      <c r="AC66" s="3">
        <f t="shared" si="11"/>
        <v>2.6882319374590007</v>
      </c>
      <c r="AD66">
        <f t="shared" si="12"/>
        <v>328.16986060649106</v>
      </c>
    </row>
    <row r="67" spans="2:30" ht="15" thickBot="1">
      <c r="B67" s="1">
        <v>65</v>
      </c>
      <c r="C67" s="18">
        <v>43325</v>
      </c>
      <c r="D67" s="3">
        <v>5566.3598629999997</v>
      </c>
      <c r="E67">
        <f t="shared" si="1"/>
        <v>-3.9902753750482725E-3</v>
      </c>
      <c r="F67">
        <f t="shared" si="13"/>
        <v>2.9979678116156769E-5</v>
      </c>
      <c r="G67" s="28">
        <f t="shared" si="2"/>
        <v>5.4753701350828115E-3</v>
      </c>
      <c r="H67" s="3">
        <f t="shared" si="3"/>
        <v>3.2099544610430786</v>
      </c>
      <c r="I67">
        <f t="shared" ref="I67:I130" si="20">D$502*(D66+(D67-D66)*H67)/D66</f>
        <v>6412.9336618838497</v>
      </c>
      <c r="J67"/>
      <c r="K67" s="29">
        <v>8482.1983096499989</v>
      </c>
      <c r="L67">
        <f t="shared" si="14"/>
        <v>-1.103946453757031E-2</v>
      </c>
      <c r="M67">
        <f t="shared" si="15"/>
        <v>4.3588517777169037E-5</v>
      </c>
      <c r="N67" s="28">
        <f t="shared" si="4"/>
        <v>6.6021600841822247E-3</v>
      </c>
      <c r="O67" s="3">
        <f t="shared" si="5"/>
        <v>2.5022698586527001</v>
      </c>
      <c r="P67">
        <f t="shared" si="6"/>
        <v>7054.6327048197627</v>
      </c>
      <c r="Q67"/>
      <c r="R67" s="3">
        <v>16146.843664539652</v>
      </c>
      <c r="S67">
        <f t="shared" si="16"/>
        <v>-1.1642043395297104E-2</v>
      </c>
      <c r="T67">
        <f t="shared" si="17"/>
        <v>8.4815024243498831E-5</v>
      </c>
      <c r="U67" s="28">
        <f t="shared" si="7"/>
        <v>9.2095072747405346E-3</v>
      </c>
      <c r="V67" s="3">
        <f t="shared" si="8"/>
        <v>2.0555041322056145</v>
      </c>
      <c r="W67">
        <f t="shared" si="9"/>
        <v>15168.55724363724</v>
      </c>
      <c r="X67"/>
      <c r="Y67" s="3">
        <v>310.49996493686047</v>
      </c>
      <c r="Z67">
        <f t="shared" si="18"/>
        <v>-1.5668191668971095E-2</v>
      </c>
      <c r="AA67">
        <f t="shared" si="19"/>
        <v>4.8817942898053767E-5</v>
      </c>
      <c r="AB67" s="28">
        <f t="shared" si="10"/>
        <v>6.9869838197933283E-3</v>
      </c>
      <c r="AC67" s="3">
        <f t="shared" si="11"/>
        <v>2.3549482610638646</v>
      </c>
      <c r="AD67">
        <f t="shared" si="12"/>
        <v>329.39360877511365</v>
      </c>
    </row>
    <row r="68" spans="2:30" ht="15" thickBot="1">
      <c r="B68" s="1">
        <v>66</v>
      </c>
      <c r="C68" s="18">
        <v>43326</v>
      </c>
      <c r="D68" s="3">
        <v>5602.4101559999999</v>
      </c>
      <c r="E68">
        <f t="shared" ref="E68:E131" si="21">(D68-D67)/D67</f>
        <v>6.4764574851922828E-3</v>
      </c>
      <c r="F68">
        <f t="shared" si="13"/>
        <v>2.9136235283310359E-5</v>
      </c>
      <c r="G68" s="28">
        <f t="shared" ref="G68:G131" si="22">SQRT(F68)</f>
        <v>5.3977991147606038E-3</v>
      </c>
      <c r="H68" s="3">
        <f t="shared" ref="H68:H131" si="23">G$503/G68</f>
        <v>3.2560842701443526</v>
      </c>
      <c r="I68">
        <f t="shared" si="20"/>
        <v>6633.1300343631101</v>
      </c>
      <c r="J68"/>
      <c r="K68" s="29">
        <v>8468.288829000001</v>
      </c>
      <c r="L68">
        <f t="shared" si="14"/>
        <v>-1.6398438402664365E-3</v>
      </c>
      <c r="M68">
        <f t="shared" si="15"/>
        <v>4.8285393347115245E-5</v>
      </c>
      <c r="N68" s="28">
        <f t="shared" ref="N68:N131" si="24">SQRT(M68)</f>
        <v>6.9487691965638958E-3</v>
      </c>
      <c r="O68" s="3">
        <f t="shared" ref="O68:O131" si="25">N$503/N68</f>
        <v>2.3774550158923593</v>
      </c>
      <c r="P68">
        <f t="shared" ref="P68:P131" si="26">K$502*(K67+(K68-K67)*O68)/K67</f>
        <v>7226.7590910831295</v>
      </c>
      <c r="Q68"/>
      <c r="R68" s="3">
        <v>16131.277080957811</v>
      </c>
      <c r="S68">
        <f t="shared" si="16"/>
        <v>-9.6406355974250238E-4</v>
      </c>
      <c r="T68">
        <f t="shared" si="17"/>
        <v>8.7858353253967756E-5</v>
      </c>
      <c r="U68" s="28">
        <f t="shared" ref="U68:U131" si="27">SQRT(T68)</f>
        <v>9.3732786821884139E-3</v>
      </c>
      <c r="V68" s="3">
        <f t="shared" ref="V68:V131" si="28">U$503/U68</f>
        <v>2.0195900389453838</v>
      </c>
      <c r="W68">
        <f t="shared" ref="W68:W131" si="29">R$502*(R67+(R68-R67)*V68)/R67</f>
        <v>15510.18679450697</v>
      </c>
      <c r="X68"/>
      <c r="Y68" s="3">
        <v>317.49179067173287</v>
      </c>
      <c r="Z68">
        <f t="shared" si="18"/>
        <v>2.2517959821007325E-2</v>
      </c>
      <c r="AA68">
        <f t="shared" si="19"/>
        <v>6.0618400134707467E-5</v>
      </c>
      <c r="AB68" s="28">
        <f t="shared" ref="AB68:AB131" si="30">SQRT(AA68)</f>
        <v>7.7857819218564986E-3</v>
      </c>
      <c r="AC68" s="3">
        <f t="shared" ref="AC68:AC131" si="31">AB$503/AB68</f>
        <v>2.1133375634775358</v>
      </c>
      <c r="AD68">
        <f t="shared" ref="AD68:AD131" si="32">Y$502*(Y67+(Y68-Y67)*AC68)/Y67</f>
        <v>358.2888726720488</v>
      </c>
    </row>
    <row r="69" spans="2:30" ht="15" thickBot="1">
      <c r="B69" s="1">
        <v>67</v>
      </c>
      <c r="C69" s="18">
        <v>43327</v>
      </c>
      <c r="D69" s="3">
        <v>5560.8500979999999</v>
      </c>
      <c r="E69">
        <f t="shared" si="21"/>
        <v>-7.4182462266691685E-3</v>
      </c>
      <c r="F69">
        <f t="shared" ref="F69:F132" si="33">$A$2*F68+(1-$A$2)*E68*E68</f>
        <v>2.9904731259761928E-5</v>
      </c>
      <c r="G69" s="28">
        <f t="shared" si="22"/>
        <v>5.4685218532764344E-3</v>
      </c>
      <c r="H69" s="3">
        <f t="shared" si="23"/>
        <v>3.2139743174731463</v>
      </c>
      <c r="I69">
        <f t="shared" si="20"/>
        <v>6341.2588205118082</v>
      </c>
      <c r="J69"/>
      <c r="K69" s="29">
        <v>8302.3132076900001</v>
      </c>
      <c r="L69">
        <f t="shared" ref="L69:L132" si="34">(K69-K68)/K68</f>
        <v>-1.9599664662075598E-2</v>
      </c>
      <c r="M69">
        <f t="shared" ref="M69:M132" si="35">$A$2*M68+(1-$A$2)*L68*L68</f>
        <v>4.5549615015515912E-5</v>
      </c>
      <c r="N69" s="28">
        <f t="shared" si="24"/>
        <v>6.7490454892166719E-3</v>
      </c>
      <c r="O69" s="3">
        <f t="shared" si="25"/>
        <v>2.4478107618395373</v>
      </c>
      <c r="P69">
        <f t="shared" si="26"/>
        <v>6906.9740537425869</v>
      </c>
      <c r="Q69"/>
      <c r="R69" s="3">
        <v>15759.255267248323</v>
      </c>
      <c r="S69">
        <f t="shared" ref="S69:S132" si="36">(R69-R68)/R68</f>
        <v>-2.3062142683584599E-2</v>
      </c>
      <c r="T69">
        <f t="shared" ref="T69:T132" si="37">$A$2*T68+(1-$A$2)*S68*S68</f>
        <v>8.2642617171563081E-5</v>
      </c>
      <c r="U69" s="28">
        <f t="shared" si="27"/>
        <v>9.0907984892177138E-3</v>
      </c>
      <c r="V69" s="3">
        <f t="shared" si="28"/>
        <v>2.0823451626674241</v>
      </c>
      <c r="W69">
        <f t="shared" si="29"/>
        <v>14794.140186767027</v>
      </c>
      <c r="X69"/>
      <c r="Y69" s="3">
        <v>313.6768906086171</v>
      </c>
      <c r="Z69">
        <f t="shared" ref="Z69:Z132" si="38">(Y69-Y68)/Y68</f>
        <v>-1.2015743950558223E-2</v>
      </c>
      <c r="AA69">
        <f t="shared" ref="AA69:AA132" si="39">$A$2*AA68+(1-$A$2)*Z68*Z68</f>
        <v>8.7404806996655053E-5</v>
      </c>
      <c r="AB69" s="28">
        <f t="shared" si="30"/>
        <v>9.349053802212022E-3</v>
      </c>
      <c r="AC69" s="3">
        <f t="shared" si="31"/>
        <v>1.7599626384234286</v>
      </c>
      <c r="AD69">
        <f t="shared" si="32"/>
        <v>334.78049359122656</v>
      </c>
    </row>
    <row r="70" spans="2:30" ht="15" thickBot="1">
      <c r="B70" s="1">
        <v>68</v>
      </c>
      <c r="C70" s="18">
        <v>43328</v>
      </c>
      <c r="D70" s="3">
        <v>5606.5600590000004</v>
      </c>
      <c r="E70">
        <f t="shared" si="21"/>
        <v>8.2199592138691886E-3</v>
      </c>
      <c r="F70">
        <f t="shared" si="33"/>
        <v>3.1412270008945693E-5</v>
      </c>
      <c r="G70" s="28">
        <f t="shared" si="22"/>
        <v>5.6046650220102981E-3</v>
      </c>
      <c r="H70" s="3">
        <f t="shared" si="23"/>
        <v>3.1359035235734773</v>
      </c>
      <c r="I70">
        <f t="shared" si="20"/>
        <v>6663.5911352206858</v>
      </c>
      <c r="J70"/>
      <c r="K70" s="29">
        <v>8328.8866887000004</v>
      </c>
      <c r="L70">
        <f t="shared" si="34"/>
        <v>3.200732174905979E-3</v>
      </c>
      <c r="M70">
        <f t="shared" si="35"/>
        <v>6.5865449406533872E-5</v>
      </c>
      <c r="N70" s="28">
        <f t="shared" si="24"/>
        <v>8.1157531632334579E-3</v>
      </c>
      <c r="O70" s="3">
        <f t="shared" si="25"/>
        <v>2.035594953218999</v>
      </c>
      <c r="P70">
        <f t="shared" si="26"/>
        <v>7302.3134764756951</v>
      </c>
      <c r="Q70"/>
      <c r="R70" s="3">
        <v>15887.373794668179</v>
      </c>
      <c r="S70">
        <f t="shared" si="36"/>
        <v>8.1297323539214691E-3</v>
      </c>
      <c r="T70">
        <f t="shared" si="37"/>
        <v>1.095958056507502E-4</v>
      </c>
      <c r="U70" s="28">
        <f t="shared" si="27"/>
        <v>1.0468801538416429E-2</v>
      </c>
      <c r="V70" s="3">
        <f t="shared" si="28"/>
        <v>1.8082471225899581</v>
      </c>
      <c r="W70">
        <f t="shared" si="29"/>
        <v>15768.897556853472</v>
      </c>
      <c r="X70"/>
      <c r="Y70" s="3">
        <v>315.40443913342642</v>
      </c>
      <c r="Z70">
        <f t="shared" si="38"/>
        <v>5.5074140828717585E-3</v>
      </c>
      <c r="AA70">
        <f t="shared" si="39"/>
        <v>9.0823204737978342E-5</v>
      </c>
      <c r="AB70" s="28">
        <f t="shared" si="30"/>
        <v>9.5301209193786388E-3</v>
      </c>
      <c r="AC70" s="3">
        <f t="shared" si="31"/>
        <v>1.7265243049588139</v>
      </c>
      <c r="AD70">
        <f t="shared" si="32"/>
        <v>345.26522932559681</v>
      </c>
    </row>
    <row r="71" spans="2:30" ht="15" thickBot="1">
      <c r="B71" s="1">
        <v>69</v>
      </c>
      <c r="C71" s="18">
        <v>43329</v>
      </c>
      <c r="D71" s="3">
        <v>5625.6601559999999</v>
      </c>
      <c r="E71">
        <f t="shared" si="21"/>
        <v>3.4067408177209982E-3</v>
      </c>
      <c r="F71">
        <f t="shared" si="33"/>
        <v>3.3581597577069333E-5</v>
      </c>
      <c r="G71" s="28">
        <f t="shared" si="22"/>
        <v>5.7949631212863926E-3</v>
      </c>
      <c r="H71" s="3">
        <f t="shared" si="23"/>
        <v>3.0329250459612211</v>
      </c>
      <c r="I71">
        <f t="shared" si="20"/>
        <v>6563.260787474439</v>
      </c>
      <c r="J71"/>
      <c r="K71" s="29">
        <v>8360.6750755199992</v>
      </c>
      <c r="L71">
        <f t="shared" si="34"/>
        <v>3.816642968996906E-3</v>
      </c>
      <c r="M71">
        <f t="shared" si="35"/>
        <v>6.2528203629470539E-5</v>
      </c>
      <c r="N71" s="28">
        <f t="shared" si="24"/>
        <v>7.9074777033811827E-3</v>
      </c>
      <c r="O71" s="3">
        <f t="shared" si="25"/>
        <v>2.0892105928525289</v>
      </c>
      <c r="P71">
        <f t="shared" si="26"/>
        <v>7312.8940633053462</v>
      </c>
      <c r="Q71"/>
      <c r="R71" s="3">
        <v>15913.156697748467</v>
      </c>
      <c r="S71">
        <f t="shared" si="36"/>
        <v>1.6228549421390523E-3</v>
      </c>
      <c r="T71">
        <f t="shared" si="37"/>
        <v>1.0698561020048903E-4</v>
      </c>
      <c r="U71" s="28">
        <f t="shared" si="27"/>
        <v>1.0343384852188815E-2</v>
      </c>
      <c r="V71" s="3">
        <f t="shared" si="28"/>
        <v>1.8301726687469166</v>
      </c>
      <c r="W71">
        <f t="shared" si="29"/>
        <v>15586.600991424444</v>
      </c>
      <c r="X71"/>
      <c r="Y71" s="3">
        <v>315.29747243878552</v>
      </c>
      <c r="Z71">
        <f t="shared" si="38"/>
        <v>-3.3914137332624063E-4</v>
      </c>
      <c r="AA71">
        <f t="shared" si="39"/>
        <v>8.7193709046512493E-5</v>
      </c>
      <c r="AB71" s="28">
        <f t="shared" si="30"/>
        <v>9.3377571743172086E-3</v>
      </c>
      <c r="AC71" s="3">
        <f t="shared" si="31"/>
        <v>1.7620918052740859</v>
      </c>
      <c r="AD71">
        <f t="shared" si="32"/>
        <v>341.8087479683403</v>
      </c>
    </row>
    <row r="72" spans="2:30" ht="15" thickBot="1">
      <c r="B72" s="1">
        <v>70</v>
      </c>
      <c r="C72" s="18">
        <v>43332</v>
      </c>
      <c r="D72" s="3">
        <v>5639.5297849999997</v>
      </c>
      <c r="E72">
        <f t="shared" si="21"/>
        <v>2.4654224776104313E-3</v>
      </c>
      <c r="F72">
        <f t="shared" si="33"/>
        <v>3.2263054702392748E-5</v>
      </c>
      <c r="G72" s="28">
        <f t="shared" si="22"/>
        <v>5.6800576319605018E-3</v>
      </c>
      <c r="H72" s="3">
        <f t="shared" si="23"/>
        <v>3.0942800108358712</v>
      </c>
      <c r="I72">
        <f t="shared" si="20"/>
        <v>6545.6972899239991</v>
      </c>
      <c r="J72"/>
      <c r="K72" s="29">
        <v>8431.5447644399992</v>
      </c>
      <c r="L72">
        <f t="shared" si="34"/>
        <v>8.4765510296538164E-3</v>
      </c>
      <c r="M72">
        <f t="shared" si="35"/>
        <v>5.9650517224869915E-5</v>
      </c>
      <c r="N72" s="28">
        <f t="shared" si="24"/>
        <v>7.7233747303151043E-3</v>
      </c>
      <c r="O72" s="3">
        <f t="shared" si="25"/>
        <v>2.1390113464007907</v>
      </c>
      <c r="P72">
        <f t="shared" si="26"/>
        <v>7386.588390980357</v>
      </c>
      <c r="Q72"/>
      <c r="R72" s="3">
        <v>16110.671394258265</v>
      </c>
      <c r="S72">
        <f t="shared" si="36"/>
        <v>1.2412037426725241E-2</v>
      </c>
      <c r="T72">
        <f t="shared" si="37"/>
        <v>1.0072449307825319E-4</v>
      </c>
      <c r="U72" s="28">
        <f t="shared" si="27"/>
        <v>1.0036159279238906E-2</v>
      </c>
      <c r="V72" s="3">
        <f t="shared" si="28"/>
        <v>1.8861976710519495</v>
      </c>
      <c r="W72">
        <f t="shared" si="29"/>
        <v>15904.270226035789</v>
      </c>
      <c r="X72"/>
      <c r="Y72" s="3">
        <v>315.79181381836275</v>
      </c>
      <c r="Z72">
        <f t="shared" si="38"/>
        <v>1.5678570962005137E-3</v>
      </c>
      <c r="AA72">
        <f t="shared" si="39"/>
        <v>8.1968987515987831E-5</v>
      </c>
      <c r="AB72" s="28">
        <f t="shared" si="30"/>
        <v>9.0536725982325993E-3</v>
      </c>
      <c r="AC72" s="3">
        <f t="shared" si="31"/>
        <v>1.8173824177953708</v>
      </c>
      <c r="AD72">
        <f t="shared" si="32"/>
        <v>342.98766524360383</v>
      </c>
    </row>
    <row r="73" spans="2:30" ht="15" thickBot="1">
      <c r="B73" s="1">
        <v>71</v>
      </c>
      <c r="C73" s="18">
        <v>43333</v>
      </c>
      <c r="D73" s="3">
        <v>5651.3901370000003</v>
      </c>
      <c r="E73">
        <f t="shared" si="21"/>
        <v>2.1030746271695775E-3</v>
      </c>
      <c r="F73">
        <f t="shared" si="33"/>
        <v>3.0691969899835584E-5</v>
      </c>
      <c r="G73" s="28">
        <f t="shared" si="22"/>
        <v>5.5400333843611069E-3</v>
      </c>
      <c r="H73" s="3">
        <f t="shared" si="23"/>
        <v>3.1724878843844717</v>
      </c>
      <c r="I73">
        <f t="shared" si="20"/>
        <v>6539.4822461112281</v>
      </c>
      <c r="J73"/>
      <c r="K73" s="29">
        <v>8467.9308956200002</v>
      </c>
      <c r="L73">
        <f t="shared" si="34"/>
        <v>4.3154762497922524E-3</v>
      </c>
      <c r="M73">
        <f t="shared" si="35"/>
        <v>6.0382601232877231E-5</v>
      </c>
      <c r="N73" s="28">
        <f t="shared" si="24"/>
        <v>7.7706242498834822E-3</v>
      </c>
      <c r="O73" s="3">
        <f t="shared" si="25"/>
        <v>2.1260050221701134</v>
      </c>
      <c r="P73">
        <f t="shared" si="26"/>
        <v>7321.6070320549607</v>
      </c>
      <c r="Q73"/>
      <c r="R73" s="3">
        <v>16273.310197421342</v>
      </c>
      <c r="S73">
        <f t="shared" si="36"/>
        <v>1.0095097788478329E-2</v>
      </c>
      <c r="T73">
        <f t="shared" si="37"/>
        <v>1.0392454387850369E-4</v>
      </c>
      <c r="U73" s="28">
        <f t="shared" si="27"/>
        <v>1.0194338815171079E-2</v>
      </c>
      <c r="V73" s="3">
        <f t="shared" si="28"/>
        <v>1.8569306555355207</v>
      </c>
      <c r="W73">
        <f t="shared" si="29"/>
        <v>15831.763804197937</v>
      </c>
      <c r="X73"/>
      <c r="Y73" s="3">
        <v>317.60178116203627</v>
      </c>
      <c r="Z73">
        <f t="shared" si="38"/>
        <v>5.7315207819623147E-3</v>
      </c>
      <c r="AA73">
        <f t="shared" si="39"/>
        <v>7.7198338817474946E-5</v>
      </c>
      <c r="AB73" s="28">
        <f t="shared" si="30"/>
        <v>8.7862585221170769E-3</v>
      </c>
      <c r="AC73" s="3">
        <f t="shared" si="31"/>
        <v>1.8726953406942342</v>
      </c>
      <c r="AD73">
        <f t="shared" si="32"/>
        <v>345.6840955446558</v>
      </c>
    </row>
    <row r="74" spans="2:30" ht="15" thickBot="1">
      <c r="B74" s="1">
        <v>72</v>
      </c>
      <c r="C74" s="18">
        <v>43334</v>
      </c>
      <c r="D74" s="3">
        <v>5649.3100590000004</v>
      </c>
      <c r="E74">
        <f t="shared" si="21"/>
        <v>-3.6806483884054626E-4</v>
      </c>
      <c r="F74">
        <f t="shared" si="33"/>
        <v>2.9115827079092115E-5</v>
      </c>
      <c r="G74" s="28">
        <f t="shared" si="22"/>
        <v>5.3959083645936864E-3</v>
      </c>
      <c r="H74" s="3">
        <f t="shared" si="23"/>
        <v>3.2572252164802227</v>
      </c>
      <c r="I74">
        <f t="shared" si="20"/>
        <v>6488.352108990829</v>
      </c>
      <c r="J74"/>
      <c r="K74" s="29">
        <v>8505.4351291200001</v>
      </c>
      <c r="L74">
        <f t="shared" si="34"/>
        <v>4.4289725509449691E-3</v>
      </c>
      <c r="M74">
        <f t="shared" si="35"/>
        <v>5.7877045274655859E-5</v>
      </c>
      <c r="N74" s="28">
        <f t="shared" si="24"/>
        <v>7.6076964499548656E-3</v>
      </c>
      <c r="O74" s="3">
        <f t="shared" si="25"/>
        <v>2.17153592934786</v>
      </c>
      <c r="P74">
        <f t="shared" si="26"/>
        <v>7324.8206454124775</v>
      </c>
      <c r="Q74"/>
      <c r="R74" s="3">
        <v>16430.666821023384</v>
      </c>
      <c r="S74">
        <f t="shared" si="36"/>
        <v>9.6696137229029238E-3</v>
      </c>
      <c r="T74">
        <f t="shared" si="37"/>
        <v>1.0380373120732987E-4</v>
      </c>
      <c r="U74" s="28">
        <f t="shared" si="27"/>
        <v>1.0188411613560273E-2</v>
      </c>
      <c r="V74" s="3">
        <f t="shared" si="28"/>
        <v>1.8580109419226545</v>
      </c>
      <c r="W74">
        <f t="shared" si="29"/>
        <v>15819.647720888288</v>
      </c>
      <c r="X74"/>
      <c r="Y74" s="3">
        <v>319.1033562995072</v>
      </c>
      <c r="Z74">
        <f t="shared" si="38"/>
        <v>4.7278549004888563E-3</v>
      </c>
      <c r="AA74">
        <f t="shared" si="39"/>
        <v>7.4537458316870398E-5</v>
      </c>
      <c r="AB74" s="28">
        <f t="shared" si="30"/>
        <v>8.6335078801649569E-3</v>
      </c>
      <c r="AC74" s="3">
        <f t="shared" si="31"/>
        <v>1.9058285027231918</v>
      </c>
      <c r="AD74">
        <f t="shared" si="32"/>
        <v>345.0948371352369</v>
      </c>
    </row>
    <row r="75" spans="2:30" ht="15" thickBot="1">
      <c r="B75" s="1">
        <v>73</v>
      </c>
      <c r="C75" s="18">
        <v>43335</v>
      </c>
      <c r="D75" s="3">
        <v>5640.1000979999999</v>
      </c>
      <c r="E75">
        <f t="shared" si="21"/>
        <v>-1.630280672119943E-3</v>
      </c>
      <c r="F75">
        <f t="shared" si="33"/>
        <v>2.7377005757882031E-5</v>
      </c>
      <c r="G75" s="28">
        <f t="shared" si="22"/>
        <v>5.2323040582406936E-3</v>
      </c>
      <c r="H75" s="3">
        <f t="shared" si="23"/>
        <v>3.3590725224177342</v>
      </c>
      <c r="I75">
        <f t="shared" si="20"/>
        <v>6460.5657729393997</v>
      </c>
      <c r="J75"/>
      <c r="K75" s="29">
        <v>8543.1506404100001</v>
      </c>
      <c r="L75">
        <f t="shared" si="34"/>
        <v>4.4342835748489408E-3</v>
      </c>
      <c r="M75">
        <f t="shared" si="35"/>
        <v>5.5581370429597941E-5</v>
      </c>
      <c r="N75" s="28">
        <f t="shared" si="24"/>
        <v>7.4552914382737543E-3</v>
      </c>
      <c r="O75" s="3">
        <f t="shared" si="25"/>
        <v>2.2159276156311321</v>
      </c>
      <c r="P75">
        <f t="shared" si="26"/>
        <v>7326.3324399072353</v>
      </c>
      <c r="Q75"/>
      <c r="R75" s="3">
        <v>16438.206672845226</v>
      </c>
      <c r="S75">
        <f t="shared" si="36"/>
        <v>4.588889729171067E-4</v>
      </c>
      <c r="T75">
        <f t="shared" si="37"/>
        <v>1.0318559310789923E-4</v>
      </c>
      <c r="U75" s="28">
        <f t="shared" si="27"/>
        <v>1.0158030966082907E-2</v>
      </c>
      <c r="V75" s="3">
        <f t="shared" si="28"/>
        <v>1.8635678825959126</v>
      </c>
      <c r="W75">
        <f t="shared" si="29"/>
        <v>15553.733977380363</v>
      </c>
      <c r="X75"/>
      <c r="Y75" s="3">
        <v>318.47931923389478</v>
      </c>
      <c r="Z75">
        <f t="shared" si="38"/>
        <v>-1.9555954310511792E-3</v>
      </c>
      <c r="AA75">
        <f t="shared" si="39"/>
        <v>7.1406367535462758E-5</v>
      </c>
      <c r="AB75" s="28">
        <f t="shared" si="30"/>
        <v>8.4502288451534114E-3</v>
      </c>
      <c r="AC75" s="3">
        <f t="shared" si="31"/>
        <v>1.9471644730593021</v>
      </c>
      <c r="AD75">
        <f t="shared" si="32"/>
        <v>340.71079424576567</v>
      </c>
    </row>
    <row r="76" spans="2:30" ht="15" thickBot="1">
      <c r="B76" s="1">
        <v>74</v>
      </c>
      <c r="C76" s="18">
        <v>43336</v>
      </c>
      <c r="D76" s="3">
        <v>5675.1201170000004</v>
      </c>
      <c r="E76">
        <f t="shared" si="21"/>
        <v>6.2091130284050687E-3</v>
      </c>
      <c r="F76">
        <f t="shared" si="33"/>
        <v>2.589385431660238E-5</v>
      </c>
      <c r="G76" s="28">
        <f t="shared" si="22"/>
        <v>5.0886004280747349E-3</v>
      </c>
      <c r="H76" s="3">
        <f t="shared" si="23"/>
        <v>3.4539337563238095</v>
      </c>
      <c r="I76">
        <f t="shared" si="20"/>
        <v>6635.4554819555005</v>
      </c>
      <c r="J76"/>
      <c r="K76" s="29">
        <v>8477.3005270800004</v>
      </c>
      <c r="L76">
        <f t="shared" si="34"/>
        <v>-7.7079424326807139E-3</v>
      </c>
      <c r="M76">
        <f t="shared" si="35"/>
        <v>5.3426260453152568E-5</v>
      </c>
      <c r="N76" s="28">
        <f t="shared" si="24"/>
        <v>7.309326949395038E-3</v>
      </c>
      <c r="O76" s="3">
        <f t="shared" si="25"/>
        <v>2.2601788502587747</v>
      </c>
      <c r="P76">
        <f t="shared" si="26"/>
        <v>7128.6514997687273</v>
      </c>
      <c r="Q76"/>
      <c r="R76" s="3">
        <v>16419.185039824544</v>
      </c>
      <c r="S76">
        <f t="shared" si="36"/>
        <v>-1.1571598653826768E-3</v>
      </c>
      <c r="T76">
        <f t="shared" si="37"/>
        <v>9.7007092266793166E-5</v>
      </c>
      <c r="U76" s="28">
        <f t="shared" si="27"/>
        <v>9.8492178505094081E-3</v>
      </c>
      <c r="V76" s="3">
        <f t="shared" si="28"/>
        <v>1.9219983298295868</v>
      </c>
      <c r="W76">
        <f t="shared" si="29"/>
        <v>15505.881374004315</v>
      </c>
      <c r="X76"/>
      <c r="Y76" s="3">
        <v>318.94619552325724</v>
      </c>
      <c r="Z76">
        <f t="shared" si="38"/>
        <v>1.4659548082605047E-3</v>
      </c>
      <c r="AA76">
        <f t="shared" si="39"/>
        <v>6.7351446692731889E-5</v>
      </c>
      <c r="AB76" s="28">
        <f t="shared" si="30"/>
        <v>8.2067927165691158E-3</v>
      </c>
      <c r="AC76" s="3">
        <f t="shared" si="31"/>
        <v>2.0049227468952471</v>
      </c>
      <c r="AD76">
        <f t="shared" si="32"/>
        <v>343.0183541576547</v>
      </c>
    </row>
    <row r="77" spans="2:30" ht="15" thickBot="1">
      <c r="B77" s="1">
        <v>75</v>
      </c>
      <c r="C77" s="18">
        <v>43340</v>
      </c>
      <c r="D77" s="3">
        <v>5720.8901370000003</v>
      </c>
      <c r="E77">
        <f t="shared" si="21"/>
        <v>8.0650310577382138E-3</v>
      </c>
      <c r="F77">
        <f t="shared" si="33"/>
        <v>2.6653408133576811E-5</v>
      </c>
      <c r="G77" s="28">
        <f t="shared" si="22"/>
        <v>5.162693883388479E-3</v>
      </c>
      <c r="H77" s="3">
        <f t="shared" si="23"/>
        <v>3.4043639208442662</v>
      </c>
      <c r="I77">
        <f t="shared" si="20"/>
        <v>6674.5001143380459</v>
      </c>
      <c r="J77"/>
      <c r="K77" s="29">
        <v>8556.6387780200002</v>
      </c>
      <c r="L77">
        <f t="shared" si="34"/>
        <v>9.3589050767470972E-3</v>
      </c>
      <c r="M77">
        <f t="shared" si="35"/>
        <v>5.3785427418694609E-5</v>
      </c>
      <c r="N77" s="28">
        <f t="shared" si="24"/>
        <v>7.3338548812131952E-3</v>
      </c>
      <c r="O77" s="3">
        <f t="shared" si="25"/>
        <v>2.2526197270372341</v>
      </c>
      <c r="P77">
        <f t="shared" si="26"/>
        <v>7407.9952353194258</v>
      </c>
      <c r="Q77"/>
      <c r="R77" s="3">
        <v>16779.273279588735</v>
      </c>
      <c r="S77">
        <f t="shared" si="36"/>
        <v>2.1930944738779722E-2</v>
      </c>
      <c r="T77">
        <f t="shared" si="37"/>
        <v>9.1267007868028717E-5</v>
      </c>
      <c r="U77" s="28">
        <f t="shared" si="27"/>
        <v>9.55337677829304E-3</v>
      </c>
      <c r="V77" s="3">
        <f t="shared" si="28"/>
        <v>1.9815171847738224</v>
      </c>
      <c r="W77">
        <f t="shared" si="29"/>
        <v>16215.778241172136</v>
      </c>
      <c r="X77"/>
      <c r="Y77" s="3">
        <v>322.59976135220705</v>
      </c>
      <c r="Z77">
        <f t="shared" si="38"/>
        <v>1.1455116506267887E-2</v>
      </c>
      <c r="AA77">
        <f t="shared" si="39"/>
        <v>6.3439301301159695E-5</v>
      </c>
      <c r="AB77" s="28">
        <f t="shared" si="30"/>
        <v>7.9648792395842199E-3</v>
      </c>
      <c r="AC77" s="3">
        <f t="shared" si="31"/>
        <v>2.0658173089090779</v>
      </c>
      <c r="AD77">
        <f t="shared" si="32"/>
        <v>350.10659408917979</v>
      </c>
    </row>
    <row r="78" spans="2:30" ht="15" thickBot="1">
      <c r="B78" s="1">
        <v>76</v>
      </c>
      <c r="C78" s="18">
        <v>43341</v>
      </c>
      <c r="D78" s="3">
        <v>5754</v>
      </c>
      <c r="E78">
        <f t="shared" si="21"/>
        <v>5.7875369404248493E-3</v>
      </c>
      <c r="F78">
        <f t="shared" si="33"/>
        <v>2.895688720329912E-5</v>
      </c>
      <c r="G78" s="28">
        <f t="shared" si="22"/>
        <v>5.3811603956116305E-3</v>
      </c>
      <c r="H78" s="3">
        <f t="shared" si="23"/>
        <v>3.2661521863024556</v>
      </c>
      <c r="I78">
        <f t="shared" si="20"/>
        <v>6618.9365209039706</v>
      </c>
      <c r="J78"/>
      <c r="K78" s="29">
        <v>8500.8463831500012</v>
      </c>
      <c r="L78">
        <f t="shared" si="34"/>
        <v>-6.5203634648358221E-3</v>
      </c>
      <c r="M78">
        <f t="shared" si="35"/>
        <v>5.5813648027706687E-5</v>
      </c>
      <c r="N78" s="28">
        <f t="shared" si="24"/>
        <v>7.470853232911666E-3</v>
      </c>
      <c r="O78" s="3">
        <f t="shared" si="25"/>
        <v>2.2113118362265767</v>
      </c>
      <c r="P78">
        <f t="shared" si="26"/>
        <v>7150.4367395649133</v>
      </c>
      <c r="Q78"/>
      <c r="R78" s="3">
        <v>16840.28573432787</v>
      </c>
      <c r="S78">
        <f t="shared" si="36"/>
        <v>3.6361798107999209E-3</v>
      </c>
      <c r="T78">
        <f t="shared" si="37"/>
        <v>1.1464896762407161E-4</v>
      </c>
      <c r="U78" s="28">
        <f t="shared" si="27"/>
        <v>1.0707425816883888E-2</v>
      </c>
      <c r="V78" s="3">
        <f t="shared" si="28"/>
        <v>1.7679487658889017</v>
      </c>
      <c r="W78">
        <f t="shared" si="29"/>
        <v>15640.347226978529</v>
      </c>
      <c r="X78"/>
      <c r="Y78" s="3">
        <v>323.21277982009735</v>
      </c>
      <c r="Z78">
        <f t="shared" si="38"/>
        <v>1.9002446415979201E-3</v>
      </c>
      <c r="AA78">
        <f t="shared" si="39"/>
        <v>6.7506124873420375E-5</v>
      </c>
      <c r="AB78" s="28">
        <f t="shared" si="30"/>
        <v>8.2162111020482164E-3</v>
      </c>
      <c r="AC78" s="3">
        <f t="shared" si="31"/>
        <v>2.0026244691305277</v>
      </c>
      <c r="AD78">
        <f t="shared" si="32"/>
        <v>343.31465733091153</v>
      </c>
    </row>
    <row r="79" spans="2:30" ht="15" thickBot="1">
      <c r="B79" s="1">
        <v>77</v>
      </c>
      <c r="C79" s="18">
        <v>43342</v>
      </c>
      <c r="D79" s="3">
        <v>5729.4501950000003</v>
      </c>
      <c r="E79">
        <f t="shared" si="21"/>
        <v>-4.2665632603405721E-3</v>
      </c>
      <c r="F79">
        <f t="shared" si="33"/>
        <v>2.9229209001308106E-5</v>
      </c>
      <c r="G79" s="28">
        <f t="shared" si="22"/>
        <v>5.4064044430016615E-3</v>
      </c>
      <c r="H79" s="3">
        <f t="shared" si="23"/>
        <v>3.2509015883415868</v>
      </c>
      <c r="I79">
        <f t="shared" si="20"/>
        <v>6406.0375216653792</v>
      </c>
      <c r="J79"/>
      <c r="K79" s="29">
        <v>8558.3944366199994</v>
      </c>
      <c r="L79">
        <f t="shared" si="34"/>
        <v>6.7696851438307816E-3</v>
      </c>
      <c r="M79">
        <f t="shared" si="35"/>
        <v>5.5015737528858231E-5</v>
      </c>
      <c r="N79" s="28">
        <f t="shared" si="24"/>
        <v>7.4172594351861682E-3</v>
      </c>
      <c r="O79" s="3">
        <f t="shared" si="25"/>
        <v>2.2272897860737295</v>
      </c>
      <c r="P79">
        <f t="shared" si="26"/>
        <v>7364.4359248279206</v>
      </c>
      <c r="Q79"/>
      <c r="R79" s="3">
        <v>16795.559666975023</v>
      </c>
      <c r="S79">
        <f t="shared" si="36"/>
        <v>-2.6558971776634334E-3</v>
      </c>
      <c r="T79">
        <f t="shared" si="37"/>
        <v>1.0856333778361545E-4</v>
      </c>
      <c r="U79" s="28">
        <f t="shared" si="27"/>
        <v>1.0419373195332598E-2</v>
      </c>
      <c r="V79" s="3">
        <f t="shared" si="28"/>
        <v>1.8168252450432132</v>
      </c>
      <c r="W79">
        <f t="shared" si="29"/>
        <v>15465.45692221372</v>
      </c>
      <c r="X79"/>
      <c r="Y79" s="3">
        <v>321.92101693499387</v>
      </c>
      <c r="Z79">
        <f t="shared" si="38"/>
        <v>-3.9966330719425312E-3</v>
      </c>
      <c r="AA79">
        <f t="shared" si="39"/>
        <v>6.3672413162890439E-5</v>
      </c>
      <c r="AB79" s="28">
        <f t="shared" si="30"/>
        <v>7.9794995559176792E-3</v>
      </c>
      <c r="AC79" s="3">
        <f t="shared" si="31"/>
        <v>2.0620322466590291</v>
      </c>
      <c r="AD79">
        <f t="shared" si="32"/>
        <v>339.19454046541904</v>
      </c>
    </row>
    <row r="80" spans="2:30" ht="15" thickBot="1">
      <c r="B80" s="1">
        <v>78</v>
      </c>
      <c r="C80" s="18">
        <v>43343</v>
      </c>
      <c r="D80" s="3">
        <v>5730.7998049999997</v>
      </c>
      <c r="E80">
        <f t="shared" si="21"/>
        <v>2.3555663354523707E-4</v>
      </c>
      <c r="F80">
        <f t="shared" si="33"/>
        <v>2.8567670184498896E-5</v>
      </c>
      <c r="G80" s="28">
        <f t="shared" si="22"/>
        <v>5.3448732617807594E-3</v>
      </c>
      <c r="H80" s="3">
        <f t="shared" si="23"/>
        <v>3.2883265757952502</v>
      </c>
      <c r="I80">
        <f t="shared" si="20"/>
        <v>6501.1719635980116</v>
      </c>
      <c r="J80"/>
      <c r="K80" s="29">
        <v>8463.5709279300008</v>
      </c>
      <c r="L80">
        <f t="shared" si="34"/>
        <v>-1.1079590849922031E-2</v>
      </c>
      <c r="M80">
        <f t="shared" si="35"/>
        <v>5.4464511493922926E-5</v>
      </c>
      <c r="N80" s="28">
        <f t="shared" si="24"/>
        <v>7.3800075537849502E-3</v>
      </c>
      <c r="O80" s="3">
        <f t="shared" si="25"/>
        <v>2.2385324215794902</v>
      </c>
      <c r="P80">
        <f t="shared" si="26"/>
        <v>7075.1042337036188</v>
      </c>
      <c r="Q80"/>
      <c r="R80" s="3">
        <v>16513.431860863886</v>
      </c>
      <c r="S80">
        <f t="shared" si="36"/>
        <v>-1.6797761533715528E-2</v>
      </c>
      <c r="T80">
        <f t="shared" si="37"/>
        <v>1.0247276490569776E-4</v>
      </c>
      <c r="U80" s="28">
        <f t="shared" si="27"/>
        <v>1.0122883230863515E-2</v>
      </c>
      <c r="V80" s="3">
        <f t="shared" si="28"/>
        <v>1.8700383899609625</v>
      </c>
      <c r="W80">
        <f t="shared" si="29"/>
        <v>15052.28067737373</v>
      </c>
      <c r="X80"/>
      <c r="Y80" s="3">
        <v>323.92723966948131</v>
      </c>
      <c r="Z80">
        <f t="shared" si="38"/>
        <v>6.2320340361392366E-3</v>
      </c>
      <c r="AA80">
        <f t="shared" si="39"/>
        <v>6.0810452927821702E-5</v>
      </c>
      <c r="AB80" s="28">
        <f t="shared" si="30"/>
        <v>7.7981057268943013E-3</v>
      </c>
      <c r="AC80" s="3">
        <f t="shared" si="31"/>
        <v>2.1099977318538707</v>
      </c>
      <c r="AD80">
        <f t="shared" si="32"/>
        <v>346.5104626926597</v>
      </c>
    </row>
    <row r="81" spans="2:30" ht="15" thickBot="1">
      <c r="B81" s="1">
        <v>79</v>
      </c>
      <c r="C81" s="18">
        <v>43347</v>
      </c>
      <c r="D81" s="3">
        <v>5721.8598629999997</v>
      </c>
      <c r="E81">
        <f t="shared" si="21"/>
        <v>-1.559981556535977E-3</v>
      </c>
      <c r="F81">
        <f t="shared" si="33"/>
        <v>2.6856939189085391E-5</v>
      </c>
      <c r="G81" s="28">
        <f t="shared" si="22"/>
        <v>5.1823681062893815E-3</v>
      </c>
      <c r="H81" s="3">
        <f t="shared" si="23"/>
        <v>3.391439672075987</v>
      </c>
      <c r="I81">
        <f t="shared" si="20"/>
        <v>6461.7717662263485</v>
      </c>
      <c r="J81"/>
      <c r="K81" s="29">
        <v>8381.3224765800005</v>
      </c>
      <c r="L81">
        <f t="shared" si="34"/>
        <v>-9.7179372690761445E-3</v>
      </c>
      <c r="M81">
        <f t="shared" si="35"/>
        <v>5.8562080808388111E-5</v>
      </c>
      <c r="N81" s="28">
        <f t="shared" si="24"/>
        <v>7.6525865436718916E-3</v>
      </c>
      <c r="O81" s="3">
        <f t="shared" si="25"/>
        <v>2.158797693612529</v>
      </c>
      <c r="P81">
        <f t="shared" si="26"/>
        <v>7102.8399968433523</v>
      </c>
      <c r="Q81"/>
      <c r="R81" s="3">
        <v>16248.687450634205</v>
      </c>
      <c r="S81">
        <f t="shared" si="36"/>
        <v>-1.6032064834270703E-2</v>
      </c>
      <c r="T81">
        <f t="shared" si="37"/>
        <v>1.1325428656397029E-4</v>
      </c>
      <c r="U81" s="28">
        <f t="shared" si="27"/>
        <v>1.0642099725334765E-2</v>
      </c>
      <c r="V81" s="3">
        <f t="shared" si="28"/>
        <v>1.7788012466883132</v>
      </c>
      <c r="W81">
        <f t="shared" si="29"/>
        <v>15097.264078662738</v>
      </c>
      <c r="X81"/>
      <c r="Y81" s="3">
        <v>321.28610618481127</v>
      </c>
      <c r="Z81">
        <f t="shared" si="38"/>
        <v>-8.1534775752879329E-3</v>
      </c>
      <c r="AA81">
        <f t="shared" si="39"/>
        <v>5.949212064580827E-5</v>
      </c>
      <c r="AB81" s="28">
        <f t="shared" si="30"/>
        <v>7.7131135506880921E-3</v>
      </c>
      <c r="AC81" s="3">
        <f t="shared" si="31"/>
        <v>2.1332481738241471</v>
      </c>
      <c r="AD81">
        <f t="shared" si="32"/>
        <v>336.06436618919042</v>
      </c>
    </row>
    <row r="82" spans="2:30" ht="15" thickBot="1">
      <c r="B82" s="1">
        <v>80</v>
      </c>
      <c r="C82" s="18">
        <v>43348</v>
      </c>
      <c r="D82" s="3">
        <v>5705.8598629999997</v>
      </c>
      <c r="E82">
        <f t="shared" si="21"/>
        <v>-2.7962935799009801E-3</v>
      </c>
      <c r="F82">
        <f t="shared" si="33"/>
        <v>2.5391535385144209E-5</v>
      </c>
      <c r="G82" s="28">
        <f t="shared" si="22"/>
        <v>5.0390014273806478E-3</v>
      </c>
      <c r="H82" s="3">
        <f t="shared" si="23"/>
        <v>3.4879309014419615</v>
      </c>
      <c r="I82">
        <f t="shared" si="20"/>
        <v>6432.781471205456</v>
      </c>
      <c r="J82"/>
      <c r="K82" s="29">
        <v>8284.7250242900009</v>
      </c>
      <c r="L82">
        <f t="shared" si="34"/>
        <v>-1.1525323427170678E-2</v>
      </c>
      <c r="M82">
        <f t="shared" si="35"/>
        <v>6.0714654245826773E-5</v>
      </c>
      <c r="N82" s="28">
        <f t="shared" si="24"/>
        <v>7.7919608729655962E-3</v>
      </c>
      <c r="O82" s="3">
        <f t="shared" si="25"/>
        <v>2.1201834108237181</v>
      </c>
      <c r="P82">
        <f t="shared" si="26"/>
        <v>7077.7612034933072</v>
      </c>
      <c r="Q82"/>
      <c r="R82" s="3">
        <v>15957.975598734749</v>
      </c>
      <c r="S82">
        <f t="shared" si="36"/>
        <v>-1.7891405246280918E-2</v>
      </c>
      <c r="T82">
        <f t="shared" si="37"/>
        <v>1.2188065554114764E-4</v>
      </c>
      <c r="U82" s="28">
        <f t="shared" si="27"/>
        <v>1.1039957225512591E-2</v>
      </c>
      <c r="V82" s="3">
        <f t="shared" si="28"/>
        <v>1.714696884428182</v>
      </c>
      <c r="W82">
        <f t="shared" si="29"/>
        <v>15063.689260931123</v>
      </c>
      <c r="X82"/>
      <c r="Y82" s="3">
        <v>318.5734052141413</v>
      </c>
      <c r="Z82">
        <f t="shared" si="38"/>
        <v>-8.4432563950012883E-3</v>
      </c>
      <c r="AA82">
        <f t="shared" si="39"/>
        <v>5.991134520130316E-5</v>
      </c>
      <c r="AB82" s="28">
        <f t="shared" si="30"/>
        <v>7.7402419342875294E-3</v>
      </c>
      <c r="AC82" s="3">
        <f t="shared" si="31"/>
        <v>2.1257714598837287</v>
      </c>
      <c r="AD82">
        <f t="shared" si="32"/>
        <v>335.87453442382485</v>
      </c>
    </row>
    <row r="83" spans="2:30" ht="15" thickBot="1">
      <c r="B83" s="1">
        <v>81</v>
      </c>
      <c r="C83" s="18">
        <v>43349</v>
      </c>
      <c r="D83" s="3">
        <v>5686.7001950000003</v>
      </c>
      <c r="E83">
        <f t="shared" si="21"/>
        <v>-3.3578931940199544E-3</v>
      </c>
      <c r="F83">
        <f t="shared" si="33"/>
        <v>2.4337198729135281E-5</v>
      </c>
      <c r="G83" s="28">
        <f t="shared" si="22"/>
        <v>4.9332746456218386E-3</v>
      </c>
      <c r="H83" s="3">
        <f t="shared" si="23"/>
        <v>3.5626820020184993</v>
      </c>
      <c r="I83">
        <f t="shared" si="20"/>
        <v>6418.4261262431228</v>
      </c>
      <c r="J83"/>
      <c r="K83" s="29">
        <v>8280.5625319600003</v>
      </c>
      <c r="L83">
        <f t="shared" si="34"/>
        <v>-5.0242975087242043E-4</v>
      </c>
      <c r="M83">
        <f t="shared" si="35"/>
        <v>6.5041759797130529E-5</v>
      </c>
      <c r="N83" s="28">
        <f t="shared" si="24"/>
        <v>8.0648471651439575E-3</v>
      </c>
      <c r="O83" s="3">
        <f t="shared" si="25"/>
        <v>2.0484438009005053</v>
      </c>
      <c r="P83">
        <f t="shared" si="26"/>
        <v>7247.5771195780881</v>
      </c>
      <c r="Q83"/>
      <c r="R83" s="3">
        <v>15975.100644590788</v>
      </c>
      <c r="S83">
        <f t="shared" si="36"/>
        <v>1.0731339793123074E-3</v>
      </c>
      <c r="T83">
        <f t="shared" si="37"/>
        <v>1.3377395910987768E-4</v>
      </c>
      <c r="U83" s="28">
        <f t="shared" si="27"/>
        <v>1.1566069302484647E-2</v>
      </c>
      <c r="V83" s="3">
        <f t="shared" si="28"/>
        <v>1.636699535834548</v>
      </c>
      <c r="W83">
        <f t="shared" si="29"/>
        <v>15567.739447410935</v>
      </c>
      <c r="X83"/>
      <c r="Y83" s="3">
        <v>317.29706818267732</v>
      </c>
      <c r="Z83">
        <f t="shared" si="38"/>
        <v>-4.0064142535879378E-3</v>
      </c>
      <c r="AA83">
        <f t="shared" si="39"/>
        <v>6.059397920232878E-5</v>
      </c>
      <c r="AB83" s="28">
        <f t="shared" si="30"/>
        <v>7.7842134607376216E-3</v>
      </c>
      <c r="AC83" s="3">
        <f t="shared" si="31"/>
        <v>2.1137633852790696</v>
      </c>
      <c r="AD83">
        <f t="shared" si="32"/>
        <v>339.11675796310368</v>
      </c>
    </row>
    <row r="84" spans="2:30" ht="15" thickBot="1">
      <c r="B84" s="1">
        <v>82</v>
      </c>
      <c r="C84" s="18">
        <v>43350</v>
      </c>
      <c r="D84" s="3">
        <v>5674.580078</v>
      </c>
      <c r="E84">
        <f t="shared" si="21"/>
        <v>-2.1313092979047738E-3</v>
      </c>
      <c r="F84">
        <f t="shared" si="33"/>
        <v>2.3553493607533895E-5</v>
      </c>
      <c r="G84" s="28">
        <f t="shared" si="22"/>
        <v>4.8531941654475245E-3</v>
      </c>
      <c r="H84" s="3">
        <f t="shared" si="23"/>
        <v>3.6214682932122946</v>
      </c>
      <c r="I84">
        <f t="shared" si="20"/>
        <v>6445.9998804380457</v>
      </c>
      <c r="J84"/>
      <c r="K84" s="29">
        <v>8189.7982841999992</v>
      </c>
      <c r="L84">
        <f t="shared" si="34"/>
        <v>-1.0961120987817397E-2</v>
      </c>
      <c r="M84">
        <f t="shared" si="35"/>
        <v>6.1154400348576398E-5</v>
      </c>
      <c r="N84" s="28">
        <f t="shared" si="24"/>
        <v>7.8201278984794363E-3</v>
      </c>
      <c r="O84" s="3">
        <f t="shared" si="25"/>
        <v>2.1125468016784503</v>
      </c>
      <c r="P84">
        <f t="shared" si="26"/>
        <v>7087.0470681631423</v>
      </c>
      <c r="Q84"/>
      <c r="R84" s="3">
        <v>15979.815938088266</v>
      </c>
      <c r="S84">
        <f t="shared" si="36"/>
        <v>2.9516518251639014E-4</v>
      </c>
      <c r="T84">
        <f t="shared" si="37"/>
        <v>1.2581661855553831E-4</v>
      </c>
      <c r="U84" s="28">
        <f t="shared" si="27"/>
        <v>1.12168007272813E-2</v>
      </c>
      <c r="V84" s="3">
        <f t="shared" si="28"/>
        <v>1.68766306178242</v>
      </c>
      <c r="W84">
        <f t="shared" si="29"/>
        <v>15548.185551189081</v>
      </c>
      <c r="X84"/>
      <c r="Y84" s="3">
        <v>317.46231999287789</v>
      </c>
      <c r="Z84">
        <f t="shared" si="38"/>
        <v>5.2081102150440463E-4</v>
      </c>
      <c r="AA84">
        <f t="shared" si="39"/>
        <v>5.7921421760470207E-5</v>
      </c>
      <c r="AB84" s="28">
        <f t="shared" si="30"/>
        <v>7.6106124431920856E-3</v>
      </c>
      <c r="AC84" s="3">
        <f t="shared" si="31"/>
        <v>2.1619791467928744</v>
      </c>
      <c r="AD84">
        <f t="shared" si="32"/>
        <v>342.39823524108022</v>
      </c>
    </row>
    <row r="85" spans="2:30" ht="15" thickBot="1">
      <c r="B85" s="1">
        <v>83</v>
      </c>
      <c r="C85" s="18">
        <v>43353</v>
      </c>
      <c r="D85" s="3">
        <v>5685.3398440000001</v>
      </c>
      <c r="E85">
        <f t="shared" si="21"/>
        <v>1.8961343133944099E-3</v>
      </c>
      <c r="F85">
        <f t="shared" si="33"/>
        <v>2.241283275048198E-5</v>
      </c>
      <c r="G85" s="28">
        <f t="shared" si="22"/>
        <v>4.7342193390760828E-3</v>
      </c>
      <c r="H85" s="3">
        <f t="shared" si="23"/>
        <v>3.7124787704494353</v>
      </c>
      <c r="I85">
        <f t="shared" si="20"/>
        <v>6541.8687955396117</v>
      </c>
      <c r="J85"/>
      <c r="K85" s="29">
        <v>8226.23798025</v>
      </c>
      <c r="L85">
        <f t="shared" si="34"/>
        <v>4.4494009236224156E-3</v>
      </c>
      <c r="M85">
        <f t="shared" si="35"/>
        <v>6.4693906726236071E-5</v>
      </c>
      <c r="N85" s="28">
        <f t="shared" si="24"/>
        <v>8.0432522480795091E-3</v>
      </c>
      <c r="O85" s="3">
        <f t="shared" si="25"/>
        <v>2.0539435630150393</v>
      </c>
      <c r="P85">
        <f t="shared" si="26"/>
        <v>7321.3465339411705</v>
      </c>
      <c r="Q85"/>
      <c r="R85" s="3">
        <v>15951.420280472155</v>
      </c>
      <c r="S85">
        <f t="shared" si="36"/>
        <v>-1.7769702558606524E-3</v>
      </c>
      <c r="T85">
        <f t="shared" si="37"/>
        <v>1.1827284879130419E-4</v>
      </c>
      <c r="U85" s="28">
        <f t="shared" si="27"/>
        <v>1.0875332123264291E-2</v>
      </c>
      <c r="V85" s="3">
        <f t="shared" si="28"/>
        <v>1.7406530710277597</v>
      </c>
      <c r="W85">
        <f t="shared" si="29"/>
        <v>15492.376270999195</v>
      </c>
      <c r="X85"/>
      <c r="Y85" s="3">
        <v>317.18202879881045</v>
      </c>
      <c r="Z85">
        <f t="shared" si="38"/>
        <v>-8.8291169192530644E-4</v>
      </c>
      <c r="AA85">
        <f t="shared" si="39"/>
        <v>5.4462411102049221E-5</v>
      </c>
      <c r="AB85" s="28">
        <f t="shared" si="30"/>
        <v>7.379865249586148E-3</v>
      </c>
      <c r="AC85" s="3">
        <f t="shared" si="31"/>
        <v>2.2295780261606231</v>
      </c>
      <c r="AD85">
        <f t="shared" si="32"/>
        <v>341.33987454485441</v>
      </c>
    </row>
    <row r="86" spans="2:30" ht="15" thickBot="1">
      <c r="B86" s="1">
        <v>84</v>
      </c>
      <c r="C86" s="18">
        <v>43354</v>
      </c>
      <c r="D86" s="3">
        <v>5706.9902339999999</v>
      </c>
      <c r="E86">
        <f t="shared" si="21"/>
        <v>3.8081083266901694E-3</v>
      </c>
      <c r="F86">
        <f t="shared" si="33"/>
        <v>2.1283782305518962E-5</v>
      </c>
      <c r="G86" s="28">
        <f t="shared" si="22"/>
        <v>4.6134349790063114E-3</v>
      </c>
      <c r="H86" s="3">
        <f t="shared" si="23"/>
        <v>3.8096751923350496</v>
      </c>
      <c r="I86">
        <f t="shared" si="20"/>
        <v>6590.3839022785314</v>
      </c>
      <c r="J86"/>
      <c r="K86" s="29">
        <v>8246.3033529200002</v>
      </c>
      <c r="L86">
        <f t="shared" si="34"/>
        <v>2.4391918539403133E-3</v>
      </c>
      <c r="M86">
        <f t="shared" si="35"/>
        <v>6.2000102437409821E-5</v>
      </c>
      <c r="N86" s="28">
        <f t="shared" si="24"/>
        <v>7.8740143787911533E-3</v>
      </c>
      <c r="O86" s="3">
        <f t="shared" si="25"/>
        <v>2.0980894097866027</v>
      </c>
      <c r="P86">
        <f t="shared" si="26"/>
        <v>7292.1727266414046</v>
      </c>
      <c r="Q86"/>
      <c r="R86" s="3">
        <v>16042.499159293575</v>
      </c>
      <c r="S86">
        <f t="shared" si="36"/>
        <v>5.7097661035813169E-3</v>
      </c>
      <c r="T86">
        <f t="shared" si="37"/>
        <v>1.1136593526123875E-4</v>
      </c>
      <c r="U86" s="28">
        <f t="shared" si="27"/>
        <v>1.0553005982242156E-2</v>
      </c>
      <c r="V86" s="3">
        <f t="shared" si="28"/>
        <v>1.7938187745426457</v>
      </c>
      <c r="W86">
        <f t="shared" si="29"/>
        <v>15699.61391283543</v>
      </c>
      <c r="X86"/>
      <c r="Y86" s="3">
        <v>320.65686326366119</v>
      </c>
      <c r="Z86">
        <f t="shared" si="38"/>
        <v>1.0955332110114102E-2</v>
      </c>
      <c r="AA86">
        <f t="shared" si="39"/>
        <v>5.1241438419270573E-5</v>
      </c>
      <c r="AB86" s="28">
        <f t="shared" si="30"/>
        <v>7.1583125399266112E-3</v>
      </c>
      <c r="AC86" s="3">
        <f t="shared" si="31"/>
        <v>2.2985843807082986</v>
      </c>
      <c r="AD86">
        <f t="shared" si="32"/>
        <v>350.62562546495843</v>
      </c>
    </row>
    <row r="87" spans="2:30" ht="15" thickBot="1">
      <c r="B87" s="1">
        <v>85</v>
      </c>
      <c r="C87" s="18">
        <v>43355</v>
      </c>
      <c r="D87" s="3">
        <v>5709.080078</v>
      </c>
      <c r="E87">
        <f t="shared" si="21"/>
        <v>3.6619021836582392E-4</v>
      </c>
      <c r="F87">
        <f t="shared" si="33"/>
        <v>2.0876856708856245E-5</v>
      </c>
      <c r="G87" s="28">
        <f t="shared" si="22"/>
        <v>4.5691199052833188E-3</v>
      </c>
      <c r="H87" s="3">
        <f t="shared" si="23"/>
        <v>3.8466245481210004</v>
      </c>
      <c r="I87">
        <f t="shared" si="20"/>
        <v>6505.2905758524357</v>
      </c>
      <c r="J87"/>
      <c r="K87" s="29">
        <v>8274.0562683200005</v>
      </c>
      <c r="L87">
        <f t="shared" si="34"/>
        <v>3.3654977524169168E-3</v>
      </c>
      <c r="M87">
        <f t="shared" si="35"/>
        <v>5.8637075705184961E-5</v>
      </c>
      <c r="N87" s="28">
        <f t="shared" si="24"/>
        <v>7.657484946455002E-3</v>
      </c>
      <c r="O87" s="3">
        <f t="shared" si="25"/>
        <v>2.1574167361957652</v>
      </c>
      <c r="P87">
        <f t="shared" si="26"/>
        <v>7307.7212913432304</v>
      </c>
      <c r="Q87"/>
      <c r="R87" s="3">
        <v>16189.48003154135</v>
      </c>
      <c r="S87">
        <f t="shared" si="36"/>
        <v>9.1619685180178503E-3</v>
      </c>
      <c r="T87">
        <f t="shared" si="37"/>
        <v>1.0664006488302079E-4</v>
      </c>
      <c r="U87" s="28">
        <f t="shared" si="27"/>
        <v>1.0326667656268444E-2</v>
      </c>
      <c r="V87" s="3">
        <f t="shared" si="28"/>
        <v>1.8331354207294479</v>
      </c>
      <c r="W87">
        <f t="shared" si="29"/>
        <v>15801.448010008518</v>
      </c>
      <c r="X87"/>
      <c r="Y87" s="3">
        <v>318.49157636184873</v>
      </c>
      <c r="Z87">
        <f t="shared" si="38"/>
        <v>-6.752660397703854E-3</v>
      </c>
      <c r="AA87">
        <f t="shared" si="39"/>
        <v>5.5368110212688167E-5</v>
      </c>
      <c r="AB87" s="28">
        <f t="shared" si="30"/>
        <v>7.4409750848049589E-3</v>
      </c>
      <c r="AC87" s="3">
        <f t="shared" si="31"/>
        <v>2.2112673687221389</v>
      </c>
      <c r="AD87">
        <f t="shared" si="32"/>
        <v>336.90621563587644</v>
      </c>
    </row>
    <row r="88" spans="2:30" ht="15" thickBot="1">
      <c r="B88" s="1">
        <v>86</v>
      </c>
      <c r="C88" s="18">
        <v>43356</v>
      </c>
      <c r="D88" s="3">
        <v>5740.75</v>
      </c>
      <c r="E88">
        <f t="shared" si="21"/>
        <v>5.5472898553377134E-3</v>
      </c>
      <c r="F88">
        <f t="shared" si="33"/>
        <v>1.9632291022886478E-5</v>
      </c>
      <c r="G88" s="28">
        <f t="shared" si="22"/>
        <v>4.4308341227004286E-3</v>
      </c>
      <c r="H88" s="3">
        <f t="shared" si="23"/>
        <v>3.9666772224502473</v>
      </c>
      <c r="I88">
        <f t="shared" si="20"/>
        <v>6639.0832074352256</v>
      </c>
      <c r="J88"/>
      <c r="K88" s="29">
        <v>8321.1379792199987</v>
      </c>
      <c r="L88">
        <f t="shared" si="34"/>
        <v>5.690281691733988E-3</v>
      </c>
      <c r="M88">
        <f t="shared" si="35"/>
        <v>5.5798445670165265E-5</v>
      </c>
      <c r="N88" s="28">
        <f t="shared" si="24"/>
        <v>7.4698357190881555E-3</v>
      </c>
      <c r="O88" s="3">
        <f t="shared" si="25"/>
        <v>2.2116130530733815</v>
      </c>
      <c r="P88">
        <f t="shared" si="26"/>
        <v>7346.3465658605528</v>
      </c>
      <c r="Q88"/>
      <c r="R88" s="3">
        <v>16223.572508431213</v>
      </c>
      <c r="S88">
        <f t="shared" si="36"/>
        <v>2.1058413749818448E-3</v>
      </c>
      <c r="T88">
        <f t="shared" si="37"/>
        <v>1.0527816101754856E-4</v>
      </c>
      <c r="U88" s="28">
        <f t="shared" si="27"/>
        <v>1.0260514656563215E-2</v>
      </c>
      <c r="V88" s="3">
        <f t="shared" si="28"/>
        <v>1.844954263254037</v>
      </c>
      <c r="W88">
        <f t="shared" si="29"/>
        <v>15600.82168305408</v>
      </c>
      <c r="X88"/>
      <c r="Y88" s="3">
        <v>322.66381655580096</v>
      </c>
      <c r="Z88">
        <f t="shared" si="38"/>
        <v>1.310000170683326E-2</v>
      </c>
      <c r="AA88">
        <f t="shared" si="39"/>
        <v>5.4781928946729953E-5</v>
      </c>
      <c r="AB88" s="28">
        <f t="shared" si="30"/>
        <v>7.4014815372822453E-3</v>
      </c>
      <c r="AC88" s="3">
        <f t="shared" si="31"/>
        <v>2.2230664649533676</v>
      </c>
      <c r="AD88">
        <f t="shared" si="32"/>
        <v>351.97330059039194</v>
      </c>
    </row>
    <row r="89" spans="2:30" ht="15" thickBot="1">
      <c r="B89" s="1">
        <v>87</v>
      </c>
      <c r="C89" s="18">
        <v>43357</v>
      </c>
      <c r="D89" s="3">
        <v>5743.1899409999996</v>
      </c>
      <c r="E89">
        <f t="shared" si="21"/>
        <v>4.2502129512687978E-4</v>
      </c>
      <c r="F89">
        <f t="shared" si="33"/>
        <v>2.0300699045861251E-5</v>
      </c>
      <c r="G89" s="28">
        <f t="shared" si="22"/>
        <v>4.5056297058081963E-3</v>
      </c>
      <c r="H89" s="3">
        <f t="shared" si="23"/>
        <v>3.900828505350614</v>
      </c>
      <c r="I89">
        <f t="shared" si="20"/>
        <v>6506.9103162895071</v>
      </c>
      <c r="J89"/>
      <c r="K89" s="29">
        <v>8370.5356415099996</v>
      </c>
      <c r="L89">
        <f t="shared" si="34"/>
        <v>5.9364070651585672E-3</v>
      </c>
      <c r="M89">
        <f t="shared" si="35"/>
        <v>5.4393297273832326E-5</v>
      </c>
      <c r="N89" s="28">
        <f t="shared" si="24"/>
        <v>7.3751811688820453E-3</v>
      </c>
      <c r="O89" s="3">
        <f t="shared" si="25"/>
        <v>2.239997337333663</v>
      </c>
      <c r="P89">
        <f t="shared" si="26"/>
        <v>7351.5182133699991</v>
      </c>
      <c r="Q89"/>
      <c r="R89" s="3">
        <v>16385.677540044431</v>
      </c>
      <c r="S89">
        <f t="shared" si="36"/>
        <v>9.9919442236889849E-3</v>
      </c>
      <c r="T89">
        <f t="shared" si="37"/>
        <v>9.9227545430290767E-5</v>
      </c>
      <c r="U89" s="28">
        <f t="shared" si="27"/>
        <v>9.9613023962878862E-3</v>
      </c>
      <c r="V89" s="3">
        <f t="shared" si="28"/>
        <v>1.9003720101762227</v>
      </c>
      <c r="W89">
        <f t="shared" si="29"/>
        <v>15835.532588442851</v>
      </c>
      <c r="X89"/>
      <c r="Y89" s="3">
        <v>324.21981283951891</v>
      </c>
      <c r="Z89">
        <f t="shared" si="38"/>
        <v>4.8223451279014234E-3</v>
      </c>
      <c r="AA89">
        <f t="shared" si="39"/>
        <v>6.1791615893068227E-5</v>
      </c>
      <c r="AB89" s="28">
        <f t="shared" si="30"/>
        <v>7.8607643326249286E-3</v>
      </c>
      <c r="AC89" s="3">
        <f t="shared" si="31"/>
        <v>2.093178818275196</v>
      </c>
      <c r="AD89">
        <f t="shared" si="32"/>
        <v>345.46542548414686</v>
      </c>
    </row>
    <row r="90" spans="2:30" ht="15" thickBot="1">
      <c r="B90" s="1">
        <v>88</v>
      </c>
      <c r="C90" s="18">
        <v>43361</v>
      </c>
      <c r="D90" s="3">
        <v>5742.1801759999998</v>
      </c>
      <c r="E90">
        <f t="shared" si="21"/>
        <v>-1.7581953763903704E-4</v>
      </c>
      <c r="F90">
        <f t="shared" si="33"/>
        <v>1.9093495689188255E-5</v>
      </c>
      <c r="G90" s="28">
        <f t="shared" si="22"/>
        <v>4.3696104733932815E-3</v>
      </c>
      <c r="H90" s="3">
        <f t="shared" si="23"/>
        <v>4.0222552783572194</v>
      </c>
      <c r="I90">
        <f t="shared" si="20"/>
        <v>6491.5461247491248</v>
      </c>
      <c r="J90"/>
      <c r="K90" s="29">
        <v>8393.3404973600009</v>
      </c>
      <c r="L90">
        <f t="shared" si="34"/>
        <v>2.7244201359003422E-3</v>
      </c>
      <c r="M90">
        <f t="shared" si="35"/>
        <v>5.3244155167998256E-5</v>
      </c>
      <c r="N90" s="28">
        <f t="shared" si="24"/>
        <v>7.2968592673833483E-3</v>
      </c>
      <c r="O90" s="3">
        <f t="shared" si="25"/>
        <v>2.2640406749373088</v>
      </c>
      <c r="P90">
        <f t="shared" si="26"/>
        <v>7299.7945523417684</v>
      </c>
      <c r="Q90"/>
      <c r="R90" s="3">
        <v>16388.676250933531</v>
      </c>
      <c r="S90">
        <f t="shared" si="36"/>
        <v>1.8300804966847332E-4</v>
      </c>
      <c r="T90">
        <f t="shared" si="37"/>
        <v>9.9264229666632016E-5</v>
      </c>
      <c r="U90" s="28">
        <f t="shared" si="27"/>
        <v>9.9631435634859756E-3</v>
      </c>
      <c r="V90" s="3">
        <f t="shared" si="28"/>
        <v>1.9000208255739928</v>
      </c>
      <c r="W90">
        <f t="shared" si="29"/>
        <v>15545.847953369364</v>
      </c>
      <c r="X90"/>
      <c r="Y90" s="3">
        <v>329.74249566223483</v>
      </c>
      <c r="Z90">
        <f t="shared" si="38"/>
        <v>1.7033761059659602E-2</v>
      </c>
      <c r="AA90">
        <f t="shared" si="39"/>
        <v>5.9479419691439809E-5</v>
      </c>
      <c r="AB90" s="28">
        <f t="shared" si="30"/>
        <v>7.7122901716312389E-3</v>
      </c>
      <c r="AC90" s="3">
        <f t="shared" si="31"/>
        <v>2.1334759235366594</v>
      </c>
      <c r="AD90">
        <f t="shared" si="32"/>
        <v>354.44227446798368</v>
      </c>
    </row>
    <row r="91" spans="2:30" ht="15" thickBot="1">
      <c r="B91" s="1">
        <v>89</v>
      </c>
      <c r="C91" s="18">
        <v>43362</v>
      </c>
      <c r="D91" s="3">
        <v>5749.3901370000003</v>
      </c>
      <c r="E91">
        <f t="shared" si="21"/>
        <v>1.2556138572828502E-3</v>
      </c>
      <c r="F91">
        <f t="shared" si="33"/>
        <v>1.7949740698425897E-5</v>
      </c>
      <c r="G91" s="28">
        <f t="shared" si="22"/>
        <v>4.2367134312372243E-3</v>
      </c>
      <c r="H91" s="3">
        <f t="shared" si="23"/>
        <v>4.1484252065258476</v>
      </c>
      <c r="I91">
        <f t="shared" si="20"/>
        <v>6529.9773628066332</v>
      </c>
      <c r="J91"/>
      <c r="K91" s="29">
        <v>8405.1119749600002</v>
      </c>
      <c r="L91">
        <f t="shared" si="34"/>
        <v>1.4024782628206118E-3</v>
      </c>
      <c r="M91">
        <f t="shared" si="35"/>
        <v>5.0494853762532312E-5</v>
      </c>
      <c r="N91" s="28">
        <f t="shared" si="24"/>
        <v>7.1059731045460843E-3</v>
      </c>
      <c r="O91" s="3">
        <f t="shared" si="25"/>
        <v>2.3248590921460353</v>
      </c>
      <c r="P91">
        <f t="shared" si="26"/>
        <v>7278.6995421720849</v>
      </c>
      <c r="Q91"/>
      <c r="R91" s="3">
        <v>16495.392270226708</v>
      </c>
      <c r="S91">
        <f t="shared" si="36"/>
        <v>6.5115704074694978E-3</v>
      </c>
      <c r="T91">
        <f t="shared" si="37"/>
        <v>9.331038540340869E-5</v>
      </c>
      <c r="U91" s="28">
        <f t="shared" si="27"/>
        <v>9.6597300895733471E-3</v>
      </c>
      <c r="V91" s="3">
        <f t="shared" si="28"/>
        <v>1.9597007455974318</v>
      </c>
      <c r="W91">
        <f t="shared" si="29"/>
        <v>15738.751647477839</v>
      </c>
      <c r="X91"/>
      <c r="Y91" s="3">
        <v>331.5476900879076</v>
      </c>
      <c r="Z91">
        <f t="shared" si="38"/>
        <v>5.4745580245801305E-3</v>
      </c>
      <c r="AA91">
        <f t="shared" si="39"/>
        <v>7.3319595460207977E-5</v>
      </c>
      <c r="AB91" s="28">
        <f t="shared" si="30"/>
        <v>8.5626862292278345E-3</v>
      </c>
      <c r="AC91" s="3">
        <f t="shared" si="31"/>
        <v>1.9215915375177124</v>
      </c>
      <c r="AD91">
        <f t="shared" si="32"/>
        <v>345.6110662010999</v>
      </c>
    </row>
    <row r="92" spans="2:30" ht="15" thickBot="1">
      <c r="B92" s="1">
        <v>90</v>
      </c>
      <c r="C92" s="18">
        <v>43363</v>
      </c>
      <c r="D92" s="3">
        <v>5794.7202150000003</v>
      </c>
      <c r="E92">
        <f t="shared" si="21"/>
        <v>7.884328062602643E-3</v>
      </c>
      <c r="F92">
        <f t="shared" si="33"/>
        <v>1.6967350226036386E-5</v>
      </c>
      <c r="G92" s="28">
        <f t="shared" si="22"/>
        <v>4.119144356057018E-3</v>
      </c>
      <c r="H92" s="3">
        <f t="shared" si="23"/>
        <v>4.266830018988494</v>
      </c>
      <c r="I92">
        <f t="shared" si="20"/>
        <v>6714.6773567814043</v>
      </c>
      <c r="J92"/>
      <c r="K92" s="29">
        <v>8438.8461715199992</v>
      </c>
      <c r="L92">
        <f t="shared" si="34"/>
        <v>4.0135332712399113E-3</v>
      </c>
      <c r="M92">
        <f t="shared" si="35"/>
        <v>4.7583179253441424E-5</v>
      </c>
      <c r="N92" s="28">
        <f t="shared" si="24"/>
        <v>6.8980561938448591E-3</v>
      </c>
      <c r="O92" s="3">
        <f t="shared" si="25"/>
        <v>2.394933545973474</v>
      </c>
      <c r="P92">
        <f t="shared" si="26"/>
        <v>7324.780542755545</v>
      </c>
      <c r="Q92"/>
      <c r="R92" s="3">
        <v>16664.728682170542</v>
      </c>
      <c r="S92">
        <f t="shared" si="36"/>
        <v>1.0265679601295501E-2</v>
      </c>
      <c r="T92">
        <f t="shared" si="37"/>
        <v>9.0255795229490123E-5</v>
      </c>
      <c r="U92" s="28">
        <f t="shared" si="27"/>
        <v>9.5003050071821443E-3</v>
      </c>
      <c r="V92" s="3">
        <f t="shared" si="28"/>
        <v>1.9925865795356876</v>
      </c>
      <c r="W92">
        <f t="shared" si="29"/>
        <v>15858.328000088472</v>
      </c>
      <c r="X92"/>
      <c r="Y92" s="3">
        <v>331.46335522259892</v>
      </c>
      <c r="Z92">
        <f t="shared" si="38"/>
        <v>-2.5436722326828935E-4</v>
      </c>
      <c r="AA92">
        <f t="shared" si="39"/>
        <v>7.0718666866465175E-5</v>
      </c>
      <c r="AB92" s="28">
        <f t="shared" si="30"/>
        <v>8.4094391529081873E-3</v>
      </c>
      <c r="AC92" s="3">
        <f t="shared" si="31"/>
        <v>1.9566091266399699</v>
      </c>
      <c r="AD92">
        <f t="shared" si="32"/>
        <v>341.84291542391878</v>
      </c>
    </row>
    <row r="93" spans="2:30" ht="15" thickBot="1">
      <c r="B93" s="1">
        <v>91</v>
      </c>
      <c r="C93" s="18">
        <v>43364</v>
      </c>
      <c r="D93" s="3">
        <v>5792.7202150000003</v>
      </c>
      <c r="E93">
        <f t="shared" si="21"/>
        <v>-3.4514177143926179E-4</v>
      </c>
      <c r="F93">
        <f t="shared" si="33"/>
        <v>1.9679066952398818E-5</v>
      </c>
      <c r="G93" s="28">
        <f t="shared" si="22"/>
        <v>4.4361094387310616E-3</v>
      </c>
      <c r="H93" s="3">
        <f t="shared" si="23"/>
        <v>3.9619601440668237</v>
      </c>
      <c r="I93">
        <f t="shared" si="20"/>
        <v>6487.2570684969014</v>
      </c>
      <c r="J93"/>
      <c r="K93" s="29">
        <v>8572.5706230299984</v>
      </c>
      <c r="L93">
        <f t="shared" si="34"/>
        <v>1.5846295665549837E-2</v>
      </c>
      <c r="M93">
        <f t="shared" si="35"/>
        <v>4.5694695457395922E-5</v>
      </c>
      <c r="N93" s="28">
        <f t="shared" si="24"/>
        <v>6.7597851635533453E-3</v>
      </c>
      <c r="O93" s="3">
        <f t="shared" si="25"/>
        <v>2.4439217787159757</v>
      </c>
      <c r="P93">
        <f t="shared" si="26"/>
        <v>7536.0108704938766</v>
      </c>
      <c r="Q93"/>
      <c r="R93" s="3">
        <v>16940.649324650549</v>
      </c>
      <c r="S93">
        <f t="shared" si="36"/>
        <v>1.6557163800405107E-2</v>
      </c>
      <c r="T93">
        <f t="shared" si="37"/>
        <v>9.1163498176307994E-5</v>
      </c>
      <c r="U93" s="28">
        <f t="shared" si="27"/>
        <v>9.5479578013472587E-3</v>
      </c>
      <c r="V93" s="3">
        <f t="shared" si="28"/>
        <v>1.9826418018034917</v>
      </c>
      <c r="W93">
        <f t="shared" si="29"/>
        <v>16050.589242747965</v>
      </c>
      <c r="X93"/>
      <c r="Y93" s="3">
        <v>333.66468731059996</v>
      </c>
      <c r="Z93">
        <f t="shared" si="38"/>
        <v>6.6412532586677718E-3</v>
      </c>
      <c r="AA93">
        <f t="shared" si="39"/>
        <v>6.6479429015533654E-5</v>
      </c>
      <c r="AB93" s="28">
        <f t="shared" si="30"/>
        <v>8.1534918296110193E-3</v>
      </c>
      <c r="AC93" s="3">
        <f t="shared" si="31"/>
        <v>2.0180292984102532</v>
      </c>
      <c r="AD93">
        <f t="shared" si="32"/>
        <v>346.59687777406708</v>
      </c>
    </row>
    <row r="94" spans="2:30" ht="15" thickBot="1">
      <c r="B94" s="1">
        <v>92</v>
      </c>
      <c r="C94" s="18">
        <v>43368</v>
      </c>
      <c r="D94" s="3">
        <v>5765.25</v>
      </c>
      <c r="E94">
        <f t="shared" si="21"/>
        <v>-4.7421960634085759E-3</v>
      </c>
      <c r="F94">
        <f t="shared" si="33"/>
        <v>1.8505470305798422E-5</v>
      </c>
      <c r="G94" s="28">
        <f t="shared" si="22"/>
        <v>4.3017984966521178E-3</v>
      </c>
      <c r="H94" s="3">
        <f t="shared" si="23"/>
        <v>4.0856606381376128</v>
      </c>
      <c r="I94">
        <f t="shared" si="20"/>
        <v>6370.2773971953748</v>
      </c>
      <c r="J94"/>
      <c r="K94" s="29">
        <v>8574.4838050800008</v>
      </c>
      <c r="L94">
        <f t="shared" si="34"/>
        <v>2.2317483682930732E-4</v>
      </c>
      <c r="M94">
        <f t="shared" si="35"/>
        <v>5.8019318909153589E-5</v>
      </c>
      <c r="N94" s="28">
        <f t="shared" si="24"/>
        <v>7.6170413487884909E-3</v>
      </c>
      <c r="O94" s="3">
        <f t="shared" si="25"/>
        <v>2.168871799977397</v>
      </c>
      <c r="P94">
        <f t="shared" si="26"/>
        <v>7258.5557185607968</v>
      </c>
      <c r="Q94"/>
      <c r="R94" s="3">
        <v>16883.822060292649</v>
      </c>
      <c r="S94">
        <f t="shared" si="36"/>
        <v>-3.3544915114446187E-3</v>
      </c>
      <c r="T94">
        <f t="shared" si="37"/>
        <v>1.0214206867253624E-4</v>
      </c>
      <c r="U94" s="28">
        <f t="shared" si="27"/>
        <v>1.0106535938319136E-2</v>
      </c>
      <c r="V94" s="3">
        <f t="shared" si="28"/>
        <v>1.8730631716286361</v>
      </c>
      <c r="W94">
        <f t="shared" si="29"/>
        <v>15442.800920853773</v>
      </c>
      <c r="X94"/>
      <c r="Y94" s="3">
        <v>333.78432605684236</v>
      </c>
      <c r="Z94">
        <f t="shared" si="38"/>
        <v>3.5855980807172644E-4</v>
      </c>
      <c r="AA94">
        <f t="shared" si="39"/>
        <v>6.5137037965347551E-5</v>
      </c>
      <c r="AB94" s="28">
        <f t="shared" si="30"/>
        <v>8.0707520074245597E-3</v>
      </c>
      <c r="AC94" s="3">
        <f t="shared" si="31"/>
        <v>2.0387177528645504</v>
      </c>
      <c r="AD94">
        <f t="shared" si="32"/>
        <v>342.26314678321262</v>
      </c>
    </row>
    <row r="95" spans="2:30" ht="15" thickBot="1">
      <c r="B95" s="1">
        <v>93</v>
      </c>
      <c r="C95" s="18">
        <v>43369</v>
      </c>
      <c r="D95" s="3">
        <v>5746.2700199999999</v>
      </c>
      <c r="E95">
        <f t="shared" si="21"/>
        <v>-3.2921347729933772E-3</v>
      </c>
      <c r="F95">
        <f t="shared" si="33"/>
        <v>1.8744447497678984E-5</v>
      </c>
      <c r="G95" s="28">
        <f t="shared" si="22"/>
        <v>4.3294858237068962E-3</v>
      </c>
      <c r="H95" s="3">
        <f t="shared" si="23"/>
        <v>4.0595325880805975</v>
      </c>
      <c r="I95">
        <f t="shared" si="20"/>
        <v>6409.3222876790869</v>
      </c>
      <c r="J95"/>
      <c r="K95" s="29">
        <v>8655.8070206400007</v>
      </c>
      <c r="L95">
        <f t="shared" si="34"/>
        <v>9.4843278509453236E-3</v>
      </c>
      <c r="M95">
        <f t="shared" si="35"/>
        <v>5.4541148195072003E-5</v>
      </c>
      <c r="N95" s="28">
        <f t="shared" si="24"/>
        <v>7.3851979117063619E-3</v>
      </c>
      <c r="O95" s="3">
        <f t="shared" si="25"/>
        <v>2.236959168617878</v>
      </c>
      <c r="P95">
        <f t="shared" si="26"/>
        <v>7408.967410816992</v>
      </c>
      <c r="Q95"/>
      <c r="R95" s="3">
        <v>17002.223241698131</v>
      </c>
      <c r="S95">
        <f t="shared" si="36"/>
        <v>7.0127001447106386E-3</v>
      </c>
      <c r="T95">
        <f t="shared" si="37"/>
        <v>9.6688701350205309E-5</v>
      </c>
      <c r="U95" s="28">
        <f t="shared" si="27"/>
        <v>9.8330413072561275E-3</v>
      </c>
      <c r="V95" s="3">
        <f t="shared" si="28"/>
        <v>1.9251602497426332</v>
      </c>
      <c r="W95">
        <f t="shared" si="29"/>
        <v>15750.249123616677</v>
      </c>
      <c r="X95"/>
      <c r="Y95" s="3">
        <v>336.70307187453068</v>
      </c>
      <c r="Z95">
        <f t="shared" si="38"/>
        <v>8.7444064620076419E-3</v>
      </c>
      <c r="AA95">
        <f t="shared" si="39"/>
        <v>6.1236529595584557E-5</v>
      </c>
      <c r="AB95" s="28">
        <f t="shared" si="30"/>
        <v>7.8253772813574023E-3</v>
      </c>
      <c r="AC95" s="3">
        <f t="shared" si="31"/>
        <v>2.1026443588480275</v>
      </c>
      <c r="AD95">
        <f t="shared" si="32"/>
        <v>348.3015168142494</v>
      </c>
    </row>
    <row r="96" spans="2:30" ht="15" thickBot="1">
      <c r="B96" s="1">
        <v>94</v>
      </c>
      <c r="C96" s="18">
        <v>43370</v>
      </c>
      <c r="D96" s="3">
        <v>5763.2202150000003</v>
      </c>
      <c r="E96">
        <f t="shared" si="21"/>
        <v>2.949773494981071E-3</v>
      </c>
      <c r="F96">
        <f t="shared" si="33"/>
        <v>1.8270069729631374E-5</v>
      </c>
      <c r="G96" s="28">
        <f t="shared" si="22"/>
        <v>4.2743502113925308E-3</v>
      </c>
      <c r="H96" s="3">
        <f t="shared" si="23"/>
        <v>4.1118972292270763</v>
      </c>
      <c r="I96">
        <f t="shared" si="20"/>
        <v>6574.9328955786068</v>
      </c>
      <c r="J96"/>
      <c r="K96" s="29">
        <v>8652.6722351999997</v>
      </c>
      <c r="L96">
        <f t="shared" si="34"/>
        <v>-3.6215981161849125E-4</v>
      </c>
      <c r="M96">
        <f t="shared" si="35"/>
        <v>5.666582779042071E-5</v>
      </c>
      <c r="N96" s="28">
        <f t="shared" si="24"/>
        <v>7.5276708077878056E-3</v>
      </c>
      <c r="O96" s="3">
        <f t="shared" si="25"/>
        <v>2.1946212317836573</v>
      </c>
      <c r="P96">
        <f t="shared" si="26"/>
        <v>7249.2776692209773</v>
      </c>
      <c r="Q96"/>
      <c r="R96" s="3">
        <v>17066.308727986183</v>
      </c>
      <c r="S96">
        <f t="shared" si="36"/>
        <v>3.7692415501803986E-3</v>
      </c>
      <c r="T96">
        <f t="shared" si="37"/>
        <v>9.3838057068370461E-5</v>
      </c>
      <c r="U96" s="28">
        <f t="shared" si="27"/>
        <v>9.6870045456978315E-3</v>
      </c>
      <c r="V96" s="3">
        <f t="shared" si="28"/>
        <v>1.954183067583473</v>
      </c>
      <c r="W96">
        <f t="shared" si="29"/>
        <v>15654.91186195606</v>
      </c>
      <c r="X96"/>
      <c r="Y96" s="3">
        <v>334.16595091272796</v>
      </c>
      <c r="Z96">
        <f t="shared" si="38"/>
        <v>-7.5351880446999564E-3</v>
      </c>
      <c r="AA96">
        <f t="shared" si="39"/>
        <v>6.2150216482217548E-5</v>
      </c>
      <c r="AB96" s="28">
        <f t="shared" si="30"/>
        <v>7.8835408594246249E-3</v>
      </c>
      <c r="AC96" s="3">
        <f t="shared" si="31"/>
        <v>2.0871313651952761</v>
      </c>
      <c r="AD96">
        <f t="shared" si="32"/>
        <v>336.63431870949091</v>
      </c>
    </row>
    <row r="97" spans="2:30" ht="15" thickBot="1">
      <c r="B97" s="1">
        <v>95</v>
      </c>
      <c r="C97" s="18">
        <v>43371</v>
      </c>
      <c r="D97" s="3">
        <v>5763.419922</v>
      </c>
      <c r="E97">
        <f t="shared" si="21"/>
        <v>3.4651981453004748E-5</v>
      </c>
      <c r="F97">
        <f t="shared" si="33"/>
        <v>1.769593536615506E-5</v>
      </c>
      <c r="G97" s="28">
        <f t="shared" si="22"/>
        <v>4.2066537017153025E-3</v>
      </c>
      <c r="H97" s="3">
        <f t="shared" si="23"/>
        <v>4.1780688493099545</v>
      </c>
      <c r="I97">
        <f t="shared" si="20"/>
        <v>6497.0806375431403</v>
      </c>
      <c r="J97"/>
      <c r="K97" s="29">
        <v>8572.2181613600005</v>
      </c>
      <c r="L97">
        <f t="shared" si="34"/>
        <v>-9.2981765231674174E-3</v>
      </c>
      <c r="M97">
        <f t="shared" si="35"/>
        <v>5.3273747706744558E-5</v>
      </c>
      <c r="N97" s="28">
        <f t="shared" si="24"/>
        <v>7.2988867443429042E-3</v>
      </c>
      <c r="O97" s="3">
        <f t="shared" si="25"/>
        <v>2.2634117721381948</v>
      </c>
      <c r="P97">
        <f t="shared" si="26"/>
        <v>7102.3572343257101</v>
      </c>
      <c r="Q97"/>
      <c r="R97" s="3">
        <v>16761.701384848133</v>
      </c>
      <c r="S97">
        <f t="shared" si="36"/>
        <v>-1.7848460847221154E-2</v>
      </c>
      <c r="T97">
        <f t="shared" si="37"/>
        <v>8.9060204556084613E-5</v>
      </c>
      <c r="U97" s="28">
        <f t="shared" si="27"/>
        <v>9.4371714277152255E-3</v>
      </c>
      <c r="V97" s="3">
        <f t="shared" si="28"/>
        <v>2.0059167520484369</v>
      </c>
      <c r="W97">
        <f t="shared" si="29"/>
        <v>14984.0570753923</v>
      </c>
      <c r="X97"/>
      <c r="Y97" s="3">
        <v>336.75475997503889</v>
      </c>
      <c r="Z97">
        <f t="shared" si="38"/>
        <v>7.7470761316045401E-3</v>
      </c>
      <c r="AA97">
        <f t="shared" si="39"/>
        <v>6.182794702542385E-5</v>
      </c>
      <c r="AB97" s="28">
        <f t="shared" si="30"/>
        <v>7.8630749090558612E-3</v>
      </c>
      <c r="AC97" s="3">
        <f t="shared" si="31"/>
        <v>2.0925637345199002</v>
      </c>
      <c r="AD97">
        <f t="shared" si="32"/>
        <v>347.5575950310589</v>
      </c>
    </row>
    <row r="98" spans="2:30" ht="15" thickBot="1">
      <c r="B98" s="1">
        <v>96</v>
      </c>
      <c r="C98" s="18">
        <v>43374</v>
      </c>
      <c r="D98" s="3">
        <v>5784.4501950000003</v>
      </c>
      <c r="E98">
        <f t="shared" si="21"/>
        <v>3.6489225641400881E-3</v>
      </c>
      <c r="F98">
        <f t="shared" si="33"/>
        <v>1.6634251289774871E-5</v>
      </c>
      <c r="G98" s="28">
        <f t="shared" si="22"/>
        <v>4.0785109157356527E-3</v>
      </c>
      <c r="H98" s="3">
        <f t="shared" si="23"/>
        <v>4.3093396472621519</v>
      </c>
      <c r="I98">
        <f t="shared" si="20"/>
        <v>6598.2883461804313</v>
      </c>
      <c r="J98"/>
      <c r="K98" s="29">
        <v>8537.0244700000003</v>
      </c>
      <c r="L98">
        <f t="shared" si="34"/>
        <v>-4.1055524599967336E-3</v>
      </c>
      <c r="M98">
        <f t="shared" si="35"/>
        <v>5.5264688043698789E-5</v>
      </c>
      <c r="N98" s="28">
        <f t="shared" si="24"/>
        <v>7.4340223327414605E-3</v>
      </c>
      <c r="O98" s="3">
        <f t="shared" si="25"/>
        <v>2.2222674941247984</v>
      </c>
      <c r="P98">
        <f t="shared" si="26"/>
        <v>7188.8516253557536</v>
      </c>
      <c r="Q98"/>
      <c r="R98" s="3">
        <v>16756.124734527137</v>
      </c>
      <c r="S98">
        <f t="shared" si="36"/>
        <v>-3.3270192523756438E-4</v>
      </c>
      <c r="T98">
        <f t="shared" si="37"/>
        <v>1.0283064555960674E-4</v>
      </c>
      <c r="U98" s="28">
        <f t="shared" si="27"/>
        <v>1.0140544638213804E-2</v>
      </c>
      <c r="V98" s="3">
        <f t="shared" si="28"/>
        <v>1.8667814140347072</v>
      </c>
      <c r="W98">
        <f t="shared" si="29"/>
        <v>15530.792357371345</v>
      </c>
      <c r="X98"/>
      <c r="Y98" s="3">
        <v>337.20412557917899</v>
      </c>
      <c r="Z98">
        <f t="shared" si="38"/>
        <v>1.3344001556901714E-3</v>
      </c>
      <c r="AA98">
        <f t="shared" si="39"/>
        <v>6.171930151923102E-5</v>
      </c>
      <c r="AB98" s="28">
        <f t="shared" si="30"/>
        <v>7.8561632823682462E-3</v>
      </c>
      <c r="AC98" s="3">
        <f t="shared" si="31"/>
        <v>2.0944047119580222</v>
      </c>
      <c r="AD98">
        <f t="shared" si="32"/>
        <v>342.96898382046146</v>
      </c>
    </row>
    <row r="99" spans="2:30" ht="15" thickBot="1">
      <c r="B99" s="1">
        <v>97</v>
      </c>
      <c r="C99" s="18">
        <v>43375</v>
      </c>
      <c r="D99" s="3">
        <v>5782.3701170000004</v>
      </c>
      <c r="E99">
        <f t="shared" si="21"/>
        <v>-3.5959822107171891E-4</v>
      </c>
      <c r="F99">
        <f t="shared" si="33"/>
        <v>1.643507436513382E-5</v>
      </c>
      <c r="G99" s="28">
        <f t="shared" si="22"/>
        <v>4.0540195319132121E-3</v>
      </c>
      <c r="H99" s="3">
        <f t="shared" si="23"/>
        <v>4.3353734861451505</v>
      </c>
      <c r="I99">
        <f t="shared" si="20"/>
        <v>6486.0127026413829</v>
      </c>
      <c r="J99"/>
      <c r="K99" s="29">
        <v>8515.0120750799997</v>
      </c>
      <c r="L99">
        <f t="shared" si="34"/>
        <v>-2.5784622027680082E-3</v>
      </c>
      <c r="M99">
        <f t="shared" si="35"/>
        <v>5.2960140421183973E-5</v>
      </c>
      <c r="N99" s="28">
        <f t="shared" si="24"/>
        <v>7.2773718072655855E-3</v>
      </c>
      <c r="O99" s="3">
        <f t="shared" si="25"/>
        <v>2.2701033584893278</v>
      </c>
      <c r="P99">
        <f t="shared" si="26"/>
        <v>7212.5775060769329</v>
      </c>
      <c r="Q99"/>
      <c r="R99" s="3">
        <v>16597.830365619284</v>
      </c>
      <c r="S99">
        <f t="shared" si="36"/>
        <v>-9.4469557499578995E-3</v>
      </c>
      <c r="T99">
        <f t="shared" si="37"/>
        <v>9.666744826029374E-5</v>
      </c>
      <c r="U99" s="28">
        <f t="shared" si="27"/>
        <v>9.8319605501798954E-3</v>
      </c>
      <c r="V99" s="3">
        <f t="shared" si="28"/>
        <v>1.925371868834489</v>
      </c>
      <c r="W99">
        <f t="shared" si="29"/>
        <v>15257.780613441229</v>
      </c>
      <c r="X99"/>
      <c r="Y99" s="3">
        <v>337.10547397105182</v>
      </c>
      <c r="Z99">
        <f t="shared" si="38"/>
        <v>-2.9255753605542947E-4</v>
      </c>
      <c r="AA99">
        <f t="shared" si="39"/>
        <v>5.8122980854607513E-5</v>
      </c>
      <c r="AB99" s="28">
        <f t="shared" si="30"/>
        <v>7.6238429190669654E-3</v>
      </c>
      <c r="AC99" s="3">
        <f t="shared" si="31"/>
        <v>2.1582272314862121</v>
      </c>
      <c r="AD99">
        <f t="shared" si="32"/>
        <v>341.79718539133705</v>
      </c>
    </row>
    <row r="100" spans="2:30" ht="15" thickBot="1">
      <c r="B100" s="1">
        <v>98</v>
      </c>
      <c r="C100" s="18">
        <v>43376</v>
      </c>
      <c r="D100" s="3">
        <v>5786.4799800000001</v>
      </c>
      <c r="E100">
        <f t="shared" si="21"/>
        <v>7.107575123765944E-4</v>
      </c>
      <c r="F100">
        <f t="shared" si="33"/>
        <v>1.5456728556061667E-5</v>
      </c>
      <c r="G100" s="28">
        <f t="shared" si="22"/>
        <v>3.9315046173267641E-3</v>
      </c>
      <c r="H100" s="3">
        <f t="shared" si="23"/>
        <v>4.4704739029205935</v>
      </c>
      <c r="I100">
        <f t="shared" si="20"/>
        <v>6516.7811215003712</v>
      </c>
      <c r="J100"/>
      <c r="K100" s="29">
        <v>8508.6492051599998</v>
      </c>
      <c r="L100">
        <f t="shared" si="34"/>
        <v>-7.4725318812188376E-4</v>
      </c>
      <c r="M100">
        <f t="shared" si="35"/>
        <v>5.0181440035779129E-5</v>
      </c>
      <c r="N100" s="28">
        <f t="shared" si="24"/>
        <v>7.083885941753942E-3</v>
      </c>
      <c r="O100" s="3">
        <f t="shared" si="25"/>
        <v>2.3321078736282943</v>
      </c>
      <c r="P100">
        <f t="shared" si="26"/>
        <v>7242.4008202732184</v>
      </c>
      <c r="Q100"/>
      <c r="R100" s="3">
        <v>16632.0306814375</v>
      </c>
      <c r="S100">
        <f t="shared" si="36"/>
        <v>2.0605293020139856E-3</v>
      </c>
      <c r="T100">
        <f t="shared" si="37"/>
        <v>9.6222099741175878E-5</v>
      </c>
      <c r="U100" s="28">
        <f t="shared" si="27"/>
        <v>9.8092864032597125E-3</v>
      </c>
      <c r="V100" s="3">
        <f t="shared" si="28"/>
        <v>1.9298223622582953</v>
      </c>
      <c r="W100">
        <f t="shared" si="29"/>
        <v>15602.24012937272</v>
      </c>
      <c r="X100"/>
      <c r="Y100" s="3">
        <v>335.97584891371008</v>
      </c>
      <c r="Z100">
        <f t="shared" si="38"/>
        <v>-3.3509543586905536E-3</v>
      </c>
      <c r="AA100">
        <f t="shared" si="39"/>
        <v>5.4640737398045225E-5</v>
      </c>
      <c r="AB100" s="28">
        <f t="shared" si="30"/>
        <v>7.391937323736263E-3</v>
      </c>
      <c r="AC100" s="3">
        <f t="shared" si="31"/>
        <v>2.2259368114050746</v>
      </c>
      <c r="AD100">
        <f t="shared" si="32"/>
        <v>339.46205411413609</v>
      </c>
    </row>
    <row r="101" spans="2:30" ht="15" thickBot="1">
      <c r="B101" s="1">
        <v>99</v>
      </c>
      <c r="C101" s="18">
        <v>43377</v>
      </c>
      <c r="D101" s="3">
        <v>5740.5600590000004</v>
      </c>
      <c r="E101">
        <f t="shared" si="21"/>
        <v>-7.9357262374905348E-3</v>
      </c>
      <c r="F101">
        <f t="shared" si="33"/>
        <v>1.4559635417181951E-5</v>
      </c>
      <c r="G101" s="28">
        <f t="shared" si="22"/>
        <v>3.8157090320387311E-3</v>
      </c>
      <c r="H101" s="3">
        <f t="shared" si="23"/>
        <v>4.6061396829255701</v>
      </c>
      <c r="I101">
        <f t="shared" si="20"/>
        <v>6258.6863138377748</v>
      </c>
      <c r="J101"/>
      <c r="K101" s="29">
        <v>8418.0221619299991</v>
      </c>
      <c r="L101">
        <f t="shared" si="34"/>
        <v>-1.0651166953156406E-2</v>
      </c>
      <c r="M101">
        <f t="shared" si="35"/>
        <v>4.7204056873261875E-5</v>
      </c>
      <c r="N101" s="28">
        <f t="shared" si="24"/>
        <v>6.8705208589496239E-3</v>
      </c>
      <c r="O101" s="3">
        <f t="shared" si="25"/>
        <v>2.4045318426083369</v>
      </c>
      <c r="P101">
        <f t="shared" si="26"/>
        <v>7069.2345638261613</v>
      </c>
      <c r="Q101"/>
      <c r="R101" s="3">
        <v>16281.020473742195</v>
      </c>
      <c r="S101">
        <f t="shared" si="36"/>
        <v>-2.1104470910281337E-2</v>
      </c>
      <c r="T101">
        <f t="shared" si="37"/>
        <v>9.070352061697282E-5</v>
      </c>
      <c r="U101" s="28">
        <f t="shared" si="27"/>
        <v>9.5238395942483633E-3</v>
      </c>
      <c r="V101" s="3">
        <f t="shared" si="28"/>
        <v>1.9876626513364577</v>
      </c>
      <c r="W101">
        <f t="shared" si="29"/>
        <v>14888.54485248098</v>
      </c>
      <c r="X101"/>
      <c r="Y101" s="3">
        <v>331.43729364289084</v>
      </c>
      <c r="Z101">
        <f t="shared" si="38"/>
        <v>-1.3508575945245693E-2</v>
      </c>
      <c r="AA101">
        <f t="shared" si="39"/>
        <v>5.2036026861004138E-5</v>
      </c>
      <c r="AB101" s="28">
        <f t="shared" si="30"/>
        <v>7.213600131765285E-3</v>
      </c>
      <c r="AC101" s="3">
        <f t="shared" si="31"/>
        <v>2.2809672141443054</v>
      </c>
      <c r="AD101">
        <f t="shared" si="32"/>
        <v>331.47481406446695</v>
      </c>
    </row>
    <row r="102" spans="2:30" ht="15" thickBot="1">
      <c r="B102" s="1">
        <v>100</v>
      </c>
      <c r="C102" s="18">
        <v>43378</v>
      </c>
      <c r="D102" s="3">
        <v>5708.8999020000001</v>
      </c>
      <c r="E102">
        <f t="shared" si="21"/>
        <v>-5.5151686724997737E-3</v>
      </c>
      <c r="F102">
        <f t="shared" si="33"/>
        <v>1.7464602347134777E-5</v>
      </c>
      <c r="G102" s="28">
        <f t="shared" si="22"/>
        <v>4.1790671623144291E-3</v>
      </c>
      <c r="H102" s="3">
        <f t="shared" si="23"/>
        <v>4.2056487987231668</v>
      </c>
      <c r="I102">
        <f t="shared" si="20"/>
        <v>6345.4630597269106</v>
      </c>
      <c r="J102"/>
      <c r="K102" s="29">
        <v>8366.3485766400008</v>
      </c>
      <c r="L102">
        <f t="shared" si="34"/>
        <v>-6.1384472855974407E-3</v>
      </c>
      <c r="M102">
        <f t="shared" si="35"/>
        <v>5.1178654908706832E-5</v>
      </c>
      <c r="N102" s="28">
        <f t="shared" si="24"/>
        <v>7.1539258389157791E-3</v>
      </c>
      <c r="O102" s="3">
        <f t="shared" si="25"/>
        <v>2.3092755715724498</v>
      </c>
      <c r="P102">
        <f t="shared" si="26"/>
        <v>7152.2010976505762</v>
      </c>
      <c r="Q102"/>
      <c r="R102" s="3">
        <v>16184.807648007372</v>
      </c>
      <c r="S102">
        <f t="shared" si="36"/>
        <v>-5.9095083069266967E-3</v>
      </c>
      <c r="T102">
        <f t="shared" si="37"/>
        <v>1.1198523092412914E-4</v>
      </c>
      <c r="U102" s="28">
        <f t="shared" si="27"/>
        <v>1.0582307448006277E-2</v>
      </c>
      <c r="V102" s="3">
        <f t="shared" si="28"/>
        <v>1.7888518502997481</v>
      </c>
      <c r="W102">
        <f t="shared" si="29"/>
        <v>15376.162557920834</v>
      </c>
      <c r="X102"/>
      <c r="Y102" s="3">
        <v>330.49344997524321</v>
      </c>
      <c r="Z102">
        <f t="shared" si="38"/>
        <v>-2.8477292258624865E-3</v>
      </c>
      <c r="AA102">
        <f t="shared" si="39"/>
        <v>5.9862762693452126E-5</v>
      </c>
      <c r="AB102" s="28">
        <f t="shared" si="30"/>
        <v>7.7371029910071722E-3</v>
      </c>
      <c r="AC102" s="3">
        <f t="shared" si="31"/>
        <v>2.1266338855290035</v>
      </c>
      <c r="AD102">
        <f t="shared" si="32"/>
        <v>339.94187637646883</v>
      </c>
    </row>
    <row r="103" spans="2:30" ht="15" thickBot="1">
      <c r="B103" s="1">
        <v>101</v>
      </c>
      <c r="C103" s="18">
        <v>43382</v>
      </c>
      <c r="D103" s="3">
        <v>5700.2299800000001</v>
      </c>
      <c r="E103">
        <f t="shared" si="21"/>
        <v>-1.518667720371609E-3</v>
      </c>
      <c r="F103">
        <f t="shared" si="33"/>
        <v>1.8241751335474065E-5</v>
      </c>
      <c r="G103" s="28">
        <f t="shared" si="22"/>
        <v>4.2710363303856439E-3</v>
      </c>
      <c r="H103" s="3">
        <f t="shared" si="23"/>
        <v>4.1150876348045848</v>
      </c>
      <c r="I103">
        <f t="shared" si="20"/>
        <v>6455.5428291001417</v>
      </c>
      <c r="J103"/>
      <c r="K103" s="29">
        <v>8256.3119820800002</v>
      </c>
      <c r="L103">
        <f t="shared" si="34"/>
        <v>-1.3152284243479639E-2</v>
      </c>
      <c r="M103">
        <f t="shared" si="35"/>
        <v>5.0368767718867939E-5</v>
      </c>
      <c r="N103" s="28">
        <f t="shared" si="24"/>
        <v>7.0970957242288864E-3</v>
      </c>
      <c r="O103" s="3">
        <f t="shared" si="25"/>
        <v>2.3277671349774738</v>
      </c>
      <c r="P103">
        <f t="shared" si="26"/>
        <v>7032.9275310742696</v>
      </c>
      <c r="Q103"/>
      <c r="R103" s="3">
        <v>16028.137607613706</v>
      </c>
      <c r="S103">
        <f t="shared" si="36"/>
        <v>-9.6800681108468612E-3</v>
      </c>
      <c r="T103">
        <f t="shared" si="37"/>
        <v>1.0736145437445953E-4</v>
      </c>
      <c r="U103" s="28">
        <f t="shared" si="27"/>
        <v>1.0361537259232315E-2</v>
      </c>
      <c r="V103" s="3">
        <f t="shared" si="28"/>
        <v>1.8269663839638954</v>
      </c>
      <c r="W103">
        <f t="shared" si="29"/>
        <v>15265.609016097431</v>
      </c>
      <c r="X103"/>
      <c r="Y103" s="3">
        <v>328.42383087084539</v>
      </c>
      <c r="Z103">
        <f t="shared" si="38"/>
        <v>-6.2622091437904391E-3</v>
      </c>
      <c r="AA103">
        <f t="shared" si="39"/>
        <v>5.6757570636474873E-5</v>
      </c>
      <c r="AB103" s="28">
        <f t="shared" si="30"/>
        <v>7.5337620506938548E-3</v>
      </c>
      <c r="AC103" s="3">
        <f t="shared" si="31"/>
        <v>2.1840330615417107</v>
      </c>
      <c r="AD103">
        <f t="shared" si="32"/>
        <v>337.33546461759249</v>
      </c>
    </row>
    <row r="104" spans="2:30" ht="15" thickBot="1">
      <c r="B104" s="1">
        <v>102</v>
      </c>
      <c r="C104" s="18">
        <v>43383</v>
      </c>
      <c r="D104" s="3">
        <v>5512.9399409999996</v>
      </c>
      <c r="E104">
        <f t="shared" si="21"/>
        <v>-3.2856575902574452E-2</v>
      </c>
      <c r="F104">
        <f t="shared" si="33"/>
        <v>1.7285627354039541E-5</v>
      </c>
      <c r="G104" s="28">
        <f t="shared" si="22"/>
        <v>4.1575987485614266E-3</v>
      </c>
      <c r="H104" s="3">
        <f t="shared" si="23"/>
        <v>4.2273653264525564</v>
      </c>
      <c r="I104">
        <f t="shared" si="20"/>
        <v>5593.847386267802</v>
      </c>
      <c r="J104"/>
      <c r="K104" s="29">
        <v>8252.1023730300003</v>
      </c>
      <c r="L104">
        <f t="shared" si="34"/>
        <v>-5.0986555003453319E-4</v>
      </c>
      <c r="M104">
        <f t="shared" si="35"/>
        <v>5.7725596505012838E-5</v>
      </c>
      <c r="N104" s="28">
        <f t="shared" si="24"/>
        <v>7.5977362750369818E-3</v>
      </c>
      <c r="O104" s="3">
        <f t="shared" si="25"/>
        <v>2.1743826822376433</v>
      </c>
      <c r="P104">
        <f t="shared" si="26"/>
        <v>7247.0007519393066</v>
      </c>
      <c r="Q104"/>
      <c r="R104" s="3">
        <v>15716.376691521678</v>
      </c>
      <c r="S104">
        <f t="shared" si="36"/>
        <v>-1.9450850979962533E-2</v>
      </c>
      <c r="T104">
        <f t="shared" si="37"/>
        <v>1.0654199022983003E-4</v>
      </c>
      <c r="U104" s="28">
        <f t="shared" si="27"/>
        <v>1.0321917953066185E-2</v>
      </c>
      <c r="V104" s="3">
        <f t="shared" si="28"/>
        <v>1.8339789508967679</v>
      </c>
      <c r="W104">
        <f t="shared" si="29"/>
        <v>14986.078503921313</v>
      </c>
      <c r="X104"/>
      <c r="Y104" s="3">
        <v>329.22485062368492</v>
      </c>
      <c r="Z104">
        <f t="shared" si="38"/>
        <v>2.4389818202763982E-3</v>
      </c>
      <c r="AA104">
        <f t="shared" si="39"/>
        <v>5.5705032199920731E-5</v>
      </c>
      <c r="AB104" s="28">
        <f t="shared" si="30"/>
        <v>7.4635803874494935E-3</v>
      </c>
      <c r="AC104" s="3">
        <f t="shared" si="31"/>
        <v>2.2045699975540058</v>
      </c>
      <c r="AD104">
        <f t="shared" si="32"/>
        <v>343.85210693802503</v>
      </c>
    </row>
    <row r="105" spans="2:30" ht="15" thickBot="1">
      <c r="B105" s="1">
        <v>103</v>
      </c>
      <c r="C105" s="18">
        <v>43384</v>
      </c>
      <c r="D105" s="3">
        <v>5399.5400390000004</v>
      </c>
      <c r="E105">
        <f t="shared" si="21"/>
        <v>-2.0569769163752114E-2</v>
      </c>
      <c r="F105">
        <f t="shared" si="33"/>
        <v>8.1021764515295399E-5</v>
      </c>
      <c r="G105" s="28">
        <f t="shared" si="22"/>
        <v>9.0012090585262702E-3</v>
      </c>
      <c r="H105" s="3">
        <f t="shared" si="23"/>
        <v>1.9525919992184591</v>
      </c>
      <c r="I105">
        <f t="shared" si="20"/>
        <v>6235.2267824359897</v>
      </c>
      <c r="J105"/>
      <c r="K105" s="29">
        <v>8121.0427914100001</v>
      </c>
      <c r="L105">
        <f t="shared" si="34"/>
        <v>-1.5881962643645428E-2</v>
      </c>
      <c r="M105">
        <f t="shared" si="35"/>
        <v>5.4277658487458783E-5</v>
      </c>
      <c r="N105" s="28">
        <f t="shared" si="24"/>
        <v>7.367337272546899E-3</v>
      </c>
      <c r="O105" s="3">
        <f t="shared" si="25"/>
        <v>2.2423822297656306</v>
      </c>
      <c r="P105">
        <f t="shared" si="26"/>
        <v>6996.6669967554535</v>
      </c>
      <c r="Q105"/>
      <c r="R105" s="3">
        <v>15450.343117467273</v>
      </c>
      <c r="S105">
        <f t="shared" si="36"/>
        <v>-1.6927156893479081E-2</v>
      </c>
      <c r="T105">
        <f t="shared" si="37"/>
        <v>1.228496070467228E-4</v>
      </c>
      <c r="U105" s="28">
        <f t="shared" si="27"/>
        <v>1.1083754194618482E-2</v>
      </c>
      <c r="V105" s="3">
        <f t="shared" si="28"/>
        <v>1.7079213348125353</v>
      </c>
      <c r="W105">
        <f t="shared" si="29"/>
        <v>15091.166078554623</v>
      </c>
      <c r="X105"/>
      <c r="Y105" s="3">
        <v>318.96423512032339</v>
      </c>
      <c r="Z105">
        <f t="shared" si="38"/>
        <v>-3.1165981194687366E-2</v>
      </c>
      <c r="AA105">
        <f t="shared" si="39"/>
        <v>5.2719648207103812E-5</v>
      </c>
      <c r="AB105" s="28">
        <f t="shared" si="30"/>
        <v>7.2608297189166891E-3</v>
      </c>
      <c r="AC105" s="3">
        <f t="shared" si="31"/>
        <v>2.2661301853197271</v>
      </c>
      <c r="AD105">
        <f t="shared" si="32"/>
        <v>317.85805638717369</v>
      </c>
    </row>
    <row r="106" spans="2:30" ht="15" thickBot="1">
      <c r="B106" s="1">
        <v>104</v>
      </c>
      <c r="C106" s="18">
        <v>43385</v>
      </c>
      <c r="D106" s="3">
        <v>5476.830078</v>
      </c>
      <c r="E106">
        <f t="shared" si="21"/>
        <v>1.4314189438682949E-2</v>
      </c>
      <c r="F106">
        <f t="shared" si="33"/>
        <v>1.0154738285138054E-4</v>
      </c>
      <c r="G106" s="28">
        <f t="shared" si="22"/>
        <v>1.0077072136855056E-2</v>
      </c>
      <c r="H106" s="3">
        <f t="shared" si="23"/>
        <v>1.744126523287576</v>
      </c>
      <c r="I106">
        <f t="shared" si="20"/>
        <v>6658.3211960824201</v>
      </c>
      <c r="J106"/>
      <c r="K106" s="29">
        <v>8134.1382291199989</v>
      </c>
      <c r="L106">
        <f t="shared" si="34"/>
        <v>1.6125315487624879E-3</v>
      </c>
      <c r="M106">
        <f t="shared" si="35"/>
        <v>6.6155203223060199E-5</v>
      </c>
      <c r="N106" s="28">
        <f t="shared" si="24"/>
        <v>8.133584893702174E-3</v>
      </c>
      <c r="O106" s="3">
        <f t="shared" si="25"/>
        <v>2.0311322001988166</v>
      </c>
      <c r="P106">
        <f t="shared" si="26"/>
        <v>7278.80619430565</v>
      </c>
      <c r="Q106"/>
      <c r="R106" s="3">
        <v>15495.18996731496</v>
      </c>
      <c r="S106">
        <f t="shared" si="36"/>
        <v>2.9026442653552168E-3</v>
      </c>
      <c r="T106">
        <f t="shared" si="37"/>
        <v>1.3267034905370683E-4</v>
      </c>
      <c r="U106" s="28">
        <f t="shared" si="27"/>
        <v>1.151826154650548E-2</v>
      </c>
      <c r="V106" s="3">
        <f t="shared" si="28"/>
        <v>1.6434928293975104</v>
      </c>
      <c r="W106">
        <f t="shared" si="29"/>
        <v>15614.579545316536</v>
      </c>
      <c r="X106"/>
      <c r="Y106" s="3">
        <v>320.46412704382362</v>
      </c>
      <c r="Z106">
        <f t="shared" si="38"/>
        <v>4.702382770075844E-3</v>
      </c>
      <c r="AA106">
        <f t="shared" si="39"/>
        <v>1.0783557234433402E-4</v>
      </c>
      <c r="AB106" s="28">
        <f t="shared" si="30"/>
        <v>1.0384390802754585E-2</v>
      </c>
      <c r="AC106" s="3">
        <f t="shared" si="31"/>
        <v>1.5844921198592641</v>
      </c>
      <c r="AD106">
        <f t="shared" si="32"/>
        <v>344.56143612454628</v>
      </c>
    </row>
    <row r="107" spans="2:30" ht="15" thickBot="1">
      <c r="B107" s="1">
        <v>105</v>
      </c>
      <c r="C107" s="18">
        <v>43388</v>
      </c>
      <c r="D107" s="3">
        <v>5444.6098629999997</v>
      </c>
      <c r="E107">
        <f t="shared" si="21"/>
        <v>-5.8830043183969458E-3</v>
      </c>
      <c r="F107">
        <f t="shared" si="33"/>
        <v>1.0774830103748786E-4</v>
      </c>
      <c r="G107" s="28">
        <f t="shared" si="22"/>
        <v>1.0380187909546141E-2</v>
      </c>
      <c r="H107" s="3">
        <f t="shared" si="23"/>
        <v>1.6931956284536651</v>
      </c>
      <c r="I107">
        <f t="shared" si="20"/>
        <v>6431.4315836317583</v>
      </c>
      <c r="J107"/>
      <c r="K107" s="29">
        <v>8015.5298377700001</v>
      </c>
      <c r="L107">
        <f t="shared" si="34"/>
        <v>-1.4581555907838386E-2</v>
      </c>
      <c r="M107">
        <f t="shared" si="35"/>
        <v>6.234190650942184E-5</v>
      </c>
      <c r="N107" s="28">
        <f t="shared" si="24"/>
        <v>7.8956891092178804E-3</v>
      </c>
      <c r="O107" s="3">
        <f t="shared" si="25"/>
        <v>2.0923298716716578</v>
      </c>
      <c r="P107">
        <f t="shared" si="26"/>
        <v>7033.6967834657517</v>
      </c>
      <c r="Q107"/>
      <c r="R107" s="3">
        <v>15440.187131800854</v>
      </c>
      <c r="S107">
        <f t="shared" si="36"/>
        <v>-3.5496715838997076E-3</v>
      </c>
      <c r="T107">
        <f t="shared" si="37"/>
        <v>1.2521564873435638E-4</v>
      </c>
      <c r="U107" s="28">
        <f t="shared" si="27"/>
        <v>1.1189979836190786E-2</v>
      </c>
      <c r="V107" s="3">
        <f t="shared" si="28"/>
        <v>1.691708165334006</v>
      </c>
      <c r="W107">
        <f t="shared" si="29"/>
        <v>15447.123745728477</v>
      </c>
      <c r="X107"/>
      <c r="Y107" s="3">
        <v>314.17204155223146</v>
      </c>
      <c r="Z107">
        <f t="shared" si="38"/>
        <v>-1.963428964619093E-2</v>
      </c>
      <c r="AA107">
        <f t="shared" si="39"/>
        <v>1.0269218222665235E-4</v>
      </c>
      <c r="AB107" s="28">
        <f t="shared" si="30"/>
        <v>1.0133715124605208E-2</v>
      </c>
      <c r="AC107" s="3">
        <f t="shared" si="31"/>
        <v>1.6236873835689827</v>
      </c>
      <c r="AD107">
        <f t="shared" si="32"/>
        <v>331.10977334202147</v>
      </c>
    </row>
    <row r="108" spans="2:30" ht="15" thickBot="1">
      <c r="B108" s="1">
        <v>106</v>
      </c>
      <c r="C108" s="18">
        <v>43389</v>
      </c>
      <c r="D108" s="3">
        <v>5561.7998049999997</v>
      </c>
      <c r="E108">
        <f t="shared" si="21"/>
        <v>2.1524029259908789E-2</v>
      </c>
      <c r="F108">
        <f t="shared" si="33"/>
        <v>1.0335998736385521E-4</v>
      </c>
      <c r="G108" s="28">
        <f t="shared" si="22"/>
        <v>1.0166611400257965E-2</v>
      </c>
      <c r="H108" s="3">
        <f t="shared" si="23"/>
        <v>1.7287656721614395</v>
      </c>
      <c r="I108">
        <f t="shared" si="20"/>
        <v>6737.8615304088698</v>
      </c>
      <c r="J108"/>
      <c r="K108" s="29">
        <v>8090.1502356599995</v>
      </c>
      <c r="L108">
        <f t="shared" si="34"/>
        <v>9.3094779010590642E-3</v>
      </c>
      <c r="M108">
        <f t="shared" si="35"/>
        <v>7.1358698480461529E-5</v>
      </c>
      <c r="N108" s="28">
        <f t="shared" si="24"/>
        <v>8.4474077965054784E-3</v>
      </c>
      <c r="O108" s="3">
        <f t="shared" si="25"/>
        <v>1.9556752294453339</v>
      </c>
      <c r="P108">
        <f t="shared" si="26"/>
        <v>7387.1316232783647</v>
      </c>
      <c r="Q108"/>
      <c r="R108" s="3">
        <v>15720.062550677632</v>
      </c>
      <c r="S108">
        <f t="shared" si="36"/>
        <v>1.8126426609191941E-2</v>
      </c>
      <c r="T108">
        <f t="shared" si="37"/>
        <v>1.184587199115077E-4</v>
      </c>
      <c r="U108" s="28">
        <f t="shared" si="27"/>
        <v>1.0883874306124069E-2</v>
      </c>
      <c r="V108" s="3">
        <f t="shared" si="28"/>
        <v>1.7392869236054409</v>
      </c>
      <c r="W108">
        <f t="shared" si="29"/>
        <v>16030.388711954995</v>
      </c>
      <c r="X108"/>
      <c r="Y108" s="3">
        <v>319.09111187066162</v>
      </c>
      <c r="Z108">
        <f t="shared" si="38"/>
        <v>1.5657250384618827E-2</v>
      </c>
      <c r="AA108">
        <f t="shared" si="39"/>
        <v>1.1966097108768443E-4</v>
      </c>
      <c r="AB108" s="28">
        <f t="shared" si="30"/>
        <v>1.0938965722941289E-2</v>
      </c>
      <c r="AC108" s="3">
        <f t="shared" si="31"/>
        <v>1.5041628078234328</v>
      </c>
      <c r="AD108">
        <f t="shared" si="32"/>
        <v>350.06790410886879</v>
      </c>
    </row>
    <row r="109" spans="2:30" ht="15" thickBot="1">
      <c r="B109" s="1">
        <v>107</v>
      </c>
      <c r="C109" s="18">
        <v>43390</v>
      </c>
      <c r="D109" s="3">
        <v>5560.6201170000004</v>
      </c>
      <c r="E109">
        <f t="shared" si="21"/>
        <v>-2.1210544092916338E-4</v>
      </c>
      <c r="F109">
        <f t="shared" si="33"/>
        <v>1.2495541825690849E-4</v>
      </c>
      <c r="G109" s="28">
        <f t="shared" si="22"/>
        <v>1.1178345953534828E-2</v>
      </c>
      <c r="H109" s="3">
        <f t="shared" si="23"/>
        <v>1.572297803631074</v>
      </c>
      <c r="I109">
        <f t="shared" si="20"/>
        <v>6493.9737202640572</v>
      </c>
      <c r="J109"/>
      <c r="K109" s="29">
        <v>8133.8377343399998</v>
      </c>
      <c r="L109">
        <f t="shared" si="34"/>
        <v>5.4000849684389405E-3</v>
      </c>
      <c r="M109">
        <f t="shared" si="35"/>
        <v>7.2277159299052261E-5</v>
      </c>
      <c r="N109" s="28">
        <f t="shared" si="24"/>
        <v>8.5015974557169117E-3</v>
      </c>
      <c r="O109" s="3">
        <f t="shared" si="25"/>
        <v>1.943209645798978</v>
      </c>
      <c r="P109">
        <f t="shared" si="26"/>
        <v>7331.1747883373755</v>
      </c>
      <c r="Q109"/>
      <c r="R109" s="3">
        <v>15623.629776249842</v>
      </c>
      <c r="S109">
        <f t="shared" si="36"/>
        <v>-6.1343759998991774E-3</v>
      </c>
      <c r="T109">
        <f t="shared" si="37"/>
        <v>1.3106523721392256E-4</v>
      </c>
      <c r="U109" s="28">
        <f t="shared" si="27"/>
        <v>1.1448372688461996E-2</v>
      </c>
      <c r="V109" s="3">
        <f t="shared" si="28"/>
        <v>1.6535258568132765</v>
      </c>
      <c r="W109">
        <f t="shared" si="29"/>
        <v>15382.812089266306</v>
      </c>
      <c r="X109"/>
      <c r="Y109" s="3">
        <v>321.78000244485582</v>
      </c>
      <c r="Z109">
        <f t="shared" si="38"/>
        <v>8.4267172420775596E-3</v>
      </c>
      <c r="AA109">
        <f t="shared" si="39"/>
        <v>1.2719028219882215E-4</v>
      </c>
      <c r="AB109" s="28">
        <f t="shared" si="30"/>
        <v>1.1277866917055819E-2</v>
      </c>
      <c r="AC109" s="3">
        <f t="shared" si="31"/>
        <v>1.4589625429627882</v>
      </c>
      <c r="AD109">
        <f t="shared" si="32"/>
        <v>346.21793445887874</v>
      </c>
    </row>
    <row r="110" spans="2:30" ht="15" thickBot="1">
      <c r="B110" s="1">
        <v>108</v>
      </c>
      <c r="C110" s="18">
        <v>43391</v>
      </c>
      <c r="D110" s="3">
        <v>5481.1298829999996</v>
      </c>
      <c r="E110">
        <f t="shared" si="21"/>
        <v>-1.4295210305228765E-2</v>
      </c>
      <c r="F110">
        <f t="shared" si="33"/>
        <v>1.1746079248457829E-4</v>
      </c>
      <c r="G110" s="28">
        <f t="shared" si="22"/>
        <v>1.0837933035619767E-2</v>
      </c>
      <c r="H110" s="3">
        <f t="shared" si="23"/>
        <v>1.6216827261441045</v>
      </c>
      <c r="I110">
        <f t="shared" si="20"/>
        <v>6345.5446959642995</v>
      </c>
      <c r="J110"/>
      <c r="K110" s="29">
        <v>8093.0269507599996</v>
      </c>
      <c r="L110">
        <f t="shared" si="34"/>
        <v>-5.0174081304452806E-3</v>
      </c>
      <c r="M110">
        <f t="shared" si="35"/>
        <v>6.9690184801090736E-5</v>
      </c>
      <c r="N110" s="28">
        <f t="shared" si="24"/>
        <v>8.3480647338823825E-3</v>
      </c>
      <c r="O110" s="3">
        <f t="shared" si="25"/>
        <v>1.9789480205630989</v>
      </c>
      <c r="P110">
        <f t="shared" si="26"/>
        <v>7183.0072948337775</v>
      </c>
      <c r="Q110"/>
      <c r="R110" s="3">
        <v>15438.2403680276</v>
      </c>
      <c r="S110">
        <f t="shared" si="36"/>
        <v>-1.1865962703754021E-2</v>
      </c>
      <c r="T110">
        <f t="shared" si="37"/>
        <v>1.2545915711557553E-4</v>
      </c>
      <c r="U110" s="28">
        <f t="shared" si="27"/>
        <v>1.1200855195723921E-2</v>
      </c>
      <c r="V110" s="3">
        <f t="shared" si="28"/>
        <v>1.6900656180283171</v>
      </c>
      <c r="W110">
        <f t="shared" si="29"/>
        <v>15228.792203138159</v>
      </c>
      <c r="X110"/>
      <c r="Y110" s="3">
        <v>318.39196857605509</v>
      </c>
      <c r="Z110">
        <f t="shared" si="38"/>
        <v>-1.0529037985762798E-2</v>
      </c>
      <c r="AA110">
        <f t="shared" si="39"/>
        <v>1.2381943907556844E-4</v>
      </c>
      <c r="AB110" s="28">
        <f t="shared" si="30"/>
        <v>1.1127418347288308E-2</v>
      </c>
      <c r="AC110" s="3">
        <f t="shared" si="31"/>
        <v>1.4786884866707115</v>
      </c>
      <c r="AD110">
        <f t="shared" si="32"/>
        <v>336.68827472396816</v>
      </c>
    </row>
    <row r="111" spans="2:30" ht="15" thickBot="1">
      <c r="B111" s="1">
        <v>109</v>
      </c>
      <c r="C111" s="18">
        <v>43392</v>
      </c>
      <c r="D111" s="3">
        <v>5479.2998049999997</v>
      </c>
      <c r="E111">
        <f t="shared" si="21"/>
        <v>-3.338869975834794E-4</v>
      </c>
      <c r="F111">
        <f t="shared" si="33"/>
        <v>1.226743271957467E-4</v>
      </c>
      <c r="G111" s="28">
        <f t="shared" si="22"/>
        <v>1.1075844310739777E-2</v>
      </c>
      <c r="H111" s="3">
        <f t="shared" si="23"/>
        <v>1.5868486679547051</v>
      </c>
      <c r="I111">
        <f t="shared" si="20"/>
        <v>6492.6982991711657</v>
      </c>
      <c r="J111"/>
      <c r="K111" s="29">
        <v>8027.2497243600001</v>
      </c>
      <c r="L111">
        <f t="shared" si="34"/>
        <v>-8.1276420800529478E-3</v>
      </c>
      <c r="M111">
        <f t="shared" si="35"/>
        <v>6.7019236773872796E-5</v>
      </c>
      <c r="N111" s="28">
        <f t="shared" si="24"/>
        <v>8.1865277605266077E-3</v>
      </c>
      <c r="O111" s="3">
        <f t="shared" si="25"/>
        <v>2.0179967214313166</v>
      </c>
      <c r="P111">
        <f t="shared" si="26"/>
        <v>7136.0500006228303</v>
      </c>
      <c r="Q111"/>
      <c r="R111" s="3">
        <v>15286.786614714645</v>
      </c>
      <c r="S111">
        <f t="shared" si="36"/>
        <v>-9.8102989526328323E-3</v>
      </c>
      <c r="T111">
        <f t="shared" si="37"/>
        <v>1.2637967194185389E-4</v>
      </c>
      <c r="U111" s="28">
        <f t="shared" si="27"/>
        <v>1.1241871371878166E-2</v>
      </c>
      <c r="V111" s="3">
        <f t="shared" si="28"/>
        <v>1.6838993822826664</v>
      </c>
      <c r="W111">
        <f t="shared" si="29"/>
        <v>15283.722999659991</v>
      </c>
      <c r="X111"/>
      <c r="Y111" s="3">
        <v>317.87057659884255</v>
      </c>
      <c r="Z111">
        <f t="shared" si="38"/>
        <v>-1.6375789236907174E-3</v>
      </c>
      <c r="AA111">
        <f t="shared" si="39"/>
        <v>1.2304191118537249E-4</v>
      </c>
      <c r="AB111" s="28">
        <f t="shared" si="30"/>
        <v>1.1092425847639122E-2</v>
      </c>
      <c r="AC111" s="3">
        <f t="shared" si="31"/>
        <v>1.4833532017710691</v>
      </c>
      <c r="AD111">
        <f t="shared" si="32"/>
        <v>341.18234759347814</v>
      </c>
    </row>
    <row r="112" spans="2:30" ht="15" thickBot="1">
      <c r="B112" s="1">
        <v>110</v>
      </c>
      <c r="C112" s="18">
        <v>43395</v>
      </c>
      <c r="D112" s="3">
        <v>5455.8798829999996</v>
      </c>
      <c r="E112">
        <f t="shared" si="21"/>
        <v>-4.2742545276731837E-3</v>
      </c>
      <c r="F112">
        <f t="shared" si="33"/>
        <v>1.1532055639563122E-4</v>
      </c>
      <c r="G112" s="28">
        <f t="shared" si="22"/>
        <v>1.0738740912957684E-2</v>
      </c>
      <c r="H112" s="3">
        <f t="shared" si="23"/>
        <v>1.6366619637655813</v>
      </c>
      <c r="I112">
        <f t="shared" si="20"/>
        <v>6450.6963249516566</v>
      </c>
      <c r="J112"/>
      <c r="K112" s="29">
        <v>8086.4896295999997</v>
      </c>
      <c r="L112">
        <f t="shared" si="34"/>
        <v>7.3798507925107249E-3</v>
      </c>
      <c r="M112">
        <f t="shared" si="35"/>
        <v>6.6961596514327271E-5</v>
      </c>
      <c r="N112" s="28">
        <f t="shared" si="24"/>
        <v>8.183006569368453E-3</v>
      </c>
      <c r="O112" s="3">
        <f t="shared" si="25"/>
        <v>2.0188650761310778</v>
      </c>
      <c r="P112">
        <f t="shared" si="26"/>
        <v>7363.1363466157509</v>
      </c>
      <c r="Q112"/>
      <c r="R112" s="3">
        <v>15258.122806007941</v>
      </c>
      <c r="S112">
        <f t="shared" si="36"/>
        <v>-1.8750708980992121E-3</v>
      </c>
      <c r="T112">
        <f t="shared" si="37"/>
        <v>1.2457140955774438E-4</v>
      </c>
      <c r="U112" s="28">
        <f t="shared" si="27"/>
        <v>1.1161156282291919E-2</v>
      </c>
      <c r="V112" s="3">
        <f t="shared" si="28"/>
        <v>1.6960769816332653</v>
      </c>
      <c r="W112">
        <f t="shared" si="29"/>
        <v>15491.021519466378</v>
      </c>
      <c r="X112"/>
      <c r="Y112" s="3">
        <v>318.2010939313364</v>
      </c>
      <c r="Z112">
        <f t="shared" si="38"/>
        <v>1.0397858651477923E-3</v>
      </c>
      <c r="AA112">
        <f t="shared" si="39"/>
        <v>1.1582029639812909E-4</v>
      </c>
      <c r="AB112" s="28">
        <f t="shared" si="30"/>
        <v>1.0761983850486354E-2</v>
      </c>
      <c r="AC112" s="3">
        <f t="shared" si="31"/>
        <v>1.5288989116778939</v>
      </c>
      <c r="AD112">
        <f t="shared" si="32"/>
        <v>342.55684209121171</v>
      </c>
    </row>
    <row r="113" spans="2:30" ht="15" thickBot="1">
      <c r="B113" s="1">
        <v>111</v>
      </c>
      <c r="C113" s="18">
        <v>43396</v>
      </c>
      <c r="D113" s="3">
        <v>5426.080078</v>
      </c>
      <c r="E113">
        <f t="shared" si="21"/>
        <v>-5.461961340617669E-3</v>
      </c>
      <c r="F113">
        <f t="shared" si="33"/>
        <v>1.0949747811793341E-4</v>
      </c>
      <c r="G113" s="28">
        <f t="shared" si="22"/>
        <v>1.0464104267348133E-2</v>
      </c>
      <c r="H113" s="3">
        <f t="shared" si="23"/>
        <v>1.6796171312831571</v>
      </c>
      <c r="I113">
        <f t="shared" si="20"/>
        <v>6436.5445224502764</v>
      </c>
      <c r="J113"/>
      <c r="K113" s="29">
        <v>7895.7250696800002</v>
      </c>
      <c r="L113">
        <f t="shared" si="34"/>
        <v>-2.3590527986546837E-2</v>
      </c>
      <c r="M113">
        <f t="shared" si="35"/>
        <v>6.6211632586650915E-5</v>
      </c>
      <c r="N113" s="28">
        <f t="shared" si="24"/>
        <v>8.1370530652473266E-3</v>
      </c>
      <c r="O113" s="3">
        <f t="shared" si="25"/>
        <v>2.0302664918342908</v>
      </c>
      <c r="P113">
        <f t="shared" si="26"/>
        <v>6907.5632474199119</v>
      </c>
      <c r="Q113"/>
      <c r="R113" s="3">
        <v>14945.412844036697</v>
      </c>
      <c r="S113">
        <f t="shared" si="36"/>
        <v>-2.0494654941964008E-2</v>
      </c>
      <c r="T113">
        <f t="shared" si="37"/>
        <v>1.1730807843665363E-4</v>
      </c>
      <c r="U113" s="28">
        <f t="shared" si="27"/>
        <v>1.0830885394862861E-2</v>
      </c>
      <c r="V113" s="3">
        <f t="shared" si="28"/>
        <v>1.7477961928934735</v>
      </c>
      <c r="W113">
        <f t="shared" si="29"/>
        <v>14983.778073592965</v>
      </c>
      <c r="X113"/>
      <c r="Y113" s="3">
        <v>308.94116342431374</v>
      </c>
      <c r="Z113">
        <f t="shared" si="38"/>
        <v>-2.9100875778324101E-2</v>
      </c>
      <c r="AA113">
        <f t="shared" si="39"/>
        <v>1.08935947892963E-4</v>
      </c>
      <c r="AB113" s="28">
        <f t="shared" si="30"/>
        <v>1.0437238518543255E-2</v>
      </c>
      <c r="AC113" s="3">
        <f t="shared" si="31"/>
        <v>1.5764692324766543</v>
      </c>
      <c r="AD113">
        <f t="shared" si="32"/>
        <v>326.32272257751714</v>
      </c>
    </row>
    <row r="114" spans="2:30" ht="15" thickBot="1">
      <c r="B114" s="1">
        <v>112</v>
      </c>
      <c r="C114" s="18">
        <v>43397</v>
      </c>
      <c r="D114" s="3">
        <v>5258.6098629999997</v>
      </c>
      <c r="E114">
        <f t="shared" si="21"/>
        <v>-3.0863940928370553E-2</v>
      </c>
      <c r="F114">
        <f t="shared" si="33"/>
        <v>1.0471761073204151E-4</v>
      </c>
      <c r="G114" s="28">
        <f t="shared" si="22"/>
        <v>1.0233162303610821E-2</v>
      </c>
      <c r="H114" s="3">
        <f t="shared" si="23"/>
        <v>1.7175227236227306</v>
      </c>
      <c r="I114">
        <f t="shared" si="20"/>
        <v>6151.7828672317828</v>
      </c>
      <c r="J114"/>
      <c r="K114" s="29">
        <v>7935.3655950399998</v>
      </c>
      <c r="L114">
        <f t="shared" si="34"/>
        <v>5.0205047681081668E-3</v>
      </c>
      <c r="M114">
        <f t="shared" si="35"/>
        <v>9.5629715272494868E-5</v>
      </c>
      <c r="N114" s="28">
        <f t="shared" si="24"/>
        <v>9.7790447014263551E-3</v>
      </c>
      <c r="O114" s="3">
        <f t="shared" si="25"/>
        <v>1.6893660561996937</v>
      </c>
      <c r="P114">
        <f t="shared" si="26"/>
        <v>7316.5774449403871</v>
      </c>
      <c r="Q114"/>
      <c r="R114" s="3">
        <v>14908.329508949058</v>
      </c>
      <c r="S114">
        <f t="shared" si="36"/>
        <v>-2.4812519717335689E-3</v>
      </c>
      <c r="T114">
        <f t="shared" si="37"/>
        <v>1.3547144660186461E-4</v>
      </c>
      <c r="U114" s="28">
        <f t="shared" si="27"/>
        <v>1.1639220188735352E-2</v>
      </c>
      <c r="V114" s="3">
        <f t="shared" si="28"/>
        <v>1.6264131060195772</v>
      </c>
      <c r="W114">
        <f t="shared" si="29"/>
        <v>15477.730148346605</v>
      </c>
      <c r="X114"/>
      <c r="Y114" s="3">
        <v>310.93273095941089</v>
      </c>
      <c r="Z114">
        <f t="shared" si="38"/>
        <v>6.4464298412764054E-3</v>
      </c>
      <c r="AA114">
        <f t="shared" si="39"/>
        <v>1.5321144928331226E-4</v>
      </c>
      <c r="AB114" s="28">
        <f t="shared" si="30"/>
        <v>1.237786125642521E-2</v>
      </c>
      <c r="AC114" s="3">
        <f t="shared" si="31"/>
        <v>1.3293076288088603</v>
      </c>
      <c r="AD114">
        <f t="shared" si="32"/>
        <v>344.94394358768585</v>
      </c>
    </row>
    <row r="115" spans="2:30" ht="15" thickBot="1">
      <c r="B115" s="1">
        <v>113</v>
      </c>
      <c r="C115" s="18">
        <v>43398</v>
      </c>
      <c r="D115" s="3">
        <v>5356.5400390000004</v>
      </c>
      <c r="E115">
        <f t="shared" si="21"/>
        <v>1.8622825908619942E-2</v>
      </c>
      <c r="F115">
        <f t="shared" si="33"/>
        <v>1.5558952506591588E-4</v>
      </c>
      <c r="G115" s="28">
        <f t="shared" si="22"/>
        <v>1.2473553024937035E-2</v>
      </c>
      <c r="H115" s="3">
        <f t="shared" si="23"/>
        <v>1.4090362830729886</v>
      </c>
      <c r="I115">
        <f t="shared" si="20"/>
        <v>6666.6003963694366</v>
      </c>
      <c r="J115"/>
      <c r="K115" s="29">
        <v>7801.5344314600006</v>
      </c>
      <c r="L115">
        <f t="shared" si="34"/>
        <v>-1.6865154097455867E-2</v>
      </c>
      <c r="M115">
        <f t="shared" si="35"/>
        <v>9.1404260443740977E-5</v>
      </c>
      <c r="N115" s="28">
        <f t="shared" si="24"/>
        <v>9.5605575383311703E-3</v>
      </c>
      <c r="O115" s="3">
        <f t="shared" si="25"/>
        <v>1.7279730930349952</v>
      </c>
      <c r="P115">
        <f t="shared" si="26"/>
        <v>7043.61364878327</v>
      </c>
      <c r="Q115"/>
      <c r="R115" s="3">
        <v>15049.176403533769</v>
      </c>
      <c r="S115">
        <f t="shared" si="36"/>
        <v>9.44753028836425E-3</v>
      </c>
      <c r="T115">
        <f t="shared" si="37"/>
        <v>1.2771255648658664E-4</v>
      </c>
      <c r="U115" s="28">
        <f t="shared" si="27"/>
        <v>1.1300998030554055E-2</v>
      </c>
      <c r="V115" s="3">
        <f t="shared" si="28"/>
        <v>1.6750892450052699</v>
      </c>
      <c r="W115">
        <f t="shared" si="29"/>
        <v>15786.378866472493</v>
      </c>
      <c r="X115"/>
      <c r="Y115" s="3">
        <v>300.51128182238261</v>
      </c>
      <c r="Z115">
        <f t="shared" si="38"/>
        <v>-3.3516732396978464E-2</v>
      </c>
      <c r="AA115">
        <f t="shared" si="39"/>
        <v>1.4651214978822347E-4</v>
      </c>
      <c r="AB115" s="28">
        <f t="shared" si="30"/>
        <v>1.2104220329629805E-2</v>
      </c>
      <c r="AC115" s="3">
        <f t="shared" si="31"/>
        <v>1.3593593761860154</v>
      </c>
      <c r="AD115">
        <f t="shared" si="32"/>
        <v>326.43057671348419</v>
      </c>
    </row>
    <row r="116" spans="2:30" ht="15" thickBot="1">
      <c r="B116" s="1">
        <v>114</v>
      </c>
      <c r="C116" s="18">
        <v>43399</v>
      </c>
      <c r="D116" s="3">
        <v>5263.7402339999999</v>
      </c>
      <c r="E116">
        <f t="shared" si="21"/>
        <v>-1.7324579733249811E-2</v>
      </c>
      <c r="F116">
        <f t="shared" si="33"/>
        <v>1.6706273225132692E-4</v>
      </c>
      <c r="G116" s="28">
        <f t="shared" si="22"/>
        <v>1.2925274939100015E-2</v>
      </c>
      <c r="H116" s="3">
        <f t="shared" si="23"/>
        <v>1.35979225771076</v>
      </c>
      <c r="I116">
        <f t="shared" si="20"/>
        <v>6343.1051759631428</v>
      </c>
      <c r="J116"/>
      <c r="K116" s="29">
        <v>7724.2301521400004</v>
      </c>
      <c r="L116">
        <f t="shared" si="34"/>
        <v>-9.9088557512824142E-3</v>
      </c>
      <c r="M116">
        <f t="shared" si="35"/>
        <v>1.0298601018097247E-4</v>
      </c>
      <c r="N116" s="28">
        <f t="shared" si="24"/>
        <v>1.0148202312773059E-2</v>
      </c>
      <c r="O116" s="3">
        <f t="shared" si="25"/>
        <v>1.6279125771719913</v>
      </c>
      <c r="P116">
        <f t="shared" si="26"/>
        <v>7138.0146967754763</v>
      </c>
      <c r="Q116"/>
      <c r="R116" s="3">
        <v>14827.102059392422</v>
      </c>
      <c r="S116">
        <f t="shared" si="36"/>
        <v>-1.475657791407114E-2</v>
      </c>
      <c r="T116">
        <f t="shared" si="37"/>
        <v>1.2540515281036504E-4</v>
      </c>
      <c r="U116" s="28">
        <f t="shared" si="27"/>
        <v>1.1198444213834573E-2</v>
      </c>
      <c r="V116" s="3">
        <f t="shared" si="28"/>
        <v>1.6904294826437107</v>
      </c>
      <c r="W116">
        <f t="shared" si="29"/>
        <v>15152.788571457417</v>
      </c>
      <c r="X116"/>
      <c r="Y116" s="3">
        <v>298.42635155187094</v>
      </c>
      <c r="Z116">
        <f t="shared" si="38"/>
        <v>-6.9379434205201537E-3</v>
      </c>
      <c r="AA116">
        <f t="shared" si="39"/>
        <v>2.0512370183517007E-4</v>
      </c>
      <c r="AB116" s="28">
        <f t="shared" si="30"/>
        <v>1.4322140267263481E-2</v>
      </c>
      <c r="AC116" s="3">
        <f t="shared" si="31"/>
        <v>1.1488496195022608</v>
      </c>
      <c r="AD116">
        <f t="shared" si="32"/>
        <v>339.2870661725633</v>
      </c>
    </row>
    <row r="117" spans="2:30" ht="15" thickBot="1">
      <c r="B117" s="1">
        <v>115</v>
      </c>
      <c r="C117" s="18">
        <v>43402</v>
      </c>
      <c r="D117" s="3">
        <v>5229.2797849999997</v>
      </c>
      <c r="E117">
        <f t="shared" si="21"/>
        <v>-6.5467609471702801E-3</v>
      </c>
      <c r="F117">
        <f t="shared" si="33"/>
        <v>1.7504743209227112E-4</v>
      </c>
      <c r="G117" s="28">
        <f t="shared" si="22"/>
        <v>1.3230549198437348E-2</v>
      </c>
      <c r="H117" s="3">
        <f t="shared" si="23"/>
        <v>1.3284171750819662</v>
      </c>
      <c r="I117">
        <f t="shared" si="20"/>
        <v>6439.6443126291633</v>
      </c>
      <c r="J117"/>
      <c r="K117" s="29">
        <v>7827.3065001599998</v>
      </c>
      <c r="L117">
        <f t="shared" si="34"/>
        <v>1.3344546445375149E-2</v>
      </c>
      <c r="M117">
        <f t="shared" si="35"/>
        <v>1.0269797490809748E-4</v>
      </c>
      <c r="N117" s="28">
        <f t="shared" si="24"/>
        <v>1.0134000932903918E-2</v>
      </c>
      <c r="O117" s="3">
        <f t="shared" si="25"/>
        <v>1.630193868150277</v>
      </c>
      <c r="P117">
        <f t="shared" si="26"/>
        <v>7412.8716666359678</v>
      </c>
      <c r="Q117"/>
      <c r="R117" s="3">
        <v>14920.072040032372</v>
      </c>
      <c r="S117">
        <f t="shared" si="36"/>
        <v>6.2702731975232051E-3</v>
      </c>
      <c r="T117">
        <f t="shared" si="37"/>
        <v>1.3094623914578627E-4</v>
      </c>
      <c r="U117" s="28">
        <f t="shared" si="27"/>
        <v>1.1443174347434642E-2</v>
      </c>
      <c r="V117" s="3">
        <f t="shared" si="28"/>
        <v>1.6542770112604854</v>
      </c>
      <c r="W117">
        <f t="shared" si="29"/>
        <v>15701.641679265676</v>
      </c>
      <c r="X117"/>
      <c r="Y117" s="3">
        <v>299.1181228987594</v>
      </c>
      <c r="Z117">
        <f t="shared" si="38"/>
        <v>2.3180638817286831E-3</v>
      </c>
      <c r="AA117">
        <f t="shared" si="39"/>
        <v>1.9570438325944018E-4</v>
      </c>
      <c r="AB117" s="28">
        <f t="shared" si="30"/>
        <v>1.3989438275336153E-2</v>
      </c>
      <c r="AC117" s="3">
        <f t="shared" si="31"/>
        <v>1.1761719857982134</v>
      </c>
      <c r="AD117">
        <f t="shared" si="32"/>
        <v>342.94561331919903</v>
      </c>
    </row>
    <row r="118" spans="2:30" ht="15" thickBot="1">
      <c r="B118" s="1">
        <v>116</v>
      </c>
      <c r="C118" s="18">
        <v>43403</v>
      </c>
      <c r="D118" s="3">
        <v>5311.669922</v>
      </c>
      <c r="E118">
        <f t="shared" si="21"/>
        <v>1.5755541946012041E-2</v>
      </c>
      <c r="F118">
        <f t="shared" si="33"/>
        <v>1.6711619090069846E-4</v>
      </c>
      <c r="G118" s="28">
        <f t="shared" si="22"/>
        <v>1.292734276255946E-2</v>
      </c>
      <c r="H118" s="3">
        <f t="shared" si="23"/>
        <v>1.3595747489479684</v>
      </c>
      <c r="I118">
        <f t="shared" si="20"/>
        <v>6635.2928959115152</v>
      </c>
      <c r="J118"/>
      <c r="K118" s="29">
        <v>7859.5326136799995</v>
      </c>
      <c r="L118">
        <f t="shared" si="34"/>
        <v>4.117139595765278E-3</v>
      </c>
      <c r="M118">
        <f t="shared" si="35"/>
        <v>1.0722071160357811E-4</v>
      </c>
      <c r="N118" s="28">
        <f t="shared" si="24"/>
        <v>1.0354743434947005E-2</v>
      </c>
      <c r="O118" s="3">
        <f t="shared" si="25"/>
        <v>1.5954413824386275</v>
      </c>
      <c r="P118">
        <f t="shared" si="26"/>
        <v>7302.6998846647721</v>
      </c>
      <c r="Q118"/>
      <c r="R118" s="3">
        <v>14858.230094536022</v>
      </c>
      <c r="S118">
        <f t="shared" si="36"/>
        <v>-4.1448824999249399E-3</v>
      </c>
      <c r="T118">
        <f t="shared" si="37"/>
        <v>1.2544844435533376E-4</v>
      </c>
      <c r="U118" s="28">
        <f t="shared" si="27"/>
        <v>1.1200376973804665E-2</v>
      </c>
      <c r="V118" s="3">
        <f t="shared" si="28"/>
        <v>1.6901377786730358</v>
      </c>
      <c r="W118">
        <f t="shared" si="29"/>
        <v>15431.576866209103</v>
      </c>
      <c r="X118"/>
      <c r="Y118" s="3">
        <v>302.54817231975812</v>
      </c>
      <c r="Z118">
        <f t="shared" si="38"/>
        <v>1.1467206960775408E-2</v>
      </c>
      <c r="AA118">
        <f t="shared" si="39"/>
        <v>1.8428452547346026E-4</v>
      </c>
      <c r="AB118" s="28">
        <f t="shared" si="30"/>
        <v>1.3575143663087336E-2</v>
      </c>
      <c r="AC118" s="3">
        <f t="shared" si="31"/>
        <v>1.2120671283387066</v>
      </c>
      <c r="AD118">
        <f t="shared" si="32"/>
        <v>346.76678338623935</v>
      </c>
    </row>
    <row r="119" spans="2:30" ht="15" thickBot="1">
      <c r="B119" s="1">
        <v>117</v>
      </c>
      <c r="C119" s="18">
        <v>43404</v>
      </c>
      <c r="D119" s="3">
        <v>5369.4902339999999</v>
      </c>
      <c r="E119">
        <f t="shared" si="21"/>
        <v>1.0885524298209551E-2</v>
      </c>
      <c r="F119">
        <f t="shared" si="33"/>
        <v>1.7198344556740926E-4</v>
      </c>
      <c r="G119" s="28">
        <f t="shared" si="22"/>
        <v>1.3114245901591493E-2</v>
      </c>
      <c r="H119" s="3">
        <f t="shared" si="23"/>
        <v>1.3401982029968036</v>
      </c>
      <c r="I119">
        <f t="shared" si="20"/>
        <v>6590.9107670550629</v>
      </c>
      <c r="J119"/>
      <c r="K119" s="29">
        <v>7860.3783966000001</v>
      </c>
      <c r="L119">
        <f t="shared" si="34"/>
        <v>1.0761236851774934E-4</v>
      </c>
      <c r="M119">
        <f t="shared" si="35"/>
        <v>1.0180451921442451E-4</v>
      </c>
      <c r="N119" s="28">
        <f t="shared" si="24"/>
        <v>1.0089822556141635E-2</v>
      </c>
      <c r="O119" s="3">
        <f t="shared" si="25"/>
        <v>1.6373316863331022</v>
      </c>
      <c r="P119">
        <f t="shared" si="26"/>
        <v>7256.3223224100657</v>
      </c>
      <c r="Q119"/>
      <c r="R119" s="3">
        <v>15161.32253159961</v>
      </c>
      <c r="S119">
        <f t="shared" si="36"/>
        <v>2.039895971021791E-2</v>
      </c>
      <c r="T119">
        <f t="shared" si="37"/>
        <v>1.1895234075030477E-4</v>
      </c>
      <c r="U119" s="28">
        <f t="shared" si="27"/>
        <v>1.0906527437745929E-2</v>
      </c>
      <c r="V119" s="3">
        <f t="shared" si="28"/>
        <v>1.7356743809484394</v>
      </c>
      <c r="W119">
        <f t="shared" si="29"/>
        <v>16090.668463336997</v>
      </c>
      <c r="X119"/>
      <c r="Y119" s="3">
        <v>307.13476440691426</v>
      </c>
      <c r="Z119">
        <f t="shared" si="38"/>
        <v>1.5159873721889953E-2</v>
      </c>
      <c r="AA119">
        <f t="shared" si="39"/>
        <v>1.8111726407392799E-4</v>
      </c>
      <c r="AB119" s="28">
        <f t="shared" si="30"/>
        <v>1.3457981426422315E-2</v>
      </c>
      <c r="AC119" s="3">
        <f t="shared" si="31"/>
        <v>1.2226191191049818</v>
      </c>
      <c r="AD119">
        <f t="shared" si="32"/>
        <v>348.35226285464245</v>
      </c>
    </row>
    <row r="120" spans="2:30" ht="15" thickBot="1">
      <c r="B120" s="1">
        <v>118</v>
      </c>
      <c r="C120" s="18">
        <v>43405</v>
      </c>
      <c r="D120" s="3">
        <v>5426.330078</v>
      </c>
      <c r="E120">
        <f t="shared" si="21"/>
        <v>1.0585705816184577E-2</v>
      </c>
      <c r="F120">
        <f t="shared" si="33"/>
        <v>1.6877411718817933E-4</v>
      </c>
      <c r="G120" s="28">
        <f t="shared" si="22"/>
        <v>1.2991309294608427E-2</v>
      </c>
      <c r="H120" s="3">
        <f t="shared" si="23"/>
        <v>1.3528804828213326</v>
      </c>
      <c r="I120">
        <f t="shared" si="20"/>
        <v>6589.1726253215211</v>
      </c>
      <c r="J120"/>
      <c r="K120" s="29">
        <v>7955.4505060800002</v>
      </c>
      <c r="L120">
        <f t="shared" si="34"/>
        <v>1.2095105945678577E-2</v>
      </c>
      <c r="M120">
        <f t="shared" si="35"/>
        <v>9.5696942886870509E-5</v>
      </c>
      <c r="N120" s="28">
        <f t="shared" si="24"/>
        <v>9.7824814278827284E-3</v>
      </c>
      <c r="O120" s="3">
        <f t="shared" si="25"/>
        <v>1.688772557600934</v>
      </c>
      <c r="P120">
        <f t="shared" si="26"/>
        <v>7403.2346844106869</v>
      </c>
      <c r="Q120"/>
      <c r="R120" s="3">
        <v>15098.964522152435</v>
      </c>
      <c r="S120">
        <f t="shared" si="36"/>
        <v>-4.1129663535094873E-3</v>
      </c>
      <c r="T120">
        <f t="shared" si="37"/>
        <v>1.3678225374083212E-4</v>
      </c>
      <c r="U120" s="28">
        <f t="shared" si="27"/>
        <v>1.1695394552593432E-2</v>
      </c>
      <c r="V120" s="3">
        <f t="shared" si="28"/>
        <v>1.6186012514309833</v>
      </c>
      <c r="W120">
        <f t="shared" si="29"/>
        <v>15436.987582905316</v>
      </c>
      <c r="X120"/>
      <c r="Y120" s="3">
        <v>304.43062630248073</v>
      </c>
      <c r="Z120">
        <f t="shared" si="38"/>
        <v>-8.8044025548696548E-3</v>
      </c>
      <c r="AA120">
        <f t="shared" si="39"/>
        <v>1.8403953450531129E-4</v>
      </c>
      <c r="AB120" s="28">
        <f t="shared" si="30"/>
        <v>1.3566117149181312E-2</v>
      </c>
      <c r="AC120" s="3">
        <f t="shared" si="31"/>
        <v>1.2128736038149739</v>
      </c>
      <c r="AD120">
        <f t="shared" si="32"/>
        <v>338.36090356621457</v>
      </c>
    </row>
    <row r="121" spans="2:30" ht="15" thickBot="1">
      <c r="B121" s="1">
        <v>119</v>
      </c>
      <c r="C121" s="18">
        <v>43406</v>
      </c>
      <c r="D121" s="3">
        <v>5392.5297849999997</v>
      </c>
      <c r="E121">
        <f t="shared" si="21"/>
        <v>-6.2289415708485837E-3</v>
      </c>
      <c r="F121">
        <f t="shared" si="33"/>
        <v>1.6537110021449682E-4</v>
      </c>
      <c r="G121" s="28">
        <f t="shared" si="22"/>
        <v>1.285966952197827E-2</v>
      </c>
      <c r="H121" s="3">
        <f t="shared" si="23"/>
        <v>1.3667294296274695</v>
      </c>
      <c r="I121">
        <f t="shared" si="20"/>
        <v>6440.8366916438299</v>
      </c>
      <c r="J121"/>
      <c r="K121" s="29">
        <v>8110.9985651199995</v>
      </c>
      <c r="L121">
        <f t="shared" si="34"/>
        <v>1.9552388506612013E-2</v>
      </c>
      <c r="M121">
        <f t="shared" si="35"/>
        <v>9.8732621583889641E-5</v>
      </c>
      <c r="N121" s="28">
        <f t="shared" si="24"/>
        <v>9.936429015692189E-3</v>
      </c>
      <c r="O121" s="3">
        <f t="shared" si="25"/>
        <v>1.6626079806497078</v>
      </c>
      <c r="P121">
        <f t="shared" si="26"/>
        <v>7490.8906641749718</v>
      </c>
      <c r="Q121"/>
      <c r="R121" s="3">
        <v>15263.415969165508</v>
      </c>
      <c r="S121">
        <f t="shared" si="36"/>
        <v>1.0891571191640175E-2</v>
      </c>
      <c r="T121">
        <f t="shared" si="37"/>
        <v>1.2959030804988826E-4</v>
      </c>
      <c r="U121" s="28">
        <f t="shared" si="27"/>
        <v>1.1383773893129126E-2</v>
      </c>
      <c r="V121" s="3">
        <f t="shared" si="28"/>
        <v>1.662909017389433</v>
      </c>
      <c r="W121">
        <f t="shared" si="29"/>
        <v>15821.90798288009</v>
      </c>
      <c r="X121"/>
      <c r="Y121" s="3">
        <v>312.61297298897119</v>
      </c>
      <c r="Z121">
        <f t="shared" si="38"/>
        <v>2.6877541152382362E-2</v>
      </c>
      <c r="AA121">
        <f t="shared" si="39"/>
        <v>1.7764821269588432E-4</v>
      </c>
      <c r="AB121" s="28">
        <f t="shared" si="30"/>
        <v>1.3328473757181814E-2</v>
      </c>
      <c r="AC121" s="3">
        <f t="shared" si="31"/>
        <v>1.2344988403220374</v>
      </c>
      <c r="AD121">
        <f t="shared" si="32"/>
        <v>353.36123055453112</v>
      </c>
    </row>
    <row r="122" spans="2:30" ht="15" thickBot="1">
      <c r="B122" s="1">
        <v>120</v>
      </c>
      <c r="C122" s="18">
        <v>43409</v>
      </c>
      <c r="D122" s="3">
        <v>5422.8798829999996</v>
      </c>
      <c r="E122">
        <f t="shared" si="21"/>
        <v>5.6281743838341898E-3</v>
      </c>
      <c r="F122">
        <f t="shared" si="33"/>
        <v>1.5777681698720975E-4</v>
      </c>
      <c r="G122" s="28">
        <f t="shared" si="22"/>
        <v>1.2560924209118123E-2</v>
      </c>
      <c r="H122" s="3">
        <f t="shared" si="23"/>
        <v>1.3992353188639348</v>
      </c>
      <c r="I122">
        <f t="shared" si="20"/>
        <v>6547.2981524978431</v>
      </c>
      <c r="J122"/>
      <c r="K122" s="29">
        <v>8093.0405116599995</v>
      </c>
      <c r="L122">
        <f t="shared" si="34"/>
        <v>-2.2140373119070192E-3</v>
      </c>
      <c r="M122">
        <f t="shared" si="35"/>
        <v>1.1574641806766589E-4</v>
      </c>
      <c r="N122" s="28">
        <f t="shared" si="24"/>
        <v>1.0758550927874344E-2</v>
      </c>
      <c r="O122" s="3">
        <f t="shared" si="25"/>
        <v>1.535558672483156</v>
      </c>
      <c r="P122">
        <f t="shared" si="26"/>
        <v>7230.3784204561825</v>
      </c>
      <c r="Q122"/>
      <c r="R122" s="3">
        <v>15253.538945496819</v>
      </c>
      <c r="S122">
        <f t="shared" si="36"/>
        <v>-6.4710440235933055E-4</v>
      </c>
      <c r="T122">
        <f t="shared" si="37"/>
        <v>1.2893246894824894E-4</v>
      </c>
      <c r="U122" s="28">
        <f t="shared" si="27"/>
        <v>1.1354843413638471E-2</v>
      </c>
      <c r="V122" s="3">
        <f t="shared" si="28"/>
        <v>1.6671458662362102</v>
      </c>
      <c r="W122">
        <f t="shared" si="29"/>
        <v>15523.678941884638</v>
      </c>
      <c r="X122"/>
      <c r="Y122" s="3">
        <v>306.61734680348951</v>
      </c>
      <c r="Z122">
        <f t="shared" si="38"/>
        <v>-1.9179070299469643E-2</v>
      </c>
      <c r="AA122">
        <f t="shared" si="39"/>
        <v>2.1033345303801172E-4</v>
      </c>
      <c r="AB122" s="28">
        <f t="shared" si="30"/>
        <v>1.4502877405467225E-2</v>
      </c>
      <c r="AC122" s="3">
        <f t="shared" si="31"/>
        <v>1.1345324749350023</v>
      </c>
      <c r="AD122">
        <f t="shared" si="32"/>
        <v>334.57117551028932</v>
      </c>
    </row>
    <row r="123" spans="2:30" ht="15" thickBot="1">
      <c r="B123" s="1">
        <v>121</v>
      </c>
      <c r="C123" s="18">
        <v>43410</v>
      </c>
      <c r="D123" s="3">
        <v>5457.25</v>
      </c>
      <c r="E123">
        <f t="shared" si="21"/>
        <v>6.3379823528354542E-3</v>
      </c>
      <c r="F123">
        <f t="shared" si="33"/>
        <v>1.5021078878166801E-4</v>
      </c>
      <c r="G123" s="28">
        <f t="shared" si="22"/>
        <v>1.2256051108806131E-2</v>
      </c>
      <c r="H123" s="3">
        <f t="shared" si="23"/>
        <v>1.4340417345634888</v>
      </c>
      <c r="I123">
        <f t="shared" si="20"/>
        <v>6555.1831078155301</v>
      </c>
      <c r="J123"/>
      <c r="K123" s="29">
        <v>8068.3464077399994</v>
      </c>
      <c r="L123">
        <f t="shared" si="34"/>
        <v>-3.0512764497375501E-3</v>
      </c>
      <c r="M123">
        <f t="shared" si="35"/>
        <v>1.0909575065671692E-4</v>
      </c>
      <c r="N123" s="28">
        <f t="shared" si="24"/>
        <v>1.0444891127087774E-2</v>
      </c>
      <c r="O123" s="3">
        <f t="shared" si="25"/>
        <v>1.5816714582888465</v>
      </c>
      <c r="P123">
        <f t="shared" si="26"/>
        <v>7220.0303141239965</v>
      </c>
      <c r="Q123"/>
      <c r="R123" s="3">
        <v>15200.479342615841</v>
      </c>
      <c r="S123">
        <f t="shared" si="36"/>
        <v>-3.4785109914864791E-3</v>
      </c>
      <c r="T123">
        <f t="shared" si="37"/>
        <v>1.2122164545780717E-4</v>
      </c>
      <c r="U123" s="28">
        <f t="shared" si="27"/>
        <v>1.1010070184054558E-2</v>
      </c>
      <c r="V123" s="3">
        <f t="shared" si="28"/>
        <v>1.7193514611943759</v>
      </c>
      <c r="W123">
        <f t="shared" si="29"/>
        <v>15447.50021993289</v>
      </c>
      <c r="X123"/>
      <c r="Y123" s="3">
        <v>309.80828797823699</v>
      </c>
      <c r="Z123">
        <f t="shared" si="38"/>
        <v>1.0406916660173657E-2</v>
      </c>
      <c r="AA123">
        <f t="shared" si="39"/>
        <v>2.1978365010885095E-4</v>
      </c>
      <c r="AB123" s="28">
        <f t="shared" si="30"/>
        <v>1.4825102026928886E-2</v>
      </c>
      <c r="AC123" s="3">
        <f t="shared" si="31"/>
        <v>1.1098733328523476</v>
      </c>
      <c r="AD123">
        <f t="shared" si="32"/>
        <v>345.96350899412425</v>
      </c>
    </row>
    <row r="124" spans="2:30" ht="15" thickBot="1">
      <c r="B124" s="1">
        <v>122</v>
      </c>
      <c r="C124" s="18">
        <v>43411</v>
      </c>
      <c r="D124" s="3">
        <v>5573.0600590000004</v>
      </c>
      <c r="E124">
        <f t="shared" si="21"/>
        <v>2.1221321911219088E-2</v>
      </c>
      <c r="F124">
        <f t="shared" si="33"/>
        <v>1.4360834267305913E-4</v>
      </c>
      <c r="G124" s="28">
        <f t="shared" si="22"/>
        <v>1.1983669833279751E-2</v>
      </c>
      <c r="H124" s="3">
        <f t="shared" si="23"/>
        <v>1.4666366009318625</v>
      </c>
      <c r="I124">
        <f t="shared" si="20"/>
        <v>6698.3257910781676</v>
      </c>
      <c r="J124"/>
      <c r="K124" s="29">
        <v>8117.2399433999999</v>
      </c>
      <c r="L124">
        <f t="shared" si="34"/>
        <v>6.0599202350926171E-3</v>
      </c>
      <c r="M124">
        <f t="shared" si="35"/>
        <v>1.0310862289567729E-4</v>
      </c>
      <c r="N124" s="28">
        <f t="shared" si="24"/>
        <v>1.0154241620902926E-2</v>
      </c>
      <c r="O124" s="3">
        <f t="shared" si="25"/>
        <v>1.6269443644753594</v>
      </c>
      <c r="P124">
        <f t="shared" si="26"/>
        <v>7326.5725938099858</v>
      </c>
      <c r="Q124"/>
      <c r="R124" s="3">
        <v>15422.938781112738</v>
      </c>
      <c r="S124">
        <f t="shared" si="36"/>
        <v>1.4635027848971369E-2</v>
      </c>
      <c r="T124">
        <f t="shared" si="37"/>
        <v>1.1467434905341227E-4</v>
      </c>
      <c r="U124" s="28">
        <f t="shared" si="27"/>
        <v>1.0708610976845329E-2</v>
      </c>
      <c r="V124" s="3">
        <f t="shared" si="28"/>
        <v>1.76775310072787</v>
      </c>
      <c r="W124">
        <f t="shared" si="29"/>
        <v>15942.492877536697</v>
      </c>
      <c r="X124"/>
      <c r="Y124" s="3">
        <v>308.62283380488196</v>
      </c>
      <c r="Z124">
        <f t="shared" si="38"/>
        <v>-3.8264120727406125E-3</v>
      </c>
      <c r="AA124">
        <f t="shared" si="39"/>
        <v>2.130948659646279E-4</v>
      </c>
      <c r="AB124" s="28">
        <f t="shared" si="30"/>
        <v>1.4597769211925085E-2</v>
      </c>
      <c r="AC124" s="3">
        <f t="shared" si="31"/>
        <v>1.1271575237031566</v>
      </c>
      <c r="AD124">
        <f t="shared" si="32"/>
        <v>340.53804231386221</v>
      </c>
    </row>
    <row r="125" spans="2:30" ht="15" thickBot="1">
      <c r="B125" s="1">
        <v>123</v>
      </c>
      <c r="C125" s="18">
        <v>43412</v>
      </c>
      <c r="D125" s="3">
        <v>5562</v>
      </c>
      <c r="E125">
        <f t="shared" si="21"/>
        <v>-1.9845576546657423E-3</v>
      </c>
      <c r="F125">
        <f t="shared" si="33"/>
        <v>1.6201251233225085E-4</v>
      </c>
      <c r="G125" s="28">
        <f t="shared" si="22"/>
        <v>1.2728413582699568E-2</v>
      </c>
      <c r="H125" s="3">
        <f t="shared" si="23"/>
        <v>1.3808232013186585</v>
      </c>
      <c r="I125">
        <f t="shared" si="20"/>
        <v>6478.3386131218758</v>
      </c>
      <c r="J125"/>
      <c r="K125" s="29">
        <v>8220.0352036000004</v>
      </c>
      <c r="L125">
        <f t="shared" si="34"/>
        <v>1.2663819342137556E-2</v>
      </c>
      <c r="M125">
        <f t="shared" si="35"/>
        <v>9.9125463517277739E-5</v>
      </c>
      <c r="N125" s="28">
        <f t="shared" si="24"/>
        <v>9.9561771537713083E-3</v>
      </c>
      <c r="O125" s="3">
        <f t="shared" si="25"/>
        <v>1.6593101875845373</v>
      </c>
      <c r="P125">
        <f t="shared" si="26"/>
        <v>7407.4957273447017</v>
      </c>
      <c r="Q125"/>
      <c r="R125" s="3">
        <v>15397.45935191749</v>
      </c>
      <c r="S125">
        <f t="shared" si="36"/>
        <v>-1.6520476127708055E-3</v>
      </c>
      <c r="T125">
        <f t="shared" si="37"/>
        <v>1.206449305186176E-4</v>
      </c>
      <c r="U125" s="28">
        <f t="shared" si="27"/>
        <v>1.0983848620525394E-2</v>
      </c>
      <c r="V125" s="3">
        <f t="shared" si="28"/>
        <v>1.7234560410303015</v>
      </c>
      <c r="W125">
        <f t="shared" si="29"/>
        <v>15496.197002579294</v>
      </c>
      <c r="X125"/>
      <c r="Y125" s="3">
        <v>313.71934917838468</v>
      </c>
      <c r="Z125">
        <f t="shared" si="38"/>
        <v>1.6513733966699428E-2</v>
      </c>
      <c r="AA125">
        <f t="shared" si="39"/>
        <v>2.0118765976777513E-4</v>
      </c>
      <c r="AB125" s="28">
        <f t="shared" si="30"/>
        <v>1.4184063584451923E-2</v>
      </c>
      <c r="AC125" s="3">
        <f t="shared" si="31"/>
        <v>1.1600332512990101</v>
      </c>
      <c r="AD125">
        <f t="shared" si="32"/>
        <v>348.56490235540508</v>
      </c>
    </row>
    <row r="126" spans="2:30" ht="15" thickBot="1">
      <c r="B126" s="1">
        <v>124</v>
      </c>
      <c r="C126" s="18">
        <v>43413</v>
      </c>
      <c r="D126" s="3">
        <v>5511.7900390000004</v>
      </c>
      <c r="E126">
        <f t="shared" si="21"/>
        <v>-9.0273212873066468E-3</v>
      </c>
      <c r="F126">
        <f t="shared" si="33"/>
        <v>1.5252806973739734E-4</v>
      </c>
      <c r="G126" s="28">
        <f t="shared" si="22"/>
        <v>1.2350225493382595E-2</v>
      </c>
      <c r="H126" s="3">
        <f t="shared" si="23"/>
        <v>1.423106711726712</v>
      </c>
      <c r="I126">
        <f t="shared" si="20"/>
        <v>6412.6852542145061</v>
      </c>
      <c r="J126"/>
      <c r="K126" s="29">
        <v>8130.5232303300008</v>
      </c>
      <c r="L126">
        <f t="shared" si="34"/>
        <v>-1.0889487824917998E-2</v>
      </c>
      <c r="M126">
        <f t="shared" si="35"/>
        <v>1.0280027492605891E-4</v>
      </c>
      <c r="N126" s="28">
        <f t="shared" si="24"/>
        <v>1.0139047042304268E-2</v>
      </c>
      <c r="O126" s="3">
        <f t="shared" si="25"/>
        <v>1.6293825358260317</v>
      </c>
      <c r="P126">
        <f t="shared" si="26"/>
        <v>7126.3167335936996</v>
      </c>
      <c r="Q126"/>
      <c r="R126" s="3">
        <v>15235.360321953547</v>
      </c>
      <c r="S126">
        <f t="shared" si="36"/>
        <v>-1.0527647857940714E-2</v>
      </c>
      <c r="T126">
        <f t="shared" si="37"/>
        <v>1.1356999036639223E-4</v>
      </c>
      <c r="U126" s="28">
        <f t="shared" si="27"/>
        <v>1.0656922180742066E-2</v>
      </c>
      <c r="V126" s="3">
        <f t="shared" si="28"/>
        <v>1.7763271550406201</v>
      </c>
      <c r="W126">
        <f t="shared" si="29"/>
        <v>15249.829439603704</v>
      </c>
      <c r="X126"/>
      <c r="Y126" s="3">
        <v>309.31304197397941</v>
      </c>
      <c r="Z126">
        <f t="shared" si="38"/>
        <v>-1.404537914523017E-2</v>
      </c>
      <c r="AA126">
        <f t="shared" si="39"/>
        <v>2.0547860475308397E-4</v>
      </c>
      <c r="AB126" s="28">
        <f t="shared" si="30"/>
        <v>1.4334524922475944E-2</v>
      </c>
      <c r="AC126" s="3">
        <f t="shared" si="31"/>
        <v>1.1478570434311699</v>
      </c>
      <c r="AD126">
        <f t="shared" si="32"/>
        <v>336.49916877577368</v>
      </c>
    </row>
    <row r="127" spans="2:30" ht="15" thickBot="1">
      <c r="B127" s="1">
        <v>125</v>
      </c>
      <c r="C127" s="18">
        <v>43416</v>
      </c>
      <c r="D127" s="3">
        <v>5403.1899409999996</v>
      </c>
      <c r="E127">
        <f t="shared" si="21"/>
        <v>-1.9703235651498806E-2</v>
      </c>
      <c r="F127">
        <f t="shared" si="33"/>
        <v>1.4826593733060909E-4</v>
      </c>
      <c r="G127" s="28">
        <f t="shared" si="22"/>
        <v>1.2176450112023993E-2</v>
      </c>
      <c r="H127" s="3">
        <f t="shared" si="23"/>
        <v>1.4434164825769282</v>
      </c>
      <c r="I127">
        <f t="shared" si="20"/>
        <v>6311.3900732610482</v>
      </c>
      <c r="J127"/>
      <c r="K127" s="29">
        <v>8030.5077614999991</v>
      </c>
      <c r="L127">
        <f t="shared" si="34"/>
        <v>-1.2301234003846801E-2</v>
      </c>
      <c r="M127">
        <f t="shared" si="35"/>
        <v>1.0374711513583761E-4</v>
      </c>
      <c r="N127" s="28">
        <f t="shared" si="24"/>
        <v>1.0185632780335133E-2</v>
      </c>
      <c r="O127" s="3">
        <f t="shared" si="25"/>
        <v>1.6219302754114793</v>
      </c>
      <c r="P127">
        <f t="shared" si="26"/>
        <v>7110.2932247619419</v>
      </c>
      <c r="Q127"/>
      <c r="R127" s="3">
        <v>15035.594563986409</v>
      </c>
      <c r="S127">
        <f t="shared" si="36"/>
        <v>-1.3111981190184467E-2</v>
      </c>
      <c r="T127">
        <f t="shared" si="37"/>
        <v>1.1340567310965691E-4</v>
      </c>
      <c r="U127" s="28">
        <f t="shared" si="27"/>
        <v>1.0649209975845951E-2</v>
      </c>
      <c r="V127" s="3">
        <f t="shared" si="28"/>
        <v>1.7776135790113445</v>
      </c>
      <c r="W127">
        <f t="shared" si="29"/>
        <v>15178.227013031614</v>
      </c>
      <c r="X127"/>
      <c r="Y127" s="3">
        <v>309.87693630099488</v>
      </c>
      <c r="Z127">
        <f t="shared" si="38"/>
        <v>1.8230538338015259E-3</v>
      </c>
      <c r="AA127">
        <f t="shared" si="39"/>
        <v>2.0498624898789494E-4</v>
      </c>
      <c r="AB127" s="28">
        <f t="shared" si="30"/>
        <v>1.431734084905067E-2</v>
      </c>
      <c r="AC127" s="3">
        <f t="shared" si="31"/>
        <v>1.1492347335989184</v>
      </c>
      <c r="AD127">
        <f t="shared" si="32"/>
        <v>342.72969187302664</v>
      </c>
    </row>
    <row r="128" spans="2:30" ht="15" thickBot="1">
      <c r="B128" s="1">
        <v>126</v>
      </c>
      <c r="C128" s="18">
        <v>43417</v>
      </c>
      <c r="D128" s="3">
        <v>5395.3701170000004</v>
      </c>
      <c r="E128">
        <f t="shared" si="21"/>
        <v>-1.447260615559997E-3</v>
      </c>
      <c r="F128">
        <f t="shared" si="33"/>
        <v>1.6266303079908215E-4</v>
      </c>
      <c r="G128" s="28">
        <f t="shared" si="22"/>
        <v>1.2753941774960482E-2</v>
      </c>
      <c r="H128" s="3">
        <f t="shared" si="23"/>
        <v>1.3780593561652488</v>
      </c>
      <c r="I128">
        <f t="shared" si="20"/>
        <v>6483.1841634448165</v>
      </c>
      <c r="J128"/>
      <c r="K128" s="29">
        <v>7939.29603159</v>
      </c>
      <c r="L128">
        <f t="shared" si="34"/>
        <v>-1.1358152263707158E-2</v>
      </c>
      <c r="M128">
        <f t="shared" si="35"/>
        <v>1.0660150970873117E-4</v>
      </c>
      <c r="N128" s="28">
        <f t="shared" si="24"/>
        <v>1.0324800710363914E-2</v>
      </c>
      <c r="O128" s="3">
        <f t="shared" si="25"/>
        <v>1.6000682864576925</v>
      </c>
      <c r="P128">
        <f t="shared" si="26"/>
        <v>7123.1921461589518</v>
      </c>
      <c r="Q128"/>
      <c r="R128" s="3">
        <v>15040.024713547517</v>
      </c>
      <c r="S128">
        <f t="shared" si="36"/>
        <v>2.9464412213656604E-4</v>
      </c>
      <c r="T128">
        <f t="shared" si="37"/>
        <v>1.1691677576698257E-4</v>
      </c>
      <c r="U128" s="28">
        <f t="shared" si="27"/>
        <v>1.081280610049873E-2</v>
      </c>
      <c r="V128" s="3">
        <f t="shared" si="28"/>
        <v>1.7507185538020236</v>
      </c>
      <c r="W128">
        <f t="shared" si="29"/>
        <v>15548.46061014814</v>
      </c>
      <c r="X128"/>
      <c r="Y128" s="3">
        <v>303.88553954304058</v>
      </c>
      <c r="Z128">
        <f t="shared" si="38"/>
        <v>-1.9334761823431225E-2</v>
      </c>
      <c r="AA128">
        <f t="shared" si="39"/>
        <v>1.9288648556547752E-4</v>
      </c>
      <c r="AB128" s="28">
        <f t="shared" si="30"/>
        <v>1.3888357914652025E-2</v>
      </c>
      <c r="AC128" s="3">
        <f t="shared" si="31"/>
        <v>1.1847322410336885</v>
      </c>
      <c r="AD128">
        <f t="shared" si="32"/>
        <v>334.17880517899403</v>
      </c>
    </row>
    <row r="129" spans="2:30" ht="15" thickBot="1">
      <c r="B129" s="1">
        <v>127</v>
      </c>
      <c r="C129" s="18">
        <v>43418</v>
      </c>
      <c r="D129" s="3">
        <v>5355.9399409999996</v>
      </c>
      <c r="E129">
        <f t="shared" si="21"/>
        <v>-7.3081503483444438E-3</v>
      </c>
      <c r="F129">
        <f t="shared" si="33"/>
        <v>1.5302892274849828E-4</v>
      </c>
      <c r="G129" s="28">
        <f t="shared" si="22"/>
        <v>1.237048595441983E-2</v>
      </c>
      <c r="H129" s="3">
        <f t="shared" si="23"/>
        <v>1.4207759384498171</v>
      </c>
      <c r="I129">
        <f t="shared" si="20"/>
        <v>6428.6891277982304</v>
      </c>
      <c r="J129"/>
      <c r="K129" s="29">
        <v>7993.3657926000005</v>
      </c>
      <c r="L129">
        <f t="shared" si="34"/>
        <v>6.810397394789172E-3</v>
      </c>
      <c r="M129">
        <f t="shared" si="35"/>
        <v>1.0794587649694067E-4</v>
      </c>
      <c r="N129" s="28">
        <f t="shared" si="24"/>
        <v>1.0389700500829688E-2</v>
      </c>
      <c r="O129" s="3">
        <f t="shared" si="25"/>
        <v>1.5900733788553276</v>
      </c>
      <c r="P129">
        <f t="shared" si="26"/>
        <v>7333.6091051604026</v>
      </c>
      <c r="Q129"/>
      <c r="R129" s="3">
        <v>15046.194914487378</v>
      </c>
      <c r="S129">
        <f t="shared" si="36"/>
        <v>4.1025204794400982E-4</v>
      </c>
      <c r="T129">
        <f t="shared" si="37"/>
        <v>1.0990697813048618E-4</v>
      </c>
      <c r="U129" s="28">
        <f t="shared" si="27"/>
        <v>1.0483652900133911E-2</v>
      </c>
      <c r="V129" s="3">
        <f t="shared" si="28"/>
        <v>1.8056855219391166</v>
      </c>
      <c r="W129">
        <f t="shared" si="29"/>
        <v>15551.956390374522</v>
      </c>
      <c r="X129"/>
      <c r="Y129" s="3">
        <v>304.13783138846611</v>
      </c>
      <c r="Z129">
        <f t="shared" si="38"/>
        <v>8.3021997626115632E-4</v>
      </c>
      <c r="AA129">
        <f t="shared" si="39"/>
        <v>2.0374327731767768E-4</v>
      </c>
      <c r="AB129" s="28">
        <f t="shared" si="30"/>
        <v>1.4273866936386848E-2</v>
      </c>
      <c r="AC129" s="3">
        <f t="shared" si="31"/>
        <v>1.1527349575159107</v>
      </c>
      <c r="AD129">
        <f t="shared" si="32"/>
        <v>342.340449051137</v>
      </c>
    </row>
    <row r="130" spans="2:30" ht="15" thickBot="1">
      <c r="B130" s="1">
        <v>128</v>
      </c>
      <c r="C130" s="18">
        <v>43419</v>
      </c>
      <c r="D130" s="3">
        <v>5414.4301759999998</v>
      </c>
      <c r="E130">
        <f t="shared" si="21"/>
        <v>1.0920629365586125E-2</v>
      </c>
      <c r="F130">
        <f t="shared" si="33"/>
        <v>1.4705173107442882E-4</v>
      </c>
      <c r="G130" s="28">
        <f t="shared" si="22"/>
        <v>1.2126488818880295E-2</v>
      </c>
      <c r="H130" s="3">
        <f t="shared" si="23"/>
        <v>1.4493633774359076</v>
      </c>
      <c r="I130">
        <f t="shared" si="20"/>
        <v>6598.9607849385284</v>
      </c>
      <c r="J130"/>
      <c r="K130" s="29">
        <v>7993.3512477599988</v>
      </c>
      <c r="L130">
        <f t="shared" si="34"/>
        <v>-1.8196139622629882E-6</v>
      </c>
      <c r="M130">
        <f t="shared" si="35"/>
        <v>1.042520146676213E-4</v>
      </c>
      <c r="N130" s="28">
        <f t="shared" si="24"/>
        <v>1.0210387586552299E-2</v>
      </c>
      <c r="O130" s="3">
        <f t="shared" si="25"/>
        <v>1.6179979496965919</v>
      </c>
      <c r="P130">
        <f t="shared" si="26"/>
        <v>7255.0226445952503</v>
      </c>
      <c r="Q130"/>
      <c r="R130" s="3">
        <v>14942.456703958011</v>
      </c>
      <c r="S130">
        <f t="shared" si="36"/>
        <v>-6.8946475251016395E-3</v>
      </c>
      <c r="T130">
        <f t="shared" si="37"/>
        <v>1.0332265784722754E-4</v>
      </c>
      <c r="U130" s="28">
        <f t="shared" si="27"/>
        <v>1.016477534661871E-2</v>
      </c>
      <c r="V130" s="3">
        <f t="shared" si="28"/>
        <v>1.8623313957552359</v>
      </c>
      <c r="W130">
        <f t="shared" si="29"/>
        <v>15340.903097604147</v>
      </c>
      <c r="X130"/>
      <c r="Y130" s="3">
        <v>304.14250191585796</v>
      </c>
      <c r="Z130">
        <f t="shared" si="38"/>
        <v>1.5356614369642149E-5</v>
      </c>
      <c r="AA130">
        <f t="shared" si="39"/>
        <v>1.9156003659115601E-4</v>
      </c>
      <c r="AB130" s="28">
        <f t="shared" si="30"/>
        <v>1.3840521543321842E-2</v>
      </c>
      <c r="AC130" s="3">
        <f t="shared" si="31"/>
        <v>1.1888269777263438</v>
      </c>
      <c r="AD130">
        <f t="shared" si="32"/>
        <v>342.01937832776747</v>
      </c>
    </row>
    <row r="131" spans="2:30" ht="15" thickBot="1">
      <c r="B131" s="1">
        <v>129</v>
      </c>
      <c r="C131" s="18">
        <v>43420</v>
      </c>
      <c r="D131" s="3">
        <v>5426.8598629999997</v>
      </c>
      <c r="E131">
        <f t="shared" si="21"/>
        <v>2.2956593022652049E-3</v>
      </c>
      <c r="F131">
        <f t="shared" si="33"/>
        <v>1.4538423595439321E-4</v>
      </c>
      <c r="G131" s="28">
        <f t="shared" si="22"/>
        <v>1.205753855288853E-2</v>
      </c>
      <c r="H131" s="3">
        <f t="shared" si="23"/>
        <v>1.4576514695663689</v>
      </c>
      <c r="I131">
        <f t="shared" ref="I131:I194" si="40">D$502*(D130+(D131-D130)*H131)/D130</f>
        <v>6517.8779833629869</v>
      </c>
      <c r="J131"/>
      <c r="K131" s="29">
        <v>7846.2270675</v>
      </c>
      <c r="L131">
        <f t="shared" si="34"/>
        <v>-1.8405819499202905E-2</v>
      </c>
      <c r="M131">
        <f t="shared" si="35"/>
        <v>9.7996893986223714E-5</v>
      </c>
      <c r="N131" s="28">
        <f t="shared" si="24"/>
        <v>9.8993380579826505E-3</v>
      </c>
      <c r="O131" s="3">
        <f t="shared" si="25"/>
        <v>1.6688374600286942</v>
      </c>
      <c r="P131">
        <f t="shared" si="26"/>
        <v>7032.1957434361329</v>
      </c>
      <c r="Q131"/>
      <c r="R131" s="3">
        <v>14934.677976466857</v>
      </c>
      <c r="S131">
        <f t="shared" si="36"/>
        <v>-5.2057888774694914E-4</v>
      </c>
      <c r="T131">
        <f t="shared" si="37"/>
        <v>9.9975468246117286E-5</v>
      </c>
      <c r="U131" s="28">
        <f t="shared" si="27"/>
        <v>9.9987733370707679E-3</v>
      </c>
      <c r="V131" s="3">
        <f t="shared" si="28"/>
        <v>1.8932502638721287</v>
      </c>
      <c r="W131">
        <f t="shared" si="29"/>
        <v>15525.127797903368</v>
      </c>
      <c r="X131"/>
      <c r="Y131" s="3">
        <v>302.44683193166304</v>
      </c>
      <c r="Z131">
        <f t="shared" si="38"/>
        <v>-5.5752483573112532E-3</v>
      </c>
      <c r="AA131">
        <f t="shared" si="39"/>
        <v>1.8006644854522296E-4</v>
      </c>
      <c r="AB131" s="28">
        <f t="shared" si="30"/>
        <v>1.3418884027564399E-2</v>
      </c>
      <c r="AC131" s="3">
        <f t="shared" si="31"/>
        <v>1.2261813547762024</v>
      </c>
      <c r="AD131">
        <f t="shared" si="32"/>
        <v>339.67504179367091</v>
      </c>
    </row>
    <row r="132" spans="2:30" ht="15" thickBot="1">
      <c r="B132" s="1">
        <v>130</v>
      </c>
      <c r="C132" s="18">
        <v>43423</v>
      </c>
      <c r="D132" s="3">
        <v>5336.7001950000003</v>
      </c>
      <c r="E132">
        <f t="shared" ref="E132:E195" si="41">(D132-D131)/D131</f>
        <v>-1.6613597969371285E-2</v>
      </c>
      <c r="F132">
        <f t="shared" si="33"/>
        <v>1.3697738489505421E-4</v>
      </c>
      <c r="G132" s="28">
        <f t="shared" ref="G132:G195" si="42">SQRT(F132)</f>
        <v>1.1703733801443633E-2</v>
      </c>
      <c r="H132" s="3">
        <f t="shared" ref="H132:H195" si="43">G$503/G132</f>
        <v>1.5017163829207383</v>
      </c>
      <c r="I132">
        <f t="shared" si="40"/>
        <v>6334.0685067591703</v>
      </c>
      <c r="J132"/>
      <c r="K132" s="29">
        <v>7919.8558720199999</v>
      </c>
      <c r="L132">
        <f t="shared" si="34"/>
        <v>9.3839757486727741E-3</v>
      </c>
      <c r="M132">
        <f t="shared" si="35"/>
        <v>1.1244353183328457E-4</v>
      </c>
      <c r="N132" s="28">
        <f t="shared" ref="N132:N195" si="44">SQRT(M132)</f>
        <v>1.0603939448774902E-2</v>
      </c>
      <c r="O132" s="3">
        <f t="shared" ref="O132:O195" si="45">N$503/N132</f>
        <v>1.5579479928620106</v>
      </c>
      <c r="P132">
        <f t="shared" ref="P132:P195" si="46">K$502*(K131+(K132-K131)*O132)/K131</f>
        <v>7361.1109062887235</v>
      </c>
      <c r="Q132"/>
      <c r="R132" s="3">
        <v>14933.764781080217</v>
      </c>
      <c r="S132">
        <f t="shared" si="36"/>
        <v>-6.1145971013160379E-5</v>
      </c>
      <c r="T132">
        <f t="shared" si="37"/>
        <v>9.3993200294052305E-5</v>
      </c>
      <c r="U132" s="28">
        <f t="shared" ref="U132:U195" si="47">SQRT(T132)</f>
        <v>9.6950090404316954E-3</v>
      </c>
      <c r="V132" s="3">
        <f t="shared" ref="V132:V195" si="48">U$503/U132</f>
        <v>1.9525696345265007</v>
      </c>
      <c r="W132">
        <f t="shared" ref="W132:W195" si="49">R$502*(R131+(R132-R131)*V132)/R131</f>
        <v>15538.588842908968</v>
      </c>
      <c r="X132"/>
      <c r="Y132" s="3">
        <v>306.63912960243601</v>
      </c>
      <c r="Z132">
        <f t="shared" si="38"/>
        <v>1.3861271562997261E-2</v>
      </c>
      <c r="AA132">
        <f t="shared" si="39"/>
        <v>1.7112746528725168E-4</v>
      </c>
      <c r="AB132" s="28">
        <f t="shared" ref="AB132:AB195" si="50">SQRT(AA132)</f>
        <v>1.3081569679791936E-2</v>
      </c>
      <c r="AC132" s="3">
        <f t="shared" ref="AC132:AC195" si="51">AB$503/AB132</f>
        <v>1.2577990103069465</v>
      </c>
      <c r="AD132">
        <f t="shared" ref="AD132:AD195" si="52">Y$502*(Y131+(Y132-Y131)*AC132)/Y131</f>
        <v>347.97602863772153</v>
      </c>
    </row>
    <row r="133" spans="2:30" ht="15" thickBot="1">
      <c r="B133" s="1">
        <v>131</v>
      </c>
      <c r="C133" s="18">
        <v>43424</v>
      </c>
      <c r="D133" s="3">
        <v>5240.2299800000001</v>
      </c>
      <c r="E133">
        <f t="shared" si="41"/>
        <v>-1.8076753700795117E-2</v>
      </c>
      <c r="F133">
        <f t="shared" ref="F133:F196" si="53">$A$2*F132+(1-$A$2)*E132*E132</f>
        <v>1.4531944005062483E-4</v>
      </c>
      <c r="G133" s="28">
        <f t="shared" si="42"/>
        <v>1.2054851307694544E-2</v>
      </c>
      <c r="H133" s="3">
        <f t="shared" si="43"/>
        <v>1.457976406540382</v>
      </c>
      <c r="I133">
        <f t="shared" si="40"/>
        <v>6324.9312429267484</v>
      </c>
      <c r="J133"/>
      <c r="K133" s="29">
        <v>7830.0702995000001</v>
      </c>
      <c r="L133">
        <f t="shared" ref="L133:L196" si="54">(K133-K132)/K132</f>
        <v>-1.1336768493124037E-2</v>
      </c>
      <c r="M133">
        <f t="shared" ref="M133:M196" si="55">$A$2*M132+(1-$A$2)*L132*L132</f>
        <v>1.1098045997438822E-4</v>
      </c>
      <c r="N133" s="28">
        <f t="shared" si="44"/>
        <v>1.053472638346095E-2</v>
      </c>
      <c r="O133" s="3">
        <f t="shared" si="45"/>
        <v>1.5681836983051995</v>
      </c>
      <c r="P133">
        <f t="shared" si="46"/>
        <v>7126.0628487238664</v>
      </c>
      <c r="Q133"/>
      <c r="R133" s="3">
        <v>14805.436550665538</v>
      </c>
      <c r="S133">
        <f t="shared" ref="S133:S196" si="56">(R133-R132)/R132</f>
        <v>-8.5931600166396331E-3</v>
      </c>
      <c r="T133">
        <f t="shared" ref="T133:T196" si="57">$A$2*T132+(1-$A$2)*S132*S132</f>
        <v>8.8353832606195441E-5</v>
      </c>
      <c r="U133" s="28">
        <f t="shared" si="47"/>
        <v>9.3996719414134577E-3</v>
      </c>
      <c r="V133" s="3">
        <f t="shared" si="48"/>
        <v>2.0139192491818227</v>
      </c>
      <c r="W133">
        <f t="shared" si="49"/>
        <v>15271.50239800897</v>
      </c>
      <c r="X133"/>
      <c r="Y133" s="3">
        <v>304.08722371257244</v>
      </c>
      <c r="Z133">
        <f t="shared" ref="Z133:Z196" si="58">(Y133-Y132)/Y132</f>
        <v>-8.3221795377914597E-3</v>
      </c>
      <c r="AA133">
        <f t="shared" ref="AA133:AA196" si="59">$A$2*AA132+(1-$A$2)*Z132*Z132</f>
        <v>1.7238790833060596E-4</v>
      </c>
      <c r="AB133" s="28">
        <f t="shared" si="50"/>
        <v>1.3129657586190356E-2</v>
      </c>
      <c r="AC133" s="3">
        <f t="shared" si="51"/>
        <v>1.2531922701327562</v>
      </c>
      <c r="AD133">
        <f t="shared" si="52"/>
        <v>338.44617988605273</v>
      </c>
    </row>
    <row r="134" spans="2:30" ht="15" thickBot="1">
      <c r="B134" s="1">
        <v>132</v>
      </c>
      <c r="C134" s="18">
        <v>43425</v>
      </c>
      <c r="D134" s="3">
        <v>5256.6098629999997</v>
      </c>
      <c r="E134">
        <f t="shared" si="41"/>
        <v>3.1257946812478653E-3</v>
      </c>
      <c r="F134">
        <f t="shared" si="53"/>
        <v>1.5620641510913995E-4</v>
      </c>
      <c r="G134" s="28">
        <f t="shared" si="42"/>
        <v>1.2498256482771504E-2</v>
      </c>
      <c r="H134" s="3">
        <f t="shared" si="43"/>
        <v>1.4062512491401267</v>
      </c>
      <c r="I134">
        <f t="shared" si="40"/>
        <v>6524.6949127707712</v>
      </c>
      <c r="J134"/>
      <c r="K134" s="29">
        <v>7836.4160404000004</v>
      </c>
      <c r="L134">
        <f t="shared" si="54"/>
        <v>8.1043217458794125E-4</v>
      </c>
      <c r="M134">
        <f t="shared" si="55"/>
        <v>1.1203297156792632E-4</v>
      </c>
      <c r="N134" s="28">
        <f t="shared" si="44"/>
        <v>1.0584562889790315E-2</v>
      </c>
      <c r="O134" s="3">
        <f t="shared" si="45"/>
        <v>1.5608000398943664</v>
      </c>
      <c r="P134">
        <f t="shared" si="46"/>
        <v>7264.2210733106176</v>
      </c>
      <c r="Q134"/>
      <c r="R134" s="3">
        <v>14849.724787335668</v>
      </c>
      <c r="S134">
        <f t="shared" si="56"/>
        <v>2.9913495977354153E-3</v>
      </c>
      <c r="T134">
        <f t="shared" si="57"/>
        <v>8.7483146594118154E-5</v>
      </c>
      <c r="U134" s="28">
        <f t="shared" si="47"/>
        <v>9.3532425711150124E-3</v>
      </c>
      <c r="V134" s="3">
        <f t="shared" si="48"/>
        <v>2.0239163172424965</v>
      </c>
      <c r="W134">
        <f t="shared" si="49"/>
        <v>15634.529842758946</v>
      </c>
      <c r="X134"/>
      <c r="Y134" s="3">
        <v>302.32326639956523</v>
      </c>
      <c r="Z134">
        <f t="shared" si="58"/>
        <v>-5.8008267873645636E-3</v>
      </c>
      <c r="AA134">
        <f t="shared" si="59"/>
        <v>1.662001541663237E-4</v>
      </c>
      <c r="AB134" s="28">
        <f t="shared" si="50"/>
        <v>1.2891863874798078E-2</v>
      </c>
      <c r="AC134" s="3">
        <f t="shared" si="51"/>
        <v>1.2763077206135465</v>
      </c>
      <c r="AD134">
        <f t="shared" si="52"/>
        <v>339.48099228625006</v>
      </c>
    </row>
    <row r="135" spans="2:30" ht="15" thickBot="1">
      <c r="B135" s="1">
        <v>133</v>
      </c>
      <c r="C135" s="18">
        <v>43430</v>
      </c>
      <c r="D135" s="3">
        <v>5304.169922</v>
      </c>
      <c r="E135">
        <f t="shared" si="41"/>
        <v>9.0476676488327711E-3</v>
      </c>
      <c r="F135">
        <f t="shared" si="53"/>
        <v>1.474202657459506E-4</v>
      </c>
      <c r="G135" s="28">
        <f t="shared" si="42"/>
        <v>1.2141674750459699E-2</v>
      </c>
      <c r="H135" s="3">
        <f t="shared" si="43"/>
        <v>1.4475506181966928</v>
      </c>
      <c r="I135">
        <f t="shared" si="40"/>
        <v>6581.2198043796461</v>
      </c>
      <c r="J135"/>
      <c r="K135" s="29">
        <v>7867.0596952000005</v>
      </c>
      <c r="L135">
        <f t="shared" si="54"/>
        <v>3.9104170378422096E-3</v>
      </c>
      <c r="M135">
        <f t="shared" si="55"/>
        <v>1.0535040129242717E-4</v>
      </c>
      <c r="N135" s="28">
        <f t="shared" si="44"/>
        <v>1.026403435752371E-2</v>
      </c>
      <c r="O135" s="3">
        <f t="shared" si="45"/>
        <v>1.6095412003896334</v>
      </c>
      <c r="P135">
        <f t="shared" si="46"/>
        <v>7300.7070869144272</v>
      </c>
      <c r="Q135"/>
      <c r="R135" s="3">
        <v>14861.888349734705</v>
      </c>
      <c r="S135">
        <f t="shared" si="56"/>
        <v>8.1911029148569643E-4</v>
      </c>
      <c r="T135">
        <f t="shared" si="57"/>
        <v>8.2771048143423382E-5</v>
      </c>
      <c r="U135" s="28">
        <f t="shared" si="47"/>
        <v>9.0978595363647701E-3</v>
      </c>
      <c r="V135" s="3">
        <f t="shared" si="48"/>
        <v>2.0807290091852488</v>
      </c>
      <c r="W135">
        <f t="shared" si="49"/>
        <v>15566.930546454323</v>
      </c>
      <c r="X135"/>
      <c r="Y135" s="3">
        <v>306.01643927077322</v>
      </c>
      <c r="Z135">
        <f t="shared" si="58"/>
        <v>1.2215973038366534E-2</v>
      </c>
      <c r="AA135">
        <f t="shared" si="59"/>
        <v>1.5824712040136464E-4</v>
      </c>
      <c r="AB135" s="28">
        <f t="shared" si="50"/>
        <v>1.2579631171118041E-2</v>
      </c>
      <c r="AC135" s="3">
        <f t="shared" si="51"/>
        <v>1.307986313166388</v>
      </c>
      <c r="AD135">
        <f t="shared" si="52"/>
        <v>347.47793161304963</v>
      </c>
    </row>
    <row r="136" spans="2:30" ht="15" thickBot="1">
      <c r="B136" s="1">
        <v>134</v>
      </c>
      <c r="C136" s="18">
        <v>43431</v>
      </c>
      <c r="D136" s="3">
        <v>5321.5200199999999</v>
      </c>
      <c r="E136">
        <f t="shared" si="41"/>
        <v>3.2710298227885256E-3</v>
      </c>
      <c r="F136">
        <f t="shared" si="53"/>
        <v>1.4348666719421769E-4</v>
      </c>
      <c r="G136" s="28">
        <f t="shared" si="42"/>
        <v>1.197859203722281E-2</v>
      </c>
      <c r="H136" s="3">
        <f t="shared" si="43"/>
        <v>1.4672583168669271</v>
      </c>
      <c r="I136">
        <f t="shared" si="40"/>
        <v>6527.318008926416</v>
      </c>
      <c r="J136"/>
      <c r="K136" s="29">
        <v>7902.2678956000009</v>
      </c>
      <c r="L136">
        <f t="shared" si="54"/>
        <v>4.4753950985629669E-3</v>
      </c>
      <c r="M136">
        <f t="shared" si="55"/>
        <v>9.9946858899472346E-5</v>
      </c>
      <c r="N136" s="28">
        <f t="shared" si="44"/>
        <v>9.9973425918827227E-3</v>
      </c>
      <c r="O136" s="3">
        <f t="shared" si="45"/>
        <v>1.6524777488432549</v>
      </c>
      <c r="P136">
        <f t="shared" si="46"/>
        <v>7308.6986157162401</v>
      </c>
      <c r="Q136"/>
      <c r="R136" s="3">
        <v>14821.488071626905</v>
      </c>
      <c r="S136">
        <f t="shared" si="56"/>
        <v>-2.7183812148959471E-3</v>
      </c>
      <c r="T136">
        <f t="shared" si="57"/>
        <v>7.7845041754995035E-5</v>
      </c>
      <c r="U136" s="28">
        <f t="shared" si="47"/>
        <v>8.8229837217913432E-3</v>
      </c>
      <c r="V136" s="3">
        <f t="shared" si="48"/>
        <v>2.1455531207716443</v>
      </c>
      <c r="W136">
        <f t="shared" si="49"/>
        <v>15449.805670585853</v>
      </c>
      <c r="X136"/>
      <c r="Y136" s="3">
        <v>306.39881072735426</v>
      </c>
      <c r="Z136">
        <f t="shared" si="58"/>
        <v>1.249512795757701E-3</v>
      </c>
      <c r="AA136">
        <f t="shared" si="59"/>
        <v>1.5770609301372866E-4</v>
      </c>
      <c r="AB136" s="28">
        <f t="shared" si="50"/>
        <v>1.2558108655913464E-2</v>
      </c>
      <c r="AC136" s="3">
        <f t="shared" si="51"/>
        <v>1.3102279847495721</v>
      </c>
      <c r="AD136">
        <f t="shared" si="52"/>
        <v>342.57306006494258</v>
      </c>
    </row>
    <row r="137" spans="2:30" ht="15" thickBot="1">
      <c r="B137" s="1">
        <v>135</v>
      </c>
      <c r="C137" s="18">
        <v>43432</v>
      </c>
      <c r="D137" s="3">
        <v>5444.1201170000004</v>
      </c>
      <c r="E137">
        <f t="shared" si="41"/>
        <v>2.3038548486002026E-2</v>
      </c>
      <c r="F137">
        <f t="shared" si="53"/>
        <v>1.3551944532865895E-4</v>
      </c>
      <c r="G137" s="28">
        <f t="shared" si="42"/>
        <v>1.1641281945243786E-2</v>
      </c>
      <c r="H137" s="3">
        <f t="shared" si="43"/>
        <v>1.5097726241526102</v>
      </c>
      <c r="I137">
        <f t="shared" si="40"/>
        <v>6722.0951832302826</v>
      </c>
      <c r="J137"/>
      <c r="K137" s="29">
        <v>7863.6526069199999</v>
      </c>
      <c r="L137">
        <f t="shared" si="54"/>
        <v>-4.8866084002925324E-3</v>
      </c>
      <c r="M137">
        <f t="shared" si="55"/>
        <v>9.5151797042798485E-5</v>
      </c>
      <c r="N137" s="28">
        <f t="shared" si="44"/>
        <v>9.7545782606322084E-3</v>
      </c>
      <c r="O137" s="3">
        <f t="shared" si="45"/>
        <v>1.6936033254582186</v>
      </c>
      <c r="P137">
        <f t="shared" si="46"/>
        <v>7195.0014326215769</v>
      </c>
      <c r="Q137"/>
      <c r="R137" s="3">
        <v>14780.148014236484</v>
      </c>
      <c r="S137">
        <f t="shared" si="56"/>
        <v>-2.7891974942489094E-3</v>
      </c>
      <c r="T137">
        <f t="shared" si="57"/>
        <v>7.3617715035465282E-5</v>
      </c>
      <c r="U137" s="28">
        <f t="shared" si="47"/>
        <v>8.5800766334261421E-3</v>
      </c>
      <c r="V137" s="3">
        <f t="shared" si="48"/>
        <v>2.2062950096574783</v>
      </c>
      <c r="W137">
        <f t="shared" si="49"/>
        <v>15444.811574566153</v>
      </c>
      <c r="X137"/>
      <c r="Y137" s="3">
        <v>308.81837982575576</v>
      </c>
      <c r="Z137">
        <f t="shared" si="58"/>
        <v>7.8967966378776962E-3</v>
      </c>
      <c r="AA137">
        <f t="shared" si="59"/>
        <v>1.4833740436651067E-4</v>
      </c>
      <c r="AB137" s="28">
        <f t="shared" si="50"/>
        <v>1.2179384400145628E-2</v>
      </c>
      <c r="AC137" s="3">
        <f t="shared" si="51"/>
        <v>1.350970201441948</v>
      </c>
      <c r="AD137">
        <f t="shared" si="52"/>
        <v>345.66184577114444</v>
      </c>
    </row>
    <row r="138" spans="2:30" ht="15" thickBot="1">
      <c r="B138" s="1">
        <v>136</v>
      </c>
      <c r="C138" s="18">
        <v>43433</v>
      </c>
      <c r="D138" s="3">
        <v>5433.4902339999999</v>
      </c>
      <c r="E138">
        <f t="shared" si="41"/>
        <v>-1.9525438035078015E-3</v>
      </c>
      <c r="F138">
        <f t="shared" si="53"/>
        <v>1.592347615894514E-4</v>
      </c>
      <c r="G138" s="28">
        <f t="shared" si="42"/>
        <v>1.2618825681871171E-2</v>
      </c>
      <c r="H138" s="3">
        <f t="shared" si="43"/>
        <v>1.3928149285888953</v>
      </c>
      <c r="I138">
        <f t="shared" si="40"/>
        <v>6478.4736749929343</v>
      </c>
      <c r="J138"/>
      <c r="K138" s="29">
        <v>7934.6611307700005</v>
      </c>
      <c r="L138">
        <f t="shared" si="54"/>
        <v>9.0299670394281099E-3</v>
      </c>
      <c r="M138">
        <f t="shared" si="55"/>
        <v>9.0875425719699144E-5</v>
      </c>
      <c r="N138" s="28">
        <f t="shared" si="44"/>
        <v>9.5328603115591246E-3</v>
      </c>
      <c r="O138" s="3">
        <f t="shared" si="45"/>
        <v>1.7329936284304159</v>
      </c>
      <c r="P138">
        <f t="shared" si="46"/>
        <v>7368.5772836420165</v>
      </c>
      <c r="Q138"/>
      <c r="R138" s="3">
        <v>14940.042290989291</v>
      </c>
      <c r="S138">
        <f t="shared" si="56"/>
        <v>1.081817831585956E-2</v>
      </c>
      <c r="T138">
        <f t="shared" si="57"/>
        <v>6.9667429493052826E-5</v>
      </c>
      <c r="U138" s="28">
        <f t="shared" si="47"/>
        <v>8.3467017134346445E-3</v>
      </c>
      <c r="V138" s="3">
        <f t="shared" si="48"/>
        <v>2.2679833194874193</v>
      </c>
      <c r="W138">
        <f t="shared" si="49"/>
        <v>15921.736005138046</v>
      </c>
      <c r="X138"/>
      <c r="Y138" s="3">
        <v>310.58887763638762</v>
      </c>
      <c r="Z138">
        <f t="shared" si="58"/>
        <v>5.7331361288496894E-3</v>
      </c>
      <c r="AA138">
        <f t="shared" si="59"/>
        <v>1.4317872393291981E-4</v>
      </c>
      <c r="AB138" s="28">
        <f t="shared" si="50"/>
        <v>1.1965731232687779E-2</v>
      </c>
      <c r="AC138" s="3">
        <f t="shared" si="51"/>
        <v>1.3750923430032376</v>
      </c>
      <c r="AD138">
        <f t="shared" si="52"/>
        <v>344.70942628461125</v>
      </c>
    </row>
    <row r="139" spans="2:30" ht="15" thickBot="1">
      <c r="B139" s="1">
        <v>137</v>
      </c>
      <c r="C139" s="18">
        <v>43434</v>
      </c>
      <c r="D139" s="3">
        <v>5478.9101559999999</v>
      </c>
      <c r="E139">
        <f t="shared" si="41"/>
        <v>8.3592534529252343E-3</v>
      </c>
      <c r="F139">
        <f t="shared" si="53"/>
        <v>1.4990942153236131E-4</v>
      </c>
      <c r="G139" s="28">
        <f t="shared" si="42"/>
        <v>1.2243750305047931E-2</v>
      </c>
      <c r="H139" s="3">
        <f t="shared" si="43"/>
        <v>1.4354824586487114</v>
      </c>
      <c r="I139">
        <f t="shared" si="40"/>
        <v>6574.0909713797546</v>
      </c>
      <c r="J139"/>
      <c r="K139" s="29">
        <v>7866.1570249500001</v>
      </c>
      <c r="L139">
        <f t="shared" si="54"/>
        <v>-8.6335263335124406E-3</v>
      </c>
      <c r="M139">
        <f t="shared" si="55"/>
        <v>9.0315318460506668E-5</v>
      </c>
      <c r="N139" s="28">
        <f t="shared" si="44"/>
        <v>9.5034371919062357E-3</v>
      </c>
      <c r="O139" s="3">
        <f t="shared" si="45"/>
        <v>1.7383590638889077</v>
      </c>
      <c r="P139">
        <f t="shared" si="46"/>
        <v>7146.159079655672</v>
      </c>
      <c r="Q139"/>
      <c r="R139" s="3">
        <v>14964.91028197095</v>
      </c>
      <c r="S139">
        <f t="shared" si="56"/>
        <v>1.664519450300137E-3</v>
      </c>
      <c r="T139">
        <f t="shared" si="57"/>
        <v>7.2509362647893709E-5</v>
      </c>
      <c r="U139" s="28">
        <f t="shared" si="47"/>
        <v>8.5152429588294023E-3</v>
      </c>
      <c r="V139" s="3">
        <f t="shared" si="48"/>
        <v>2.2230933809326308</v>
      </c>
      <c r="W139">
        <f t="shared" si="49"/>
        <v>15597.949826827533</v>
      </c>
      <c r="X139"/>
      <c r="Y139" s="3">
        <v>312.2396333978283</v>
      </c>
      <c r="Z139">
        <f t="shared" si="58"/>
        <v>5.3149223307772447E-3</v>
      </c>
      <c r="AA139">
        <f t="shared" si="59"/>
        <v>1.3656013148925992E-4</v>
      </c>
      <c r="AB139" s="28">
        <f t="shared" si="50"/>
        <v>1.1685894552376378E-2</v>
      </c>
      <c r="AC139" s="3">
        <f t="shared" si="51"/>
        <v>1.4080210396180297</v>
      </c>
      <c r="AD139">
        <f t="shared" si="52"/>
        <v>344.57259738867265</v>
      </c>
    </row>
    <row r="140" spans="2:30" ht="15" thickBot="1">
      <c r="B140" s="1">
        <v>138</v>
      </c>
      <c r="C140" s="18">
        <v>43437</v>
      </c>
      <c r="D140" s="3">
        <v>5538.8598629999997</v>
      </c>
      <c r="E140">
        <f t="shared" si="41"/>
        <v>1.0941903643801923E-2</v>
      </c>
      <c r="F140">
        <f t="shared" si="53"/>
        <v>1.4510748333783417E-4</v>
      </c>
      <c r="G140" s="28">
        <f t="shared" si="42"/>
        <v>1.2046056754715801E-2</v>
      </c>
      <c r="H140" s="3">
        <f t="shared" si="43"/>
        <v>1.4590408420656467</v>
      </c>
      <c r="I140">
        <f t="shared" si="40"/>
        <v>6599.8489634963898</v>
      </c>
      <c r="J140"/>
      <c r="K140" s="29">
        <v>7863.5917123199997</v>
      </c>
      <c r="L140">
        <f t="shared" si="54"/>
        <v>-3.2612019082045227E-4</v>
      </c>
      <c r="M140">
        <f t="shared" si="55"/>
        <v>8.9368665969963437E-5</v>
      </c>
      <c r="N140" s="28">
        <f t="shared" si="44"/>
        <v>9.4535001967505899E-3</v>
      </c>
      <c r="O140" s="3">
        <f t="shared" si="45"/>
        <v>1.7475417397598016</v>
      </c>
      <c r="P140">
        <f t="shared" si="46"/>
        <v>7250.9092920974135</v>
      </c>
      <c r="Q140"/>
      <c r="R140" s="3">
        <v>15047.603384524647</v>
      </c>
      <c r="S140">
        <f t="shared" si="56"/>
        <v>5.5258000880448145E-3</v>
      </c>
      <c r="T140">
        <f t="shared" si="57"/>
        <v>6.8325038389045734E-5</v>
      </c>
      <c r="U140" s="28">
        <f t="shared" si="47"/>
        <v>8.2658961032090004E-3</v>
      </c>
      <c r="V140" s="3">
        <f t="shared" si="48"/>
        <v>2.2901546332596325</v>
      </c>
      <c r="W140">
        <f t="shared" si="49"/>
        <v>15737.107581791126</v>
      </c>
      <c r="X140"/>
      <c r="Y140" s="3">
        <v>314.38886105324224</v>
      </c>
      <c r="Z140">
        <f t="shared" si="58"/>
        <v>6.8832634474547344E-3</v>
      </c>
      <c r="AA140">
        <f t="shared" si="59"/>
        <v>1.3006142756283599E-4</v>
      </c>
      <c r="AB140" s="28">
        <f t="shared" si="50"/>
        <v>1.1404447709680465E-2</v>
      </c>
      <c r="AC140" s="3">
        <f t="shared" si="51"/>
        <v>1.4427691559791169</v>
      </c>
      <c r="AD140">
        <f t="shared" si="52"/>
        <v>345.40965323758064</v>
      </c>
    </row>
    <row r="141" spans="2:30" ht="15" thickBot="1">
      <c r="B141" s="1">
        <v>139</v>
      </c>
      <c r="C141" s="18">
        <v>43438</v>
      </c>
      <c r="D141" s="3">
        <v>5359.9101559999999</v>
      </c>
      <c r="E141">
        <f t="shared" si="41"/>
        <v>-3.2308040179062351E-2</v>
      </c>
      <c r="F141">
        <f t="shared" si="53"/>
        <v>1.4358454965857886E-4</v>
      </c>
      <c r="G141" s="28">
        <f t="shared" si="42"/>
        <v>1.1982677065605117E-2</v>
      </c>
      <c r="H141" s="3">
        <f t="shared" si="43"/>
        <v>1.4667581121267206</v>
      </c>
      <c r="I141">
        <f t="shared" si="40"/>
        <v>6188.3005283695957</v>
      </c>
      <c r="J141"/>
      <c r="K141" s="29">
        <v>7871.8348657199995</v>
      </c>
      <c r="L141">
        <f t="shared" si="54"/>
        <v>1.0482682343597636E-3</v>
      </c>
      <c r="M141">
        <f t="shared" si="55"/>
        <v>8.4012927274497266E-5</v>
      </c>
      <c r="N141" s="28">
        <f t="shared" si="44"/>
        <v>9.1658566034221404E-3</v>
      </c>
      <c r="O141" s="3">
        <f t="shared" si="45"/>
        <v>1.8023832245511178</v>
      </c>
      <c r="P141">
        <f t="shared" si="46"/>
        <v>7268.7515472796722</v>
      </c>
      <c r="Q141"/>
      <c r="R141" s="3">
        <v>14956.760684925286</v>
      </c>
      <c r="S141">
        <f t="shared" si="56"/>
        <v>-6.0370211307394237E-3</v>
      </c>
      <c r="T141">
        <f t="shared" si="57"/>
        <v>6.6057604082485146E-5</v>
      </c>
      <c r="U141" s="28">
        <f t="shared" si="47"/>
        <v>8.1275829176013416E-3</v>
      </c>
      <c r="V141" s="3">
        <f t="shared" si="48"/>
        <v>2.3291279154853108</v>
      </c>
      <c r="W141">
        <f t="shared" si="49"/>
        <v>15321.930143855214</v>
      </c>
      <c r="X141"/>
      <c r="Y141" s="3">
        <v>307.36202747430656</v>
      </c>
      <c r="Z141">
        <f t="shared" si="58"/>
        <v>-2.2350771447165473E-2</v>
      </c>
      <c r="AA141">
        <f t="shared" si="59"/>
        <v>1.2510050085028982E-4</v>
      </c>
      <c r="AB141" s="28">
        <f t="shared" si="50"/>
        <v>1.1184833519113721E-2</v>
      </c>
      <c r="AC141" s="3">
        <f t="shared" si="51"/>
        <v>1.4710979263469146</v>
      </c>
      <c r="AD141">
        <f t="shared" si="52"/>
        <v>330.76768320529334</v>
      </c>
    </row>
    <row r="142" spans="2:30" ht="15" thickBot="1">
      <c r="B142" s="1">
        <v>140</v>
      </c>
      <c r="C142" s="18">
        <v>43440</v>
      </c>
      <c r="D142" s="3">
        <v>5353.4301759999998</v>
      </c>
      <c r="E142">
        <f t="shared" si="41"/>
        <v>-1.2089717572497439E-3</v>
      </c>
      <c r="F142">
        <f t="shared" si="53"/>
        <v>1.9759804429177861E-4</v>
      </c>
      <c r="G142" s="28">
        <f t="shared" si="42"/>
        <v>1.4056957149105157E-2</v>
      </c>
      <c r="H142" s="3">
        <f t="shared" si="43"/>
        <v>1.2503195822923849</v>
      </c>
      <c r="I142">
        <f t="shared" si="40"/>
        <v>6486.320564666582</v>
      </c>
      <c r="J142"/>
      <c r="K142" s="29">
        <v>7503.50875481</v>
      </c>
      <c r="L142">
        <f t="shared" si="54"/>
        <v>-4.6790375712017732E-2</v>
      </c>
      <c r="M142">
        <f t="shared" si="55"/>
        <v>7.9038083615497485E-5</v>
      </c>
      <c r="N142" s="28">
        <f t="shared" si="44"/>
        <v>8.8903365299350442E-3</v>
      </c>
      <c r="O142" s="3">
        <f t="shared" si="45"/>
        <v>1.8582408129346546</v>
      </c>
      <c r="P142">
        <f t="shared" si="46"/>
        <v>6624.2339923313721</v>
      </c>
      <c r="Q142"/>
      <c r="R142" s="3">
        <v>14256.64771373123</v>
      </c>
      <c r="S142">
        <f t="shared" si="56"/>
        <v>-4.6809131064033803E-2</v>
      </c>
      <c r="T142">
        <f t="shared" si="57"/>
        <v>6.4280885285515686E-5</v>
      </c>
      <c r="U142" s="28">
        <f t="shared" si="47"/>
        <v>8.0175361106461923E-3</v>
      </c>
      <c r="V142" s="3">
        <f t="shared" si="48"/>
        <v>2.3610969751255801</v>
      </c>
      <c r="W142">
        <f t="shared" si="49"/>
        <v>13822.900394505163</v>
      </c>
      <c r="X142"/>
      <c r="Y142" s="3">
        <v>301.3296573759722</v>
      </c>
      <c r="Z142">
        <f t="shared" si="58"/>
        <v>-1.9626269867830764E-2</v>
      </c>
      <c r="AA142">
        <f t="shared" si="59"/>
        <v>1.4756788985627811E-4</v>
      </c>
      <c r="AB142" s="28">
        <f t="shared" si="50"/>
        <v>1.2147752461104815E-2</v>
      </c>
      <c r="AC142" s="3">
        <f t="shared" si="51"/>
        <v>1.3544880379466671</v>
      </c>
      <c r="AD142">
        <f t="shared" si="52"/>
        <v>332.92121191862088</v>
      </c>
    </row>
    <row r="143" spans="2:30" ht="15" thickBot="1">
      <c r="B143" s="1">
        <v>141</v>
      </c>
      <c r="C143" s="18">
        <v>43441</v>
      </c>
      <c r="D143" s="3">
        <v>5229.4399409999996</v>
      </c>
      <c r="E143">
        <f t="shared" si="41"/>
        <v>-2.3160895150152832E-2</v>
      </c>
      <c r="F143">
        <f t="shared" si="53"/>
        <v>1.8582985839686153E-4</v>
      </c>
      <c r="G143" s="28">
        <f t="shared" si="42"/>
        <v>1.3631942576055019E-2</v>
      </c>
      <c r="H143" s="3">
        <f t="shared" si="43"/>
        <v>1.289301850628642</v>
      </c>
      <c r="I143">
        <f t="shared" si="40"/>
        <v>6302.1563954895091</v>
      </c>
      <c r="J143"/>
      <c r="K143" s="29">
        <v>7567.9291825199998</v>
      </c>
      <c r="L143">
        <f t="shared" si="54"/>
        <v>8.5853738317695893E-3</v>
      </c>
      <c r="M143">
        <f t="shared" si="55"/>
        <v>2.0565615415487449E-4</v>
      </c>
      <c r="N143" s="28">
        <f t="shared" si="44"/>
        <v>1.4340716654159041E-2</v>
      </c>
      <c r="O143" s="3">
        <f t="shared" si="45"/>
        <v>1.1519916737116462</v>
      </c>
      <c r="P143">
        <f t="shared" si="46"/>
        <v>7326.7984149934282</v>
      </c>
      <c r="Q143"/>
      <c r="R143" s="3">
        <v>14386.559592328866</v>
      </c>
      <c r="S143">
        <f t="shared" si="56"/>
        <v>9.1123720811668186E-3</v>
      </c>
      <c r="T143">
        <f t="shared" si="57"/>
        <v>1.9188971722657852E-4</v>
      </c>
      <c r="U143" s="28">
        <f t="shared" si="47"/>
        <v>1.3852426402135423E-2</v>
      </c>
      <c r="V143" s="3">
        <f t="shared" si="48"/>
        <v>1.3665606088972724</v>
      </c>
      <c r="W143">
        <f t="shared" si="49"/>
        <v>15733.963315808132</v>
      </c>
      <c r="X143"/>
      <c r="Y143" s="3">
        <v>304.78697198164048</v>
      </c>
      <c r="Z143">
        <f t="shared" si="58"/>
        <v>1.1473529143381147E-2</v>
      </c>
      <c r="AA143">
        <f t="shared" si="59"/>
        <v>1.6182524460039673E-4</v>
      </c>
      <c r="AB143" s="28">
        <f t="shared" si="50"/>
        <v>1.2721055168514786E-2</v>
      </c>
      <c r="AC143" s="3">
        <f t="shared" si="51"/>
        <v>1.2934450152553423</v>
      </c>
      <c r="AD143">
        <f t="shared" si="52"/>
        <v>347.08873897805154</v>
      </c>
    </row>
    <row r="144" spans="2:30" ht="15" thickBot="1">
      <c r="B144" s="1">
        <v>142</v>
      </c>
      <c r="C144" s="18">
        <v>43444</v>
      </c>
      <c r="D144" s="3">
        <v>5238.7001950000003</v>
      </c>
      <c r="E144">
        <f t="shared" si="41"/>
        <v>1.7707926861150493E-3</v>
      </c>
      <c r="F144">
        <f t="shared" si="53"/>
        <v>2.0686569074243222E-4</v>
      </c>
      <c r="G144" s="28">
        <f t="shared" si="42"/>
        <v>1.4382826243212153E-2</v>
      </c>
      <c r="H144" s="3">
        <f t="shared" si="43"/>
        <v>1.2219913175455208</v>
      </c>
      <c r="I144">
        <f t="shared" si="40"/>
        <v>6510.1970910378004</v>
      </c>
      <c r="J144"/>
      <c r="K144" s="29">
        <v>7550.8472191600003</v>
      </c>
      <c r="L144">
        <f t="shared" si="54"/>
        <v>-2.2571515863883179E-3</v>
      </c>
      <c r="M144">
        <f t="shared" si="55"/>
        <v>1.9773930353545605E-4</v>
      </c>
      <c r="N144" s="28">
        <f t="shared" si="44"/>
        <v>1.4061980782786473E-2</v>
      </c>
      <c r="O144" s="3">
        <f t="shared" si="45"/>
        <v>1.1748263943634498</v>
      </c>
      <c r="P144">
        <f t="shared" si="46"/>
        <v>7235.8053597712169</v>
      </c>
      <c r="Q144"/>
      <c r="R144" s="3">
        <v>14207.748084640642</v>
      </c>
      <c r="S144">
        <f t="shared" si="56"/>
        <v>-1.2429066625739286E-2</v>
      </c>
      <c r="T144">
        <f t="shared" si="57"/>
        <v>1.8535845368972153E-4</v>
      </c>
      <c r="U144" s="28">
        <f t="shared" si="47"/>
        <v>1.3614641151705818E-2</v>
      </c>
      <c r="V144" s="3">
        <f t="shared" si="48"/>
        <v>1.3904281462780248</v>
      </c>
      <c r="W144">
        <f t="shared" si="49"/>
        <v>15271.87857467096</v>
      </c>
      <c r="X144"/>
      <c r="Y144" s="3">
        <v>298.82713461829246</v>
      </c>
      <c r="Z144">
        <f t="shared" si="58"/>
        <v>-1.9554107987617721E-2</v>
      </c>
      <c r="AA144">
        <f t="shared" si="59"/>
        <v>1.6001424218461393E-4</v>
      </c>
      <c r="AB144" s="28">
        <f t="shared" si="50"/>
        <v>1.2649673599923989E-2</v>
      </c>
      <c r="AC144" s="3">
        <f t="shared" si="51"/>
        <v>1.3007438703084424</v>
      </c>
      <c r="AD144">
        <f t="shared" si="52"/>
        <v>333.31406929376476</v>
      </c>
    </row>
    <row r="145" spans="2:30" ht="15" thickBot="1">
      <c r="B145" s="1">
        <v>143</v>
      </c>
      <c r="C145" s="18">
        <v>43445</v>
      </c>
      <c r="D145" s="3">
        <v>5237.1000979999999</v>
      </c>
      <c r="E145">
        <f t="shared" si="41"/>
        <v>-3.0543778808484763E-4</v>
      </c>
      <c r="F145">
        <f t="shared" si="53"/>
        <v>1.9464189170211819E-4</v>
      </c>
      <c r="G145" s="28">
        <f t="shared" si="42"/>
        <v>1.395141181752292E-2</v>
      </c>
      <c r="H145" s="3">
        <f t="shared" si="43"/>
        <v>1.2597785099351821</v>
      </c>
      <c r="I145">
        <f t="shared" si="40"/>
        <v>6493.6405264632922</v>
      </c>
      <c r="J145"/>
      <c r="K145" s="29">
        <v>7458.625648440001</v>
      </c>
      <c r="L145">
        <f t="shared" si="54"/>
        <v>-1.2213407057951124E-2</v>
      </c>
      <c r="M145">
        <f t="shared" si="55"/>
        <v>1.8618062932036479E-4</v>
      </c>
      <c r="N145" s="28">
        <f t="shared" si="44"/>
        <v>1.3644802282201263E-2</v>
      </c>
      <c r="O145" s="3">
        <f t="shared" si="45"/>
        <v>1.2107457359201825</v>
      </c>
      <c r="P145">
        <f t="shared" si="46"/>
        <v>7147.7612707953895</v>
      </c>
      <c r="Q145"/>
      <c r="R145" s="3">
        <v>14342.842541593322</v>
      </c>
      <c r="S145">
        <f t="shared" si="56"/>
        <v>9.5085059326695549E-3</v>
      </c>
      <c r="T145">
        <f t="shared" si="57"/>
        <v>1.835058482995622E-4</v>
      </c>
      <c r="U145" s="28">
        <f t="shared" si="47"/>
        <v>1.3546433047099972E-2</v>
      </c>
      <c r="V145" s="3">
        <f t="shared" si="48"/>
        <v>1.3974291382084096</v>
      </c>
      <c r="W145">
        <f t="shared" si="49"/>
        <v>15746.937325794426</v>
      </c>
      <c r="X145"/>
      <c r="Y145" s="3">
        <v>296.03378658962197</v>
      </c>
      <c r="Z145">
        <f t="shared" si="58"/>
        <v>-9.3477054292227611E-3</v>
      </c>
      <c r="AA145">
        <f t="shared" si="59"/>
        <v>1.7335517600502201E-4</v>
      </c>
      <c r="AB145" s="28">
        <f t="shared" si="50"/>
        <v>1.3166441280962065E-2</v>
      </c>
      <c r="AC145" s="3">
        <f t="shared" si="51"/>
        <v>1.249691169040126</v>
      </c>
      <c r="AD145">
        <f t="shared" si="52"/>
        <v>338.01782421627695</v>
      </c>
    </row>
    <row r="146" spans="2:30" ht="15" thickBot="1">
      <c r="B146" s="1">
        <v>144</v>
      </c>
      <c r="C146" s="18">
        <v>43446</v>
      </c>
      <c r="D146" s="3">
        <v>5265.5297849999997</v>
      </c>
      <c r="E146">
        <f t="shared" si="41"/>
        <v>5.4285170166705164E-3</v>
      </c>
      <c r="F146">
        <f t="shared" si="53"/>
        <v>1.829689757345345E-4</v>
      </c>
      <c r="G146" s="28">
        <f t="shared" si="42"/>
        <v>1.3526602520017156E-2</v>
      </c>
      <c r="H146" s="3">
        <f t="shared" si="43"/>
        <v>1.2993424450050908</v>
      </c>
      <c r="I146">
        <f t="shared" si="40"/>
        <v>6541.9606781721486</v>
      </c>
      <c r="J146"/>
      <c r="K146" s="29">
        <v>7512.3351852500009</v>
      </c>
      <c r="L146">
        <f t="shared" si="54"/>
        <v>7.2009964491559471E-3</v>
      </c>
      <c r="M146">
        <f t="shared" si="55"/>
        <v>1.8395983027893551E-4</v>
      </c>
      <c r="N146" s="28">
        <f t="shared" si="44"/>
        <v>1.3563179209865786E-2</v>
      </c>
      <c r="O146" s="3">
        <f t="shared" si="45"/>
        <v>1.2180319912482105</v>
      </c>
      <c r="P146">
        <f t="shared" si="46"/>
        <v>7318.6783149032908</v>
      </c>
      <c r="Q146"/>
      <c r="R146" s="3">
        <v>14607.835588518372</v>
      </c>
      <c r="S146">
        <f t="shared" si="56"/>
        <v>1.8475629649881989E-2</v>
      </c>
      <c r="T146">
        <f t="shared" si="57"/>
        <v>1.7792019850588518E-4</v>
      </c>
      <c r="U146" s="28">
        <f t="shared" si="47"/>
        <v>1.333867304141927E-2</v>
      </c>
      <c r="V146" s="3">
        <f t="shared" si="48"/>
        <v>1.4191951628190307</v>
      </c>
      <c r="W146">
        <f t="shared" si="49"/>
        <v>15947.922838827366</v>
      </c>
      <c r="X146"/>
      <c r="Y146" s="3">
        <v>301.85774972153695</v>
      </c>
      <c r="Z146">
        <f t="shared" si="58"/>
        <v>1.9673305533832432E-2</v>
      </c>
      <c r="AA146">
        <f t="shared" si="59"/>
        <v>1.6819664125221193E-4</v>
      </c>
      <c r="AB146" s="28">
        <f t="shared" si="50"/>
        <v>1.2969064779397623E-2</v>
      </c>
      <c r="AC146" s="3">
        <f t="shared" si="51"/>
        <v>1.2687102483011807</v>
      </c>
      <c r="AD146">
        <f t="shared" si="52"/>
        <v>350.54968797234642</v>
      </c>
    </row>
    <row r="147" spans="2:30" ht="15" thickBot="1">
      <c r="B147" s="1">
        <v>145</v>
      </c>
      <c r="C147" s="18">
        <v>43447</v>
      </c>
      <c r="D147" s="3">
        <v>5265.4599609999996</v>
      </c>
      <c r="E147">
        <f t="shared" si="41"/>
        <v>-1.3260583996516758E-5</v>
      </c>
      <c r="F147">
        <f t="shared" si="53"/>
        <v>1.7375896501047931E-4</v>
      </c>
      <c r="G147" s="28">
        <f t="shared" si="42"/>
        <v>1.3181766384308262E-2</v>
      </c>
      <c r="H147" s="3">
        <f t="shared" si="43"/>
        <v>1.3333333544655619</v>
      </c>
      <c r="I147">
        <f t="shared" si="40"/>
        <v>6496.0252801822598</v>
      </c>
      <c r="J147"/>
      <c r="K147" s="29">
        <v>7641.9557684800002</v>
      </c>
      <c r="L147">
        <f t="shared" si="54"/>
        <v>1.7254366323337274E-2</v>
      </c>
      <c r="M147">
        <f t="shared" si="55"/>
        <v>1.7603350145384476E-4</v>
      </c>
      <c r="N147" s="28">
        <f t="shared" si="44"/>
        <v>1.326776173489126E-2</v>
      </c>
      <c r="O147" s="3">
        <f t="shared" si="45"/>
        <v>1.2451524613382388</v>
      </c>
      <c r="P147">
        <f t="shared" si="46"/>
        <v>7410.9136674363763</v>
      </c>
      <c r="Q147"/>
      <c r="R147" s="3">
        <v>14635.355534325099</v>
      </c>
      <c r="S147">
        <f t="shared" si="56"/>
        <v>1.883916726743399E-3</v>
      </c>
      <c r="T147">
        <f t="shared" si="57"/>
        <v>1.87725920053108E-4</v>
      </c>
      <c r="U147" s="28">
        <f t="shared" si="47"/>
        <v>1.3701310888127019E-2</v>
      </c>
      <c r="V147" s="3">
        <f t="shared" si="48"/>
        <v>1.381632780496276</v>
      </c>
      <c r="W147">
        <f t="shared" si="49"/>
        <v>15580.894172688064</v>
      </c>
      <c r="X147"/>
      <c r="Y147" s="3">
        <v>305.10657880190394</v>
      </c>
      <c r="Z147">
        <f t="shared" si="58"/>
        <v>1.0762781751881558E-2</v>
      </c>
      <c r="AA147">
        <f t="shared" si="59"/>
        <v>1.8132717981473055E-4</v>
      </c>
      <c r="AB147" s="28">
        <f t="shared" si="50"/>
        <v>1.3465778099119655E-2</v>
      </c>
      <c r="AC147" s="3">
        <f t="shared" si="51"/>
        <v>1.2219112237991923</v>
      </c>
      <c r="AD147">
        <f t="shared" si="52"/>
        <v>346.51100517365842</v>
      </c>
    </row>
    <row r="148" spans="2:30" ht="15" thickBot="1">
      <c r="B148" s="1">
        <v>146</v>
      </c>
      <c r="C148" s="18">
        <v>43448</v>
      </c>
      <c r="D148" s="3">
        <v>5165.6000979999999</v>
      </c>
      <c r="E148">
        <f t="shared" si="41"/>
        <v>-1.8965078785070585E-2</v>
      </c>
      <c r="F148">
        <f t="shared" si="53"/>
        <v>1.6333343766043582E-4</v>
      </c>
      <c r="G148" s="28">
        <f t="shared" si="42"/>
        <v>1.2780197090046609E-2</v>
      </c>
      <c r="H148" s="3">
        <f t="shared" si="43"/>
        <v>1.3752283057245884</v>
      </c>
      <c r="I148">
        <f t="shared" si="40"/>
        <v>6326.7122717197599</v>
      </c>
      <c r="J148"/>
      <c r="K148" s="29">
        <v>7590.4430309399995</v>
      </c>
      <c r="L148">
        <f t="shared" si="54"/>
        <v>-6.7407793372044932E-3</v>
      </c>
      <c r="M148">
        <f t="shared" si="55"/>
        <v>1.83334280799809E-4</v>
      </c>
      <c r="N148" s="28">
        <f t="shared" si="44"/>
        <v>1.3540098995199739E-2</v>
      </c>
      <c r="O148" s="3">
        <f t="shared" si="45"/>
        <v>1.220108227163331</v>
      </c>
      <c r="P148">
        <f t="shared" si="46"/>
        <v>7195.3750377156293</v>
      </c>
      <c r="Q148"/>
      <c r="R148" s="3">
        <v>14493.647727272728</v>
      </c>
      <c r="S148">
        <f t="shared" si="56"/>
        <v>-9.6825667623868881E-3</v>
      </c>
      <c r="T148">
        <f t="shared" si="57"/>
        <v>1.766753133839197E-4</v>
      </c>
      <c r="U148" s="28">
        <f t="shared" si="47"/>
        <v>1.3291926624230201E-2</v>
      </c>
      <c r="V148" s="3">
        <f t="shared" si="48"/>
        <v>1.4241863346054373</v>
      </c>
      <c r="W148">
        <f t="shared" si="49"/>
        <v>15326.144948161727</v>
      </c>
      <c r="X148"/>
      <c r="Y148" s="3">
        <v>298.21011444540534</v>
      </c>
      <c r="Z148">
        <f t="shared" si="58"/>
        <v>-2.260346002232962E-2</v>
      </c>
      <c r="AA148">
        <f t="shared" si="59"/>
        <v>1.7739779728816478E-4</v>
      </c>
      <c r="AB148" s="28">
        <f t="shared" si="50"/>
        <v>1.3319076442763018E-2</v>
      </c>
      <c r="AC148" s="3">
        <f t="shared" si="51"/>
        <v>1.2353698446894947</v>
      </c>
      <c r="AD148">
        <f t="shared" si="52"/>
        <v>332.46288520233298</v>
      </c>
    </row>
    <row r="149" spans="2:30" ht="15" thickBot="1">
      <c r="B149" s="1">
        <v>147</v>
      </c>
      <c r="C149" s="18">
        <v>43451</v>
      </c>
      <c r="D149" s="3">
        <v>5058.580078</v>
      </c>
      <c r="E149">
        <f t="shared" si="41"/>
        <v>-2.0717829094326446E-2</v>
      </c>
      <c r="F149">
        <f t="shared" si="53"/>
        <v>1.7511388420024575E-4</v>
      </c>
      <c r="G149" s="28">
        <f t="shared" si="42"/>
        <v>1.3233060273430547E-2</v>
      </c>
      <c r="H149" s="3">
        <f t="shared" si="43"/>
        <v>1.328165097703041</v>
      </c>
      <c r="I149">
        <f t="shared" si="40"/>
        <v>6317.3878139113785</v>
      </c>
      <c r="J149"/>
      <c r="K149" s="29">
        <v>7518.4744650400007</v>
      </c>
      <c r="L149">
        <f t="shared" si="54"/>
        <v>-9.4814710559900234E-3</v>
      </c>
      <c r="M149">
        <f t="shared" si="55"/>
        <v>1.7506051031619343E-4</v>
      </c>
      <c r="N149" s="28">
        <f t="shared" si="44"/>
        <v>1.3231043432631965E-2</v>
      </c>
      <c r="O149" s="3">
        <f t="shared" si="45"/>
        <v>1.2486079623852357</v>
      </c>
      <c r="P149">
        <f t="shared" si="46"/>
        <v>7169.1541483931114</v>
      </c>
      <c r="Q149"/>
      <c r="R149" s="3">
        <v>14260.636072765095</v>
      </c>
      <c r="S149">
        <f t="shared" si="56"/>
        <v>-1.6076812331320432E-2</v>
      </c>
      <c r="T149">
        <f t="shared" si="57"/>
        <v>1.7169992052736927E-4</v>
      </c>
      <c r="U149" s="28">
        <f t="shared" si="47"/>
        <v>1.3103431631727976E-2</v>
      </c>
      <c r="V149" s="3">
        <f t="shared" si="48"/>
        <v>1.4446734863690416</v>
      </c>
      <c r="W149">
        <f t="shared" si="49"/>
        <v>15179.505856251533</v>
      </c>
      <c r="X149"/>
      <c r="Y149" s="3">
        <v>300.50225152572756</v>
      </c>
      <c r="Z149">
        <f t="shared" si="58"/>
        <v>7.6863156857875526E-3</v>
      </c>
      <c r="AA149">
        <f t="shared" si="59"/>
        <v>1.9740891374973811E-4</v>
      </c>
      <c r="AB149" s="28">
        <f t="shared" si="50"/>
        <v>1.4050228245467691E-2</v>
      </c>
      <c r="AC149" s="3">
        <f t="shared" si="51"/>
        <v>1.1710831389384273</v>
      </c>
      <c r="AD149">
        <f t="shared" si="52"/>
        <v>345.09170226818753</v>
      </c>
    </row>
    <row r="150" spans="2:30" ht="15" thickBot="1">
      <c r="B150" s="1">
        <v>148</v>
      </c>
      <c r="C150" s="18">
        <v>43452</v>
      </c>
      <c r="D150" s="3">
        <v>5059.3398440000001</v>
      </c>
      <c r="E150">
        <f t="shared" si="41"/>
        <v>1.5019353025652092E-4</v>
      </c>
      <c r="F150">
        <f t="shared" si="53"/>
        <v>1.9036075769113416E-4</v>
      </c>
      <c r="G150" s="28">
        <f t="shared" si="42"/>
        <v>1.3797128603123701E-2</v>
      </c>
      <c r="H150" s="3">
        <f t="shared" si="43"/>
        <v>1.2738656931118217</v>
      </c>
      <c r="I150">
        <f t="shared" si="40"/>
        <v>6497.3830200122511</v>
      </c>
      <c r="J150"/>
      <c r="K150" s="29">
        <v>7469.8486537499994</v>
      </c>
      <c r="L150">
        <f t="shared" si="54"/>
        <v>-6.4675103328614763E-3</v>
      </c>
      <c r="M150">
        <f t="shared" si="55"/>
        <v>1.6995077730035642E-4</v>
      </c>
      <c r="N150" s="28">
        <f t="shared" si="44"/>
        <v>1.3036517069384614E-2</v>
      </c>
      <c r="O150" s="3">
        <f t="shared" si="45"/>
        <v>1.2672392551417107</v>
      </c>
      <c r="P150">
        <f t="shared" si="46"/>
        <v>7195.5825127481367</v>
      </c>
      <c r="Q150"/>
      <c r="R150" s="3">
        <v>14201.323390877002</v>
      </c>
      <c r="S150">
        <f t="shared" si="56"/>
        <v>-4.1591890842350883E-3</v>
      </c>
      <c r="T150">
        <f t="shared" si="57"/>
        <v>1.7690575897991693E-4</v>
      </c>
      <c r="U150" s="28">
        <f t="shared" si="47"/>
        <v>1.3300592429659551E-2</v>
      </c>
      <c r="V150" s="3">
        <f t="shared" si="48"/>
        <v>1.4232584269399631</v>
      </c>
      <c r="W150">
        <f t="shared" si="49"/>
        <v>15448.45101605494</v>
      </c>
      <c r="X150"/>
      <c r="Y150" s="3">
        <v>296.5000080387133</v>
      </c>
      <c r="Z150">
        <f t="shared" si="58"/>
        <v>-1.3318514143217998E-2</v>
      </c>
      <c r="AA150">
        <f t="shared" si="59"/>
        <v>1.8910914585404883E-4</v>
      </c>
      <c r="AB150" s="28">
        <f t="shared" si="50"/>
        <v>1.3751696108264204E-2</v>
      </c>
      <c r="AC150" s="3">
        <f t="shared" si="51"/>
        <v>1.196505890398166</v>
      </c>
      <c r="AD150">
        <f t="shared" si="52"/>
        <v>336.56292233460152</v>
      </c>
    </row>
    <row r="151" spans="2:30" ht="15" thickBot="1">
      <c r="B151" s="1">
        <v>149</v>
      </c>
      <c r="C151" s="18">
        <v>43453</v>
      </c>
      <c r="D151" s="3">
        <v>4981.919922</v>
      </c>
      <c r="E151">
        <f t="shared" si="41"/>
        <v>-1.5302376275793035E-2</v>
      </c>
      <c r="F151">
        <f t="shared" si="53"/>
        <v>1.7894046571545797E-4</v>
      </c>
      <c r="G151" s="28">
        <f t="shared" si="42"/>
        <v>1.3376863074557427E-2</v>
      </c>
      <c r="H151" s="3">
        <f t="shared" si="43"/>
        <v>1.3138871716792695</v>
      </c>
      <c r="I151">
        <f t="shared" si="40"/>
        <v>6365.5313685933215</v>
      </c>
      <c r="J151"/>
      <c r="K151" s="29">
        <v>7489.2534910199993</v>
      </c>
      <c r="L151">
        <f t="shared" si="54"/>
        <v>2.5977550777094172E-3</v>
      </c>
      <c r="M151">
        <f t="shared" si="55"/>
        <v>1.6226345205667522E-4</v>
      </c>
      <c r="N151" s="28">
        <f t="shared" si="44"/>
        <v>1.2738267231326057E-2</v>
      </c>
      <c r="O151" s="3">
        <f t="shared" si="45"/>
        <v>1.2969100020151938</v>
      </c>
      <c r="P151">
        <f t="shared" si="46"/>
        <v>7279.4866433631751</v>
      </c>
      <c r="Q151"/>
      <c r="R151" s="3">
        <v>14303.29090309297</v>
      </c>
      <c r="S151">
        <f t="shared" si="56"/>
        <v>7.1801415550801616E-3</v>
      </c>
      <c r="T151">
        <f t="shared" si="57"/>
        <v>1.6732934467142714E-4</v>
      </c>
      <c r="U151" s="28">
        <f t="shared" si="47"/>
        <v>1.2935584434861347E-2</v>
      </c>
      <c r="V151" s="3">
        <f t="shared" si="48"/>
        <v>1.4634190170635102</v>
      </c>
      <c r="W151">
        <f t="shared" si="49"/>
        <v>15703.736327444487</v>
      </c>
      <c r="X151"/>
      <c r="Y151" s="3">
        <v>295.50806413728515</v>
      </c>
      <c r="Z151">
        <f t="shared" si="58"/>
        <v>-3.3455105380592169E-3</v>
      </c>
      <c r="AA151">
        <f t="shared" si="59"/>
        <v>1.8840556624179179E-4</v>
      </c>
      <c r="AB151" s="28">
        <f t="shared" si="50"/>
        <v>1.3726090712281912E-2</v>
      </c>
      <c r="AC151" s="3">
        <f t="shared" si="51"/>
        <v>1.198737917547118</v>
      </c>
      <c r="AD151">
        <f t="shared" si="52"/>
        <v>340.6415282448578</v>
      </c>
    </row>
    <row r="152" spans="2:30" ht="15" thickBot="1">
      <c r="B152" s="1">
        <v>150</v>
      </c>
      <c r="C152" s="18">
        <v>43454</v>
      </c>
      <c r="D152" s="3">
        <v>4903.4599609999996</v>
      </c>
      <c r="E152">
        <f t="shared" si="41"/>
        <v>-1.5748940614947218E-2</v>
      </c>
      <c r="F152">
        <f t="shared" si="53"/>
        <v>1.8225380095368768E-4</v>
      </c>
      <c r="G152" s="28">
        <f t="shared" si="42"/>
        <v>1.3500140775328517E-2</v>
      </c>
      <c r="H152" s="3">
        <f t="shared" si="43"/>
        <v>1.3018892975613006</v>
      </c>
      <c r="I152">
        <f t="shared" si="40"/>
        <v>6362.9473252027292</v>
      </c>
      <c r="J152"/>
      <c r="K152" s="29">
        <v>7416.1275043799997</v>
      </c>
      <c r="L152">
        <f t="shared" si="54"/>
        <v>-9.7641222489906945E-3</v>
      </c>
      <c r="M152">
        <f t="shared" si="55"/>
        <v>1.5293254481990058E-4</v>
      </c>
      <c r="N152" s="28">
        <f t="shared" si="44"/>
        <v>1.2366589862201325E-2</v>
      </c>
      <c r="O152" s="3">
        <f t="shared" si="45"/>
        <v>1.3358885808240453</v>
      </c>
      <c r="P152">
        <f t="shared" si="46"/>
        <v>7160.4108107663151</v>
      </c>
      <c r="Q152"/>
      <c r="R152" s="3">
        <v>14066.26423690205</v>
      </c>
      <c r="S152">
        <f t="shared" si="56"/>
        <v>-1.6571477696763055E-2</v>
      </c>
      <c r="T152">
        <f t="shared" si="57"/>
        <v>1.6038284995620084E-4</v>
      </c>
      <c r="U152" s="28">
        <f t="shared" si="47"/>
        <v>1.2664235071894427E-2</v>
      </c>
      <c r="V152" s="3">
        <f t="shared" si="48"/>
        <v>1.4947748641225349</v>
      </c>
      <c r="W152">
        <f t="shared" si="49"/>
        <v>15155.49767566156</v>
      </c>
      <c r="X152"/>
      <c r="Y152" s="3">
        <v>287.41694555940057</v>
      </c>
      <c r="Z152">
        <f t="shared" si="58"/>
        <v>-2.7380364733889814E-2</v>
      </c>
      <c r="AA152">
        <f t="shared" si="59"/>
        <v>1.7777277871290018E-4</v>
      </c>
      <c r="AB152" s="28">
        <f t="shared" si="50"/>
        <v>1.3333145867082539E-2</v>
      </c>
      <c r="AC152" s="3">
        <f t="shared" si="51"/>
        <v>1.2340662556708379</v>
      </c>
      <c r="AD152">
        <f t="shared" si="52"/>
        <v>330.45678962097827</v>
      </c>
    </row>
    <row r="153" spans="2:30" ht="15" thickBot="1">
      <c r="B153" s="1">
        <v>151</v>
      </c>
      <c r="C153" s="18">
        <v>43455</v>
      </c>
      <c r="D153" s="3">
        <v>4802.5097660000001</v>
      </c>
      <c r="E153">
        <f t="shared" si="41"/>
        <v>-2.0587543449505787E-2</v>
      </c>
      <c r="F153">
        <f t="shared" si="53"/>
        <v>1.8620032072605447E-4</v>
      </c>
      <c r="G153" s="28">
        <f t="shared" si="42"/>
        <v>1.3645523834798518E-2</v>
      </c>
      <c r="H153" s="3">
        <f t="shared" si="43"/>
        <v>1.2880186208865045</v>
      </c>
      <c r="I153">
        <f t="shared" si="40"/>
        <v>6323.8810839366552</v>
      </c>
      <c r="J153"/>
      <c r="K153" s="29">
        <v>7448.8043878199987</v>
      </c>
      <c r="L153">
        <f t="shared" si="54"/>
        <v>4.4061922372154406E-3</v>
      </c>
      <c r="M153">
        <f t="shared" si="55"/>
        <v>1.4947687712830066E-4</v>
      </c>
      <c r="N153" s="28">
        <f t="shared" si="44"/>
        <v>1.2226073659531937E-2</v>
      </c>
      <c r="O153" s="3">
        <f t="shared" si="45"/>
        <v>1.3512421600510478</v>
      </c>
      <c r="P153">
        <f t="shared" si="46"/>
        <v>7298.2393227509774</v>
      </c>
      <c r="Q153"/>
      <c r="R153" s="3">
        <v>14155.217451079236</v>
      </c>
      <c r="S153">
        <f t="shared" si="56"/>
        <v>6.3238691296457665E-3</v>
      </c>
      <c r="T153">
        <f t="shared" si="57"/>
        <v>1.6723671134208771E-4</v>
      </c>
      <c r="U153" s="28">
        <f t="shared" si="47"/>
        <v>1.2932003376974803E-2</v>
      </c>
      <c r="V153" s="3">
        <f t="shared" si="48"/>
        <v>1.4638242588547168</v>
      </c>
      <c r="W153">
        <f t="shared" si="49"/>
        <v>15684.30264984683</v>
      </c>
      <c r="X153"/>
      <c r="Y153" s="3">
        <v>287.3938398933866</v>
      </c>
      <c r="Z153">
        <f t="shared" si="58"/>
        <v>-8.0390757646543913E-5</v>
      </c>
      <c r="AA153">
        <f t="shared" si="59"/>
        <v>2.1208747436777641E-4</v>
      </c>
      <c r="AB153" s="28">
        <f t="shared" si="50"/>
        <v>1.4563223350885491E-2</v>
      </c>
      <c r="AC153" s="3">
        <f t="shared" si="51"/>
        <v>1.1298312880371502</v>
      </c>
      <c r="AD153">
        <f t="shared" si="52"/>
        <v>341.9820700470666</v>
      </c>
    </row>
    <row r="154" spans="2:30" ht="15" thickBot="1">
      <c r="B154" s="1">
        <v>152</v>
      </c>
      <c r="C154" s="18">
        <v>43458</v>
      </c>
      <c r="D154" s="3">
        <v>4672.6601559999999</v>
      </c>
      <c r="E154">
        <f t="shared" si="41"/>
        <v>-2.7037864851267478E-2</v>
      </c>
      <c r="F154">
        <f t="shared" si="53"/>
        <v>2.0045911819960852E-4</v>
      </c>
      <c r="G154" s="28">
        <f t="shared" si="42"/>
        <v>1.4158358598354842E-2</v>
      </c>
      <c r="H154" s="3">
        <f t="shared" si="43"/>
        <v>1.2413648565882034</v>
      </c>
      <c r="I154">
        <f t="shared" si="40"/>
        <v>6278.1046299298732</v>
      </c>
      <c r="J154"/>
      <c r="K154" s="29">
        <v>7444.8119136800005</v>
      </c>
      <c r="L154">
        <f t="shared" si="54"/>
        <v>-5.3598858717870696E-4</v>
      </c>
      <c r="M154">
        <f t="shared" si="55"/>
        <v>1.4167313630248046E-4</v>
      </c>
      <c r="N154" s="28">
        <f t="shared" si="44"/>
        <v>1.190265249020068E-2</v>
      </c>
      <c r="O154" s="3">
        <f t="shared" si="45"/>
        <v>1.3879583726610687</v>
      </c>
      <c r="P154">
        <f t="shared" si="46"/>
        <v>7249.6467606221922</v>
      </c>
      <c r="Q154"/>
      <c r="R154" s="3">
        <v>13847.865891799065</v>
      </c>
      <c r="S154">
        <f t="shared" si="56"/>
        <v>-2.1712952156502343E-2</v>
      </c>
      <c r="T154">
        <f t="shared" si="57"/>
        <v>1.5960198790769564E-4</v>
      </c>
      <c r="U154" s="28">
        <f t="shared" si="47"/>
        <v>1.2633368034997462E-2</v>
      </c>
      <c r="V154" s="3">
        <f t="shared" si="48"/>
        <v>1.4984270391209764</v>
      </c>
      <c r="W154">
        <f t="shared" si="49"/>
        <v>15034.83162294925</v>
      </c>
      <c r="X154"/>
      <c r="Y154" s="3">
        <v>273.28128412050637</v>
      </c>
      <c r="Z154">
        <f t="shared" si="58"/>
        <v>-4.9105282764987268E-2</v>
      </c>
      <c r="AA154">
        <f t="shared" si="59"/>
        <v>1.9936261366614472E-4</v>
      </c>
      <c r="AB154" s="28">
        <f t="shared" si="50"/>
        <v>1.4119582630734689E-2</v>
      </c>
      <c r="AC154" s="3">
        <f t="shared" si="51"/>
        <v>1.1653308618830966</v>
      </c>
      <c r="AD154">
        <f t="shared" si="52"/>
        <v>322.44180850259846</v>
      </c>
    </row>
    <row r="155" spans="2:30" ht="15" thickBot="1">
      <c r="B155" s="1">
        <v>153</v>
      </c>
      <c r="C155" s="18">
        <v>43461</v>
      </c>
      <c r="D155" s="3">
        <v>4946.9399409999996</v>
      </c>
      <c r="E155">
        <f t="shared" si="41"/>
        <v>5.8698851584103887E-2</v>
      </c>
      <c r="F155">
        <f t="shared" si="53"/>
        <v>2.3229433925055635E-4</v>
      </c>
      <c r="G155" s="28">
        <f t="shared" si="42"/>
        <v>1.5241205308326384E-2</v>
      </c>
      <c r="H155" s="3">
        <f t="shared" si="43"/>
        <v>1.1531692169627414</v>
      </c>
      <c r="I155">
        <f t="shared" si="40"/>
        <v>6935.8619706638856</v>
      </c>
      <c r="J155"/>
      <c r="K155" s="29">
        <v>7312.1458789799999</v>
      </c>
      <c r="L155">
        <f t="shared" si="54"/>
        <v>-1.7819931012121874E-2</v>
      </c>
      <c r="M155">
        <f t="shared" si="55"/>
        <v>1.3318998515026676E-4</v>
      </c>
      <c r="N155" s="28">
        <f t="shared" si="44"/>
        <v>1.1540796556142334E-2</v>
      </c>
      <c r="O155" s="3">
        <f t="shared" si="45"/>
        <v>1.4314771168768712</v>
      </c>
      <c r="P155">
        <f t="shared" si="46"/>
        <v>7069.9763676379052</v>
      </c>
      <c r="Q155"/>
      <c r="R155" s="3">
        <v>13750.812333840806</v>
      </c>
      <c r="S155">
        <f t="shared" si="56"/>
        <v>-7.0085570380729913E-3</v>
      </c>
      <c r="T155">
        <f t="shared" si="57"/>
        <v>1.783130061142675E-4</v>
      </c>
      <c r="U155" s="28">
        <f t="shared" si="47"/>
        <v>1.3353389311866389E-2</v>
      </c>
      <c r="V155" s="3">
        <f t="shared" si="48"/>
        <v>1.417631120960779</v>
      </c>
      <c r="W155">
        <f t="shared" si="49"/>
        <v>15386.041405407219</v>
      </c>
      <c r="X155"/>
      <c r="Y155" s="3">
        <v>286.58183653236483</v>
      </c>
      <c r="Z155">
        <f t="shared" si="58"/>
        <v>4.8669825504747841E-2</v>
      </c>
      <c r="AA155">
        <f t="shared" si="59"/>
        <v>3.3208058457193752E-4</v>
      </c>
      <c r="AB155" s="28">
        <f t="shared" si="50"/>
        <v>1.8223078350595365E-2</v>
      </c>
      <c r="AC155" s="3">
        <f t="shared" si="51"/>
        <v>0.90292019163524528</v>
      </c>
      <c r="AD155">
        <f t="shared" si="52"/>
        <v>357.0428907198143</v>
      </c>
    </row>
    <row r="156" spans="2:30" ht="15" thickBot="1">
      <c r="B156" s="1">
        <v>154</v>
      </c>
      <c r="C156" s="18">
        <v>43462</v>
      </c>
      <c r="D156" s="3">
        <v>4941.6098629999997</v>
      </c>
      <c r="E156">
        <f t="shared" si="41"/>
        <v>-1.077449506880916E-3</v>
      </c>
      <c r="F156">
        <f t="shared" si="53"/>
        <v>4.2508998953308245E-4</v>
      </c>
      <c r="G156" s="28">
        <f t="shared" si="42"/>
        <v>2.0617710579331608E-2</v>
      </c>
      <c r="H156" s="3">
        <f t="shared" si="43"/>
        <v>0.85245588851121068</v>
      </c>
      <c r="I156">
        <f t="shared" si="40"/>
        <v>6490.1735740512895</v>
      </c>
      <c r="J156"/>
      <c r="K156" s="29">
        <v>7364.5135707799991</v>
      </c>
      <c r="L156">
        <f t="shared" si="54"/>
        <v>7.1617405706495794E-3</v>
      </c>
      <c r="M156">
        <f t="shared" si="55"/>
        <v>1.4425158251785773E-4</v>
      </c>
      <c r="N156" s="28">
        <f t="shared" si="44"/>
        <v>1.201047803036406E-2</v>
      </c>
      <c r="O156" s="3">
        <f t="shared" si="45"/>
        <v>1.3754978060726188</v>
      </c>
      <c r="P156">
        <f t="shared" si="46"/>
        <v>7326.5131413865047</v>
      </c>
      <c r="Q156"/>
      <c r="R156" s="3">
        <v>14076.279420674204</v>
      </c>
      <c r="S156">
        <f t="shared" si="56"/>
        <v>2.3668935255004679E-2</v>
      </c>
      <c r="T156">
        <f t="shared" si="57"/>
        <v>1.7056141805276678E-4</v>
      </c>
      <c r="U156" s="28">
        <f t="shared" si="47"/>
        <v>1.3059916464233864E-2</v>
      </c>
      <c r="V156" s="3">
        <f t="shared" si="48"/>
        <v>1.4494870859740479</v>
      </c>
      <c r="W156">
        <f t="shared" si="49"/>
        <v>16073.602945535564</v>
      </c>
      <c r="X156"/>
      <c r="Y156" s="3">
        <v>286.58932064617778</v>
      </c>
      <c r="Z156">
        <f t="shared" si="58"/>
        <v>2.6115101722801572E-5</v>
      </c>
      <c r="AA156">
        <f t="shared" si="59"/>
        <v>4.5428086437737756E-4</v>
      </c>
      <c r="AB156" s="28">
        <f t="shared" si="50"/>
        <v>2.1313865542819246E-2</v>
      </c>
      <c r="AC156" s="3">
        <f t="shared" si="51"/>
        <v>0.77198504248081323</v>
      </c>
      <c r="AD156">
        <f t="shared" si="52"/>
        <v>342.02002955855539</v>
      </c>
    </row>
    <row r="157" spans="2:30" ht="15" thickBot="1">
      <c r="B157" s="1">
        <v>155</v>
      </c>
      <c r="C157" s="18">
        <v>43469</v>
      </c>
      <c r="D157" s="3">
        <v>5035.4501950000003</v>
      </c>
      <c r="E157">
        <f t="shared" si="41"/>
        <v>1.8989830156893685E-2</v>
      </c>
      <c r="F157">
        <f t="shared" si="53"/>
        <v>3.9965424400749015E-4</v>
      </c>
      <c r="G157" s="28">
        <f t="shared" si="42"/>
        <v>1.9991354231454411E-2</v>
      </c>
      <c r="H157" s="3">
        <f t="shared" si="43"/>
        <v>0.87916449218420201</v>
      </c>
      <c r="I157">
        <f t="shared" si="40"/>
        <v>6604.5943943880811</v>
      </c>
      <c r="J157"/>
      <c r="K157" s="29">
        <v>7475.6619659299995</v>
      </c>
      <c r="L157">
        <f t="shared" si="54"/>
        <v>1.5092428587680411E-2</v>
      </c>
      <c r="M157">
        <f t="shared" si="55"/>
        <v>1.3867391924686357E-4</v>
      </c>
      <c r="N157" s="28">
        <f t="shared" si="44"/>
        <v>1.1775989098452138E-2</v>
      </c>
      <c r="O157" s="3">
        <f t="shared" si="45"/>
        <v>1.4028873534555693</v>
      </c>
      <c r="P157">
        <f t="shared" si="46"/>
        <v>7408.6548856799145</v>
      </c>
      <c r="Q157"/>
      <c r="R157" s="3">
        <v>14202.066341641226</v>
      </c>
      <c r="S157">
        <f t="shared" si="56"/>
        <v>8.9360915059895699E-3</v>
      </c>
      <c r="T157">
        <f t="shared" si="57"/>
        <v>1.93940842735937E-4</v>
      </c>
      <c r="U157" s="28">
        <f t="shared" si="47"/>
        <v>1.3926264493249329E-2</v>
      </c>
      <c r="V157" s="3">
        <f t="shared" si="48"/>
        <v>1.3593150028123566</v>
      </c>
      <c r="W157">
        <f t="shared" si="49"/>
        <v>15729.213449125689</v>
      </c>
      <c r="X157"/>
      <c r="Y157" s="3">
        <v>288.02232012487315</v>
      </c>
      <c r="Z157">
        <f t="shared" si="58"/>
        <v>5.0001844990746926E-3</v>
      </c>
      <c r="AA157">
        <f t="shared" si="59"/>
        <v>4.2702405343464714E-4</v>
      </c>
      <c r="AB157" s="28">
        <f t="shared" si="50"/>
        <v>2.0664560325219773E-2</v>
      </c>
      <c r="AC157" s="3">
        <f t="shared" si="51"/>
        <v>0.79624173645846319</v>
      </c>
      <c r="AD157">
        <f t="shared" si="52"/>
        <v>343.37481031765407</v>
      </c>
    </row>
    <row r="158" spans="2:30" ht="15" thickBot="1">
      <c r="B158" s="1">
        <v>156</v>
      </c>
      <c r="C158" s="18">
        <v>43472</v>
      </c>
      <c r="D158" s="3">
        <v>5070.7597660000001</v>
      </c>
      <c r="E158">
        <f t="shared" si="41"/>
        <v>7.0121974466276649E-3</v>
      </c>
      <c r="F158">
        <f t="shared" si="53"/>
        <v>3.9731180833030088E-4</v>
      </c>
      <c r="G158" s="28">
        <f t="shared" si="42"/>
        <v>1.9932681915143805E-2</v>
      </c>
      <c r="H158" s="3">
        <f t="shared" si="43"/>
        <v>0.88175233346888604</v>
      </c>
      <c r="I158">
        <f t="shared" si="40"/>
        <v>6536.3059108827392</v>
      </c>
      <c r="J158"/>
      <c r="K158" s="29">
        <v>7634.8250143200003</v>
      </c>
      <c r="L158">
        <f t="shared" si="54"/>
        <v>2.1290830044935066E-2</v>
      </c>
      <c r="M158">
        <f t="shared" si="55"/>
        <v>1.4402036813250573E-4</v>
      </c>
      <c r="N158" s="28">
        <f t="shared" si="44"/>
        <v>1.2000848642179674E-2</v>
      </c>
      <c r="O158" s="3">
        <f t="shared" si="45"/>
        <v>1.3766014948796663</v>
      </c>
      <c r="P158">
        <f t="shared" si="46"/>
        <v>7467.6820054531636</v>
      </c>
      <c r="Q158"/>
      <c r="R158" s="3">
        <v>14172.331952669474</v>
      </c>
      <c r="S158">
        <f t="shared" si="56"/>
        <v>-2.0936663902610679E-3</v>
      </c>
      <c r="T158">
        <f t="shared" si="57"/>
        <v>1.8709561605598593E-4</v>
      </c>
      <c r="U158" s="28">
        <f t="shared" si="47"/>
        <v>1.3678289953645006E-2</v>
      </c>
      <c r="V158" s="3">
        <f t="shared" si="48"/>
        <v>1.3839581060907615</v>
      </c>
      <c r="W158">
        <f t="shared" si="49"/>
        <v>15495.415083045484</v>
      </c>
      <c r="X158"/>
      <c r="Y158" s="3">
        <v>293.10443155016225</v>
      </c>
      <c r="Z158">
        <f t="shared" si="58"/>
        <v>1.7644852742960099E-2</v>
      </c>
      <c r="AA158">
        <f t="shared" si="59"/>
        <v>4.0290272093005547E-4</v>
      </c>
      <c r="AB158" s="28">
        <f t="shared" si="50"/>
        <v>2.0072436845835522E-2</v>
      </c>
      <c r="AC158" s="3">
        <f t="shared" si="51"/>
        <v>0.8197303358270327</v>
      </c>
      <c r="AD158">
        <f t="shared" si="52"/>
        <v>346.96001959426513</v>
      </c>
    </row>
    <row r="159" spans="2:30" ht="15" thickBot="1">
      <c r="B159" s="1">
        <v>157</v>
      </c>
      <c r="C159" s="18">
        <v>43473</v>
      </c>
      <c r="D159" s="3">
        <v>5120.0400390000004</v>
      </c>
      <c r="E159">
        <f t="shared" si="41"/>
        <v>9.718518579884209E-3</v>
      </c>
      <c r="F159">
        <f t="shared" si="53"/>
        <v>3.764233546123123E-4</v>
      </c>
      <c r="G159" s="28">
        <f t="shared" si="42"/>
        <v>1.9401632782122032E-2</v>
      </c>
      <c r="H159" s="3">
        <f t="shared" si="43"/>
        <v>0.90588709663480149</v>
      </c>
      <c r="I159">
        <f t="shared" si="40"/>
        <v>6553.3313789965905</v>
      </c>
      <c r="J159"/>
      <c r="K159" s="29">
        <v>7695.8708544600004</v>
      </c>
      <c r="L159">
        <f t="shared" si="54"/>
        <v>7.9957091387820346E-3</v>
      </c>
      <c r="M159">
        <f t="shared" si="55"/>
        <v>1.62577112684694E-4</v>
      </c>
      <c r="N159" s="28">
        <f t="shared" si="44"/>
        <v>1.2750573033581432E-2</v>
      </c>
      <c r="O159" s="3">
        <f t="shared" si="45"/>
        <v>1.2956583313658996</v>
      </c>
      <c r="P159">
        <f t="shared" si="46"/>
        <v>7330.2041357246017</v>
      </c>
      <c r="Q159"/>
      <c r="R159" s="3">
        <v>14421.857421650786</v>
      </c>
      <c r="S159">
        <f t="shared" si="56"/>
        <v>1.7606521623585857E-2</v>
      </c>
      <c r="T159">
        <f t="shared" si="57"/>
        <v>1.7613288542984927E-4</v>
      </c>
      <c r="U159" s="28">
        <f t="shared" si="47"/>
        <v>1.3271506524500121E-2</v>
      </c>
      <c r="V159" s="3">
        <f t="shared" si="48"/>
        <v>1.4263776477719701</v>
      </c>
      <c r="W159">
        <f t="shared" si="49"/>
        <v>15930.719950428111</v>
      </c>
      <c r="X159"/>
      <c r="Y159" s="3">
        <v>295.26313697603865</v>
      </c>
      <c r="Z159">
        <f t="shared" si="58"/>
        <v>7.3649702751319955E-3</v>
      </c>
      <c r="AA159">
        <f t="shared" si="59"/>
        <v>3.9740900737349693E-4</v>
      </c>
      <c r="AB159" s="28">
        <f t="shared" si="50"/>
        <v>1.9935119948811367E-2</v>
      </c>
      <c r="AC159" s="3">
        <f t="shared" si="51"/>
        <v>0.82537679425825206</v>
      </c>
      <c r="AD159">
        <f t="shared" si="52"/>
        <v>344.09218969617939</v>
      </c>
    </row>
    <row r="160" spans="2:30" ht="15" thickBot="1">
      <c r="B160" s="1">
        <v>158</v>
      </c>
      <c r="C160" s="18">
        <v>43474</v>
      </c>
      <c r="D160" s="3">
        <v>5142.6601559999999</v>
      </c>
      <c r="E160">
        <f t="shared" si="41"/>
        <v>4.4179570526205175E-3</v>
      </c>
      <c r="F160">
        <f t="shared" si="53"/>
        <v>3.5950492953882684E-4</v>
      </c>
      <c r="G160" s="28">
        <f t="shared" si="42"/>
        <v>1.8960615220472855E-2</v>
      </c>
      <c r="H160" s="3">
        <f t="shared" si="43"/>
        <v>0.92695772719408609</v>
      </c>
      <c r="I160">
        <f t="shared" si="40"/>
        <v>6522.7435161438552</v>
      </c>
      <c r="J160"/>
      <c r="K160" s="29">
        <v>7730.7467508</v>
      </c>
      <c r="L160">
        <f t="shared" si="54"/>
        <v>4.5317673593480217E-3</v>
      </c>
      <c r="M160">
        <f t="shared" si="55"/>
        <v>1.5665836780153251E-4</v>
      </c>
      <c r="N160" s="28">
        <f t="shared" si="44"/>
        <v>1.2516324053072951E-2</v>
      </c>
      <c r="O160" s="3">
        <f t="shared" si="45"/>
        <v>1.3199071956428887</v>
      </c>
      <c r="P160">
        <f t="shared" si="46"/>
        <v>7298.4401396873209</v>
      </c>
      <c r="Q160"/>
      <c r="R160" s="3">
        <v>14513.632718524459</v>
      </c>
      <c r="S160">
        <f t="shared" si="56"/>
        <v>6.3636253077842559E-3</v>
      </c>
      <c r="T160">
        <f t="shared" si="57"/>
        <v>1.8416428852496608E-4</v>
      </c>
      <c r="U160" s="28">
        <f t="shared" si="47"/>
        <v>1.3570714370473136E-2</v>
      </c>
      <c r="V160" s="3">
        <f t="shared" si="48"/>
        <v>1.3949287960842141</v>
      </c>
      <c r="W160">
        <f t="shared" si="49"/>
        <v>15678.393724564914</v>
      </c>
      <c r="X160"/>
      <c r="Y160" s="3">
        <v>298.08321414573788</v>
      </c>
      <c r="Z160">
        <f t="shared" si="58"/>
        <v>9.5510641747604558E-3</v>
      </c>
      <c r="AA160">
        <f t="shared" si="59"/>
        <v>3.7681903416030178E-4</v>
      </c>
      <c r="AB160" s="28">
        <f t="shared" si="50"/>
        <v>1.9411827172121171E-2</v>
      </c>
      <c r="AC160" s="3">
        <f t="shared" si="51"/>
        <v>0.84762682310166559</v>
      </c>
      <c r="AD160">
        <f t="shared" si="52"/>
        <v>344.7819832053309</v>
      </c>
    </row>
    <row r="161" spans="2:30" ht="15" thickBot="1">
      <c r="B161" s="1">
        <v>159</v>
      </c>
      <c r="C161" s="18">
        <v>43475</v>
      </c>
      <c r="D161" s="3">
        <v>5165.8901370000003</v>
      </c>
      <c r="E161">
        <f t="shared" si="41"/>
        <v>4.5171137690087739E-3</v>
      </c>
      <c r="F161">
        <f t="shared" si="53"/>
        <v>3.3910573443762516E-4</v>
      </c>
      <c r="G161" s="28">
        <f t="shared" si="42"/>
        <v>1.8414823768845175E-2</v>
      </c>
      <c r="H161" s="3">
        <f t="shared" si="43"/>
        <v>0.95443154990743173</v>
      </c>
      <c r="I161">
        <f t="shared" si="40"/>
        <v>6524.1467893874997</v>
      </c>
      <c r="J161"/>
      <c r="K161" s="29">
        <v>7767.3645424699998</v>
      </c>
      <c r="L161">
        <f t="shared" si="54"/>
        <v>4.7366435417394246E-3</v>
      </c>
      <c r="M161">
        <f t="shared" si="55"/>
        <v>1.4849108065739569E-4</v>
      </c>
      <c r="N161" s="28">
        <f t="shared" si="44"/>
        <v>1.2185691636398637E-2</v>
      </c>
      <c r="O161" s="3">
        <f t="shared" si="45"/>
        <v>1.3557200258787767</v>
      </c>
      <c r="P161">
        <f t="shared" si="46"/>
        <v>7301.6327229506751</v>
      </c>
      <c r="Q161"/>
      <c r="R161" s="3">
        <v>14614.815756329224</v>
      </c>
      <c r="S161">
        <f t="shared" si="56"/>
        <v>6.9715859404117621E-3</v>
      </c>
      <c r="T161">
        <f t="shared" si="57"/>
        <v>1.7554417483694044E-4</v>
      </c>
      <c r="U161" s="28">
        <f t="shared" si="47"/>
        <v>1.3249308466366856E-2</v>
      </c>
      <c r="V161" s="3">
        <f t="shared" si="48"/>
        <v>1.4287674188325206</v>
      </c>
      <c r="W161">
        <f t="shared" si="49"/>
        <v>15695.239110167728</v>
      </c>
      <c r="X161"/>
      <c r="Y161" s="3">
        <v>295.83801599502675</v>
      </c>
      <c r="Z161">
        <f t="shared" si="58"/>
        <v>-7.5321186976111234E-3</v>
      </c>
      <c r="AA161">
        <f t="shared" si="59"/>
        <v>3.596832617229072E-4</v>
      </c>
      <c r="AB161" s="28">
        <f t="shared" si="50"/>
        <v>1.8965317337785496E-2</v>
      </c>
      <c r="AC161" s="3">
        <f t="shared" si="51"/>
        <v>0.86758292009813121</v>
      </c>
      <c r="AD161">
        <f t="shared" si="52"/>
        <v>339.77816834709068</v>
      </c>
    </row>
    <row r="162" spans="2:30" ht="15" thickBot="1">
      <c r="B162" s="1">
        <v>160</v>
      </c>
      <c r="C162" s="18">
        <v>43476</v>
      </c>
      <c r="D162" s="3">
        <v>5165.1499020000001</v>
      </c>
      <c r="E162">
        <f t="shared" si="41"/>
        <v>-1.4329282667054357E-4</v>
      </c>
      <c r="F162">
        <f t="shared" si="53"/>
        <v>3.1998364937949774E-4</v>
      </c>
      <c r="G162" s="28">
        <f t="shared" si="42"/>
        <v>1.7888086800423843E-2</v>
      </c>
      <c r="H162" s="3">
        <f t="shared" si="43"/>
        <v>0.98253597419678629</v>
      </c>
      <c r="I162">
        <f t="shared" si="40"/>
        <v>6495.2255431106778</v>
      </c>
      <c r="J162"/>
      <c r="K162" s="29">
        <v>7786.8154923599996</v>
      </c>
      <c r="L162">
        <f t="shared" si="54"/>
        <v>2.5041891343771504E-3</v>
      </c>
      <c r="M162">
        <f t="shared" si="55"/>
        <v>1.4092776334044205E-4</v>
      </c>
      <c r="N162" s="28">
        <f t="shared" si="44"/>
        <v>1.1871299985277183E-2</v>
      </c>
      <c r="O162" s="3">
        <f t="shared" si="45"/>
        <v>1.391624017684481</v>
      </c>
      <c r="P162">
        <f t="shared" si="46"/>
        <v>7280.3270328448252</v>
      </c>
      <c r="Q162"/>
      <c r="R162" s="3">
        <v>14484.484346224679</v>
      </c>
      <c r="S162">
        <f t="shared" si="56"/>
        <v>-8.917759366764701E-3</v>
      </c>
      <c r="T162">
        <f t="shared" si="57"/>
        <v>1.6792770497819684E-4</v>
      </c>
      <c r="U162" s="28">
        <f t="shared" si="47"/>
        <v>1.2958692255709942E-2</v>
      </c>
      <c r="V162" s="3">
        <f t="shared" si="48"/>
        <v>1.4608094617314258</v>
      </c>
      <c r="W162">
        <f t="shared" si="49"/>
        <v>15337.996588337153</v>
      </c>
      <c r="X162"/>
      <c r="Y162" s="3">
        <v>298.41161328219209</v>
      </c>
      <c r="Z162">
        <f t="shared" si="58"/>
        <v>8.6993460881261645E-3</v>
      </c>
      <c r="AA162">
        <f t="shared" si="59"/>
        <v>3.4150623474402694E-4</v>
      </c>
      <c r="AB162" s="28">
        <f t="shared" si="50"/>
        <v>1.8479887303336752E-2</v>
      </c>
      <c r="AC162" s="3">
        <f t="shared" si="51"/>
        <v>0.89037260489855397</v>
      </c>
      <c r="AD162">
        <f t="shared" si="52"/>
        <v>344.66225167601937</v>
      </c>
    </row>
    <row r="163" spans="2:30" ht="15" thickBot="1">
      <c r="B163" s="1">
        <v>161</v>
      </c>
      <c r="C163" s="18">
        <v>43480</v>
      </c>
      <c r="D163" s="3">
        <v>5193.7797849999997</v>
      </c>
      <c r="E163">
        <f t="shared" si="41"/>
        <v>5.5428948904104056E-3</v>
      </c>
      <c r="F163">
        <f t="shared" si="53"/>
        <v>3.0078586238677834E-4</v>
      </c>
      <c r="G163" s="28">
        <f t="shared" si="42"/>
        <v>1.7343179131485045E-2</v>
      </c>
      <c r="H163" s="3">
        <f t="shared" si="43"/>
        <v>1.0134064036197359</v>
      </c>
      <c r="I163">
        <f t="shared" si="40"/>
        <v>6532.6302890050401</v>
      </c>
      <c r="J163"/>
      <c r="K163" s="29">
        <v>7800.3323829600004</v>
      </c>
      <c r="L163">
        <f t="shared" si="54"/>
        <v>1.7358688687644963E-3</v>
      </c>
      <c r="M163">
        <f t="shared" si="55"/>
        <v>1.3284835533325948E-4</v>
      </c>
      <c r="N163" s="28">
        <f t="shared" si="44"/>
        <v>1.1525986089409421E-2</v>
      </c>
      <c r="O163" s="3">
        <f t="shared" si="45"/>
        <v>1.4333165121402329</v>
      </c>
      <c r="P163">
        <f t="shared" si="46"/>
        <v>7273.0949130983881</v>
      </c>
      <c r="Q163"/>
      <c r="R163" s="3">
        <v>14455.817902296872</v>
      </c>
      <c r="S163">
        <f t="shared" si="56"/>
        <v>-1.9791138740315826E-3</v>
      </c>
      <c r="T163">
        <f t="shared" si="57"/>
        <v>1.626236286069162E-4</v>
      </c>
      <c r="U163" s="28">
        <f t="shared" si="47"/>
        <v>1.2752396974957931E-2</v>
      </c>
      <c r="V163" s="3">
        <f t="shared" si="48"/>
        <v>1.4844409483158583</v>
      </c>
      <c r="W163">
        <f t="shared" si="49"/>
        <v>15494.7883197765</v>
      </c>
      <c r="X163"/>
      <c r="Y163" s="3">
        <v>301.41191685912241</v>
      </c>
      <c r="Z163">
        <f t="shared" si="58"/>
        <v>1.0054245355703005E-2</v>
      </c>
      <c r="AA163">
        <f t="shared" si="59"/>
        <v>3.2555657800104504E-4</v>
      </c>
      <c r="AB163" s="28">
        <f t="shared" si="50"/>
        <v>1.8043186470273066E-2</v>
      </c>
      <c r="AC163" s="3">
        <f t="shared" si="51"/>
        <v>0.91192237156182543</v>
      </c>
      <c r="AD163">
        <f t="shared" si="52"/>
        <v>345.14894725312848</v>
      </c>
    </row>
    <row r="164" spans="2:30" ht="15" thickBot="1">
      <c r="B164" s="1">
        <v>162</v>
      </c>
      <c r="C164" s="18">
        <v>43481</v>
      </c>
      <c r="D164" s="3">
        <v>5205.4501950000003</v>
      </c>
      <c r="E164">
        <f t="shared" si="41"/>
        <v>2.2469974629470415E-3</v>
      </c>
      <c r="F164">
        <f t="shared" si="53"/>
        <v>2.8458213166953993E-4</v>
      </c>
      <c r="G164" s="28">
        <f t="shared" si="42"/>
        <v>1.6869562284467843E-2</v>
      </c>
      <c r="H164" s="3">
        <f t="shared" si="43"/>
        <v>1.041858021838149</v>
      </c>
      <c r="I164">
        <f t="shared" si="40"/>
        <v>6511.3479410155624</v>
      </c>
      <c r="J164"/>
      <c r="K164" s="29">
        <v>7797.41995486</v>
      </c>
      <c r="L164">
        <f t="shared" si="54"/>
        <v>-3.733723073599609E-4</v>
      </c>
      <c r="M164">
        <f t="shared" si="55"/>
        <v>1.2505824845703665E-4</v>
      </c>
      <c r="N164" s="28">
        <f t="shared" si="44"/>
        <v>1.1182944534291344E-2</v>
      </c>
      <c r="O164" s="3">
        <f t="shared" si="45"/>
        <v>1.4772841025895367</v>
      </c>
      <c r="P164">
        <f t="shared" si="46"/>
        <v>7251.0422891817434</v>
      </c>
      <c r="Q164"/>
      <c r="R164" s="3">
        <v>14459.013586025801</v>
      </c>
      <c r="S164">
        <f t="shared" si="56"/>
        <v>2.2106557723179665E-4</v>
      </c>
      <c r="T164">
        <f t="shared" si="57"/>
        <v>1.5310122439408428E-4</v>
      </c>
      <c r="U164" s="28">
        <f t="shared" si="47"/>
        <v>1.2373407953918123E-2</v>
      </c>
      <c r="V164" s="3">
        <f t="shared" si="48"/>
        <v>1.52990835906388</v>
      </c>
      <c r="W164">
        <f t="shared" si="49"/>
        <v>15545.700178801591</v>
      </c>
      <c r="X164"/>
      <c r="Y164" s="3">
        <v>298.67457840307554</v>
      </c>
      <c r="Z164">
        <f t="shared" si="58"/>
        <v>-9.0817194110021909E-3</v>
      </c>
      <c r="AA164">
        <f t="shared" si="59"/>
        <v>3.1208845430134283E-4</v>
      </c>
      <c r="AB164" s="28">
        <f t="shared" si="50"/>
        <v>1.7666025424564032E-2</v>
      </c>
      <c r="AC164" s="3">
        <f t="shared" si="51"/>
        <v>0.93139147041104831</v>
      </c>
      <c r="AD164">
        <f t="shared" si="52"/>
        <v>339.12016980385124</v>
      </c>
    </row>
    <row r="165" spans="2:30" ht="15" thickBot="1">
      <c r="B165" s="1">
        <v>163</v>
      </c>
      <c r="C165" s="18">
        <v>43482</v>
      </c>
      <c r="D165" s="3">
        <v>5245.4799800000001</v>
      </c>
      <c r="E165">
        <f t="shared" si="41"/>
        <v>7.689975602580848E-3</v>
      </c>
      <c r="F165">
        <f t="shared" si="53"/>
        <v>2.6781014362527698E-4</v>
      </c>
      <c r="G165" s="28">
        <f t="shared" si="42"/>
        <v>1.6364905854458101E-2</v>
      </c>
      <c r="H165" s="3">
        <f t="shared" si="43"/>
        <v>1.0739865506884767</v>
      </c>
      <c r="I165">
        <f t="shared" si="40"/>
        <v>6549.7913060801511</v>
      </c>
      <c r="J165"/>
      <c r="K165" s="29">
        <v>7752.4786908700007</v>
      </c>
      <c r="L165">
        <f t="shared" si="54"/>
        <v>-5.7636069687368981E-3</v>
      </c>
      <c r="M165">
        <f t="shared" si="55"/>
        <v>1.1756311796240865E-4</v>
      </c>
      <c r="N165" s="28">
        <f t="shared" si="44"/>
        <v>1.0842652717965685E-2</v>
      </c>
      <c r="O165" s="3">
        <f t="shared" si="45"/>
        <v>1.523648004816734</v>
      </c>
      <c r="P165">
        <f t="shared" si="46"/>
        <v>7191.3323245510419</v>
      </c>
      <c r="Q165"/>
      <c r="R165" s="3">
        <v>14386.155880274466</v>
      </c>
      <c r="S165">
        <f t="shared" si="56"/>
        <v>-5.0389126006320731E-3</v>
      </c>
      <c r="T165">
        <f t="shared" si="57"/>
        <v>1.4391808312980543E-4</v>
      </c>
      <c r="U165" s="28">
        <f t="shared" si="47"/>
        <v>1.1996586311522351E-2</v>
      </c>
      <c r="V165" s="3">
        <f t="shared" si="48"/>
        <v>1.5779639113357589</v>
      </c>
      <c r="W165">
        <f t="shared" si="49"/>
        <v>15416.878718163081</v>
      </c>
      <c r="X165"/>
      <c r="Y165" s="3">
        <v>297.00880535023509</v>
      </c>
      <c r="Z165">
        <f t="shared" si="58"/>
        <v>-5.5772173907362478E-3</v>
      </c>
      <c r="AA165">
        <f t="shared" si="59"/>
        <v>2.9831180469087264E-4</v>
      </c>
      <c r="AB165" s="28">
        <f t="shared" si="50"/>
        <v>1.727170532086721E-2</v>
      </c>
      <c r="AC165" s="3">
        <f t="shared" si="51"/>
        <v>0.95265551900219114</v>
      </c>
      <c r="AD165">
        <f t="shared" si="52"/>
        <v>340.19596153903831</v>
      </c>
    </row>
    <row r="166" spans="2:30" ht="15" thickBot="1">
      <c r="B166" s="1">
        <v>164</v>
      </c>
      <c r="C166" s="18">
        <v>43483</v>
      </c>
      <c r="D166" s="3">
        <v>5314.7797849999997</v>
      </c>
      <c r="E166">
        <f t="shared" si="41"/>
        <v>1.32113372397238E-2</v>
      </c>
      <c r="F166">
        <f t="shared" si="53"/>
        <v>2.5528967849385768E-4</v>
      </c>
      <c r="G166" s="28">
        <f t="shared" si="42"/>
        <v>1.597778703368704E-2</v>
      </c>
      <c r="H166" s="3">
        <f t="shared" si="43"/>
        <v>1.100007701561869</v>
      </c>
      <c r="I166">
        <f t="shared" si="40"/>
        <v>6590.5457658858732</v>
      </c>
      <c r="J166"/>
      <c r="K166" s="29">
        <v>7852.8019918599994</v>
      </c>
      <c r="L166">
        <f t="shared" si="54"/>
        <v>1.2940803192164613E-2</v>
      </c>
      <c r="M166">
        <f t="shared" si="55"/>
        <v>1.1250248080206849E-4</v>
      </c>
      <c r="N166" s="28">
        <f t="shared" si="44"/>
        <v>1.0606718663284536E-2</v>
      </c>
      <c r="O166" s="3">
        <f t="shared" si="45"/>
        <v>1.557539773147274</v>
      </c>
      <c r="P166">
        <f t="shared" si="46"/>
        <v>7401.2753340178551</v>
      </c>
      <c r="Q166"/>
      <c r="R166" s="3">
        <v>14623.906306963179</v>
      </c>
      <c r="S166">
        <f t="shared" si="56"/>
        <v>1.6526334669757357E-2</v>
      </c>
      <c r="T166">
        <f t="shared" si="57"/>
        <v>1.3680643655382562E-4</v>
      </c>
      <c r="U166" s="28">
        <f t="shared" si="47"/>
        <v>1.1696428367404539E-2</v>
      </c>
      <c r="V166" s="3">
        <f t="shared" si="48"/>
        <v>1.6184581877627897</v>
      </c>
      <c r="W166">
        <f t="shared" si="49"/>
        <v>15956.107329266841</v>
      </c>
      <c r="X166"/>
      <c r="Y166" s="3">
        <v>300.5294403268806</v>
      </c>
      <c r="Z166">
        <f t="shared" si="58"/>
        <v>1.1853638387905539E-2</v>
      </c>
      <c r="AA166">
        <f t="shared" si="59"/>
        <v>2.8227941763883207E-4</v>
      </c>
      <c r="AB166" s="28">
        <f t="shared" si="50"/>
        <v>1.6801173103055397E-2</v>
      </c>
      <c r="AC166" s="3">
        <f t="shared" si="51"/>
        <v>0.97933550803731673</v>
      </c>
      <c r="AD166">
        <f t="shared" si="52"/>
        <v>345.98345851572401</v>
      </c>
    </row>
    <row r="167" spans="2:30" ht="15" thickBot="1">
      <c r="B167" s="1">
        <v>165</v>
      </c>
      <c r="C167" s="18">
        <v>43487</v>
      </c>
      <c r="D167" s="3">
        <v>5239.75</v>
      </c>
      <c r="E167">
        <f t="shared" si="41"/>
        <v>-1.4117195450272024E-2</v>
      </c>
      <c r="F167">
        <f t="shared" si="53"/>
        <v>2.50444663683929E-4</v>
      </c>
      <c r="G167" s="28">
        <f t="shared" si="42"/>
        <v>1.5825443554097592E-2</v>
      </c>
      <c r="H167" s="3">
        <f t="shared" si="43"/>
        <v>1.1105969150811157</v>
      </c>
      <c r="I167">
        <f t="shared" si="40"/>
        <v>6394.2903147566403</v>
      </c>
      <c r="J167"/>
      <c r="K167" s="29">
        <v>7849.2322297499995</v>
      </c>
      <c r="L167">
        <f t="shared" si="54"/>
        <v>-4.5458450546698452E-4</v>
      </c>
      <c r="M167">
        <f t="shared" si="55"/>
        <v>1.1580019518944464E-4</v>
      </c>
      <c r="N167" s="28">
        <f t="shared" si="44"/>
        <v>1.0761049911112049E-2</v>
      </c>
      <c r="O167" s="3">
        <f t="shared" si="45"/>
        <v>1.535202077595599</v>
      </c>
      <c r="P167">
        <f t="shared" si="46"/>
        <v>7249.9808609849051</v>
      </c>
      <c r="Q167"/>
      <c r="R167" s="3">
        <v>14508.970394288053</v>
      </c>
      <c r="S167">
        <f t="shared" si="56"/>
        <v>-7.8594535729758636E-3</v>
      </c>
      <c r="T167">
        <f t="shared" si="57"/>
        <v>1.4498523461760552E-4</v>
      </c>
      <c r="U167" s="28">
        <f t="shared" si="47"/>
        <v>1.2040981464050408E-2</v>
      </c>
      <c r="V167" s="3">
        <f t="shared" si="48"/>
        <v>1.5721459513350169</v>
      </c>
      <c r="W167">
        <f t="shared" si="49"/>
        <v>15348.423280725972</v>
      </c>
      <c r="X167"/>
      <c r="Y167" s="3">
        <v>298.48801492637938</v>
      </c>
      <c r="Z167">
        <f t="shared" si="58"/>
        <v>-6.7927634586508485E-3</v>
      </c>
      <c r="AA167">
        <f t="shared" si="59"/>
        <v>2.737731771623758E-4</v>
      </c>
      <c r="AB167" s="28">
        <f t="shared" si="50"/>
        <v>1.6546092504346029E-2</v>
      </c>
      <c r="AC167" s="3">
        <f t="shared" si="51"/>
        <v>0.99443330152915688</v>
      </c>
      <c r="AD167">
        <f t="shared" si="52"/>
        <v>339.70285272552172</v>
      </c>
    </row>
    <row r="168" spans="2:30" ht="15" thickBot="1">
      <c r="B168" s="1">
        <v>166</v>
      </c>
      <c r="C168" s="18">
        <v>43488</v>
      </c>
      <c r="D168" s="3">
        <v>5251.2900390000004</v>
      </c>
      <c r="E168">
        <f t="shared" si="41"/>
        <v>2.2024025955437632E-3</v>
      </c>
      <c r="F168">
        <f t="shared" si="53"/>
        <v>2.4737569630576411E-4</v>
      </c>
      <c r="G168" s="28">
        <f t="shared" si="42"/>
        <v>1.5728181595650658E-2</v>
      </c>
      <c r="H168" s="3">
        <f t="shared" si="43"/>
        <v>1.1174647675629172</v>
      </c>
      <c r="I168">
        <f t="shared" si="40"/>
        <v>6512.1278349422873</v>
      </c>
      <c r="J168"/>
      <c r="K168" s="29">
        <v>7836.2131329600006</v>
      </c>
      <c r="L168">
        <f t="shared" si="54"/>
        <v>-1.6586458915885042E-3</v>
      </c>
      <c r="M168">
        <f t="shared" si="55"/>
        <v>1.0886458230243459E-4</v>
      </c>
      <c r="N168" s="28">
        <f t="shared" si="44"/>
        <v>1.0433819161861806E-2</v>
      </c>
      <c r="O168" s="3">
        <f t="shared" si="45"/>
        <v>1.5833498668479187</v>
      </c>
      <c r="P168">
        <f t="shared" si="46"/>
        <v>7235.9906863020897</v>
      </c>
      <c r="Q168"/>
      <c r="R168" s="3">
        <v>14480.811845858381</v>
      </c>
      <c r="S168">
        <f t="shared" si="56"/>
        <v>-1.9407682050793607E-3</v>
      </c>
      <c r="T168">
        <f t="shared" si="57"/>
        <v>1.3999238116849496E-4</v>
      </c>
      <c r="U168" s="28">
        <f t="shared" si="47"/>
        <v>1.1831837607425778E-2</v>
      </c>
      <c r="V168" s="3">
        <f t="shared" si="48"/>
        <v>1.59993577387557</v>
      </c>
      <c r="W168">
        <f t="shared" si="49"/>
        <v>15492.18954095106</v>
      </c>
      <c r="X168"/>
      <c r="Y168" s="3">
        <v>298.92413792901635</v>
      </c>
      <c r="Z168">
        <f t="shared" si="58"/>
        <v>1.4611072499662774E-3</v>
      </c>
      <c r="AA168">
        <f t="shared" si="59"/>
        <v>2.6011528465694417E-4</v>
      </c>
      <c r="AB168" s="28">
        <f t="shared" si="50"/>
        <v>1.6128089925869837E-2</v>
      </c>
      <c r="AC168" s="3">
        <f t="shared" si="51"/>
        <v>1.0202066997475674</v>
      </c>
      <c r="AD168">
        <f t="shared" si="52"/>
        <v>342.52294993297198</v>
      </c>
    </row>
    <row r="169" spans="2:30" ht="15" thickBot="1">
      <c r="B169" s="1">
        <v>167</v>
      </c>
      <c r="C169" s="18">
        <v>43489</v>
      </c>
      <c r="D169" s="3">
        <v>5258.6899409999996</v>
      </c>
      <c r="E169">
        <f t="shared" si="41"/>
        <v>1.4091588819208241E-3</v>
      </c>
      <c r="F169">
        <f t="shared" si="53"/>
        <v>2.3282418915898973E-4</v>
      </c>
      <c r="G169" s="28">
        <f t="shared" si="42"/>
        <v>1.5258577560145956E-2</v>
      </c>
      <c r="H169" s="3">
        <f t="shared" si="43"/>
        <v>1.1518563065063971</v>
      </c>
      <c r="I169">
        <f t="shared" si="40"/>
        <v>6506.6843374115533</v>
      </c>
      <c r="J169"/>
      <c r="K169" s="29">
        <v>7874.0997753600004</v>
      </c>
      <c r="L169">
        <f t="shared" si="54"/>
        <v>4.8348152043803262E-3</v>
      </c>
      <c r="M169">
        <f t="shared" si="55"/>
        <v>1.0249777373590951E-4</v>
      </c>
      <c r="N169" s="28">
        <f t="shared" si="44"/>
        <v>1.0124118417714675E-2</v>
      </c>
      <c r="O169" s="3">
        <f t="shared" si="45"/>
        <v>1.6317851588680166</v>
      </c>
      <c r="P169">
        <f t="shared" si="46"/>
        <v>7312.2818012646367</v>
      </c>
      <c r="Q169"/>
      <c r="R169" s="3">
        <v>14606.331852864138</v>
      </c>
      <c r="S169">
        <f t="shared" si="56"/>
        <v>8.6680227836573899E-3</v>
      </c>
      <c r="T169">
        <f t="shared" si="57"/>
        <v>1.3181883317193608E-4</v>
      </c>
      <c r="U169" s="28">
        <f t="shared" si="47"/>
        <v>1.148123831178223E-2</v>
      </c>
      <c r="V169" s="3">
        <f t="shared" si="48"/>
        <v>1.6487925557106835</v>
      </c>
      <c r="W169">
        <f t="shared" si="49"/>
        <v>15762.544721182718</v>
      </c>
      <c r="X169"/>
      <c r="Y169" s="3">
        <v>298.27339800917139</v>
      </c>
      <c r="Z169">
        <f t="shared" si="58"/>
        <v>-2.1769400234901517E-3</v>
      </c>
      <c r="AA169">
        <f t="shared" si="59"/>
        <v>2.4463645764128176E-4</v>
      </c>
      <c r="AB169" s="28">
        <f t="shared" si="50"/>
        <v>1.564085859667818E-2</v>
      </c>
      <c r="AC169" s="3">
        <f t="shared" si="51"/>
        <v>1.0519873506175785</v>
      </c>
      <c r="AD169">
        <f t="shared" si="52"/>
        <v>341.22988556266125</v>
      </c>
    </row>
    <row r="170" spans="2:30" ht="15" thickBot="1">
      <c r="B170" s="1">
        <v>168</v>
      </c>
      <c r="C170" s="18">
        <v>43490</v>
      </c>
      <c r="D170" s="3">
        <v>5303.5097660000001</v>
      </c>
      <c r="E170">
        <f t="shared" si="41"/>
        <v>8.5230020219593874E-3</v>
      </c>
      <c r="F170">
        <f t="shared" si="53"/>
        <v>2.189738815347201E-4</v>
      </c>
      <c r="G170" s="28">
        <f t="shared" si="42"/>
        <v>1.4797766099473262E-2</v>
      </c>
      <c r="H170" s="3">
        <f t="shared" si="43"/>
        <v>1.1877258143441485</v>
      </c>
      <c r="I170">
        <f t="shared" si="40"/>
        <v>6561.9004955090386</v>
      </c>
      <c r="J170"/>
      <c r="K170" s="29">
        <v>7903.37371824</v>
      </c>
      <c r="L170">
        <f t="shared" si="54"/>
        <v>3.7177510718882406E-3</v>
      </c>
      <c r="M170">
        <f t="shared" si="55"/>
        <v>9.7750433595385363E-5</v>
      </c>
      <c r="N170" s="28">
        <f t="shared" si="44"/>
        <v>9.8868818944794403E-3</v>
      </c>
      <c r="O170" s="3">
        <f t="shared" si="45"/>
        <v>1.6709399745003202</v>
      </c>
      <c r="P170">
        <f t="shared" si="46"/>
        <v>7300.113345344982</v>
      </c>
      <c r="Q170"/>
      <c r="R170" s="3">
        <v>14670.912999208056</v>
      </c>
      <c r="S170">
        <f t="shared" si="56"/>
        <v>4.4214486562726531E-3</v>
      </c>
      <c r="T170">
        <f t="shared" si="57"/>
        <v>1.2841778032030013E-4</v>
      </c>
      <c r="U170" s="28">
        <f t="shared" si="47"/>
        <v>1.133215691385802E-2</v>
      </c>
      <c r="V170" s="3">
        <f t="shared" si="48"/>
        <v>1.6704834218856643</v>
      </c>
      <c r="W170">
        <f t="shared" si="49"/>
        <v>15655.225291985935</v>
      </c>
      <c r="X170"/>
      <c r="Y170" s="3">
        <v>300.86881940199095</v>
      </c>
      <c r="Z170">
        <f t="shared" si="58"/>
        <v>8.7014846451031989E-3</v>
      </c>
      <c r="AA170">
        <f t="shared" si="59"/>
        <v>2.3024261425475724E-4</v>
      </c>
      <c r="AB170" s="28">
        <f t="shared" si="50"/>
        <v>1.5173747534961732E-2</v>
      </c>
      <c r="AC170" s="3">
        <f t="shared" si="51"/>
        <v>1.0843718968298461</v>
      </c>
      <c r="AD170">
        <f t="shared" si="52"/>
        <v>345.24024907557134</v>
      </c>
    </row>
    <row r="171" spans="2:30" ht="15" thickBot="1">
      <c r="B171" s="1">
        <v>169</v>
      </c>
      <c r="C171" s="18">
        <v>43493</v>
      </c>
      <c r="D171" s="3">
        <v>5261.8798829999996</v>
      </c>
      <c r="E171">
        <f t="shared" si="41"/>
        <v>-7.8494968118817104E-3</v>
      </c>
      <c r="F171">
        <f t="shared" si="53"/>
        <v>2.1019394245061634E-4</v>
      </c>
      <c r="G171" s="28">
        <f t="shared" si="42"/>
        <v>1.4498066852191582E-2</v>
      </c>
      <c r="H171" s="3">
        <f t="shared" si="43"/>
        <v>1.2122780899106083</v>
      </c>
      <c r="I171">
        <f t="shared" si="40"/>
        <v>6434.3243420679883</v>
      </c>
      <c r="J171"/>
      <c r="K171" s="29">
        <v>7870.6234781900012</v>
      </c>
      <c r="L171">
        <f t="shared" si="54"/>
        <v>-4.1438303713786685E-3</v>
      </c>
      <c r="M171">
        <f t="shared" si="55"/>
        <v>9.2714707961613806E-5</v>
      </c>
      <c r="N171" s="28">
        <f t="shared" si="44"/>
        <v>9.6288476964595197E-3</v>
      </c>
      <c r="O171" s="3">
        <f t="shared" si="45"/>
        <v>1.715717882496326</v>
      </c>
      <c r="P171">
        <f t="shared" si="46"/>
        <v>7203.463225266044</v>
      </c>
      <c r="Q171"/>
      <c r="R171" s="3">
        <v>14688.092765267806</v>
      </c>
      <c r="S171">
        <f t="shared" si="56"/>
        <v>1.1710086523365538E-3</v>
      </c>
      <c r="T171">
        <f t="shared" si="57"/>
        <v>1.2188566599428543E-4</v>
      </c>
      <c r="U171" s="28">
        <f t="shared" si="47"/>
        <v>1.1040184146756131E-2</v>
      </c>
      <c r="V171" s="3">
        <f t="shared" si="48"/>
        <v>1.7146616403467303</v>
      </c>
      <c r="W171">
        <f t="shared" si="49"/>
        <v>15571.647647389322</v>
      </c>
      <c r="X171"/>
      <c r="Y171" s="3">
        <v>299.60328519920864</v>
      </c>
      <c r="Z171">
        <f t="shared" si="58"/>
        <v>-4.2062657250348853E-3</v>
      </c>
      <c r="AA171">
        <f t="shared" si="59"/>
        <v>2.2097100750120981E-4</v>
      </c>
      <c r="AB171" s="28">
        <f t="shared" si="50"/>
        <v>1.4865093592077038E-2</v>
      </c>
      <c r="AC171" s="3">
        <f t="shared" si="51"/>
        <v>1.1068874403369706</v>
      </c>
      <c r="AD171">
        <f t="shared" si="52"/>
        <v>340.42076821770399</v>
      </c>
    </row>
    <row r="172" spans="2:30" ht="15" thickBot="1">
      <c r="B172" s="1">
        <v>170</v>
      </c>
      <c r="C172" s="18">
        <v>43494</v>
      </c>
      <c r="D172" s="3">
        <v>5254.3100590000004</v>
      </c>
      <c r="E172">
        <f t="shared" si="41"/>
        <v>-1.4386158879178741E-3</v>
      </c>
      <c r="F172">
        <f t="shared" si="53"/>
        <v>2.0127918191556381E-4</v>
      </c>
      <c r="G172" s="28">
        <f t="shared" si="42"/>
        <v>1.4187289449206421E-2</v>
      </c>
      <c r="H172" s="3">
        <f t="shared" si="43"/>
        <v>1.2388334539797683</v>
      </c>
      <c r="I172">
        <f t="shared" si="40"/>
        <v>6484.5626803880614</v>
      </c>
      <c r="J172"/>
      <c r="K172" s="29">
        <v>7857.0833153999993</v>
      </c>
      <c r="L172">
        <f t="shared" si="54"/>
        <v>-1.720341829020603E-3</v>
      </c>
      <c r="M172">
        <f t="shared" si="55"/>
        <v>8.8182105292722597E-5</v>
      </c>
      <c r="N172" s="28">
        <f t="shared" si="44"/>
        <v>9.3905327480778532E-3</v>
      </c>
      <c r="O172" s="3">
        <f t="shared" si="45"/>
        <v>1.7592597378493471</v>
      </c>
      <c r="P172">
        <f t="shared" si="46"/>
        <v>7233.0864097441481</v>
      </c>
      <c r="Q172"/>
      <c r="R172" s="3">
        <v>14829.087085233572</v>
      </c>
      <c r="S172">
        <f t="shared" si="56"/>
        <v>9.5992258640392424E-3</v>
      </c>
      <c r="T172">
        <f t="shared" si="57"/>
        <v>1.1465480171045912E-4</v>
      </c>
      <c r="U172" s="28">
        <f t="shared" si="47"/>
        <v>1.0707698245209337E-2</v>
      </c>
      <c r="V172" s="3">
        <f t="shared" si="48"/>
        <v>1.7679037852300579</v>
      </c>
      <c r="W172">
        <f t="shared" si="49"/>
        <v>15804.173473326578</v>
      </c>
      <c r="X172"/>
      <c r="Y172" s="3">
        <v>300.25555678063154</v>
      </c>
      <c r="Z172">
        <f t="shared" si="58"/>
        <v>2.1771175873094781E-3</v>
      </c>
      <c r="AA172">
        <f t="shared" si="59"/>
        <v>2.087743073321134E-4</v>
      </c>
      <c r="AB172" s="28">
        <f t="shared" si="50"/>
        <v>1.4449024442228389E-2</v>
      </c>
      <c r="AC172" s="3">
        <f t="shared" si="51"/>
        <v>1.1387609912552723</v>
      </c>
      <c r="AD172">
        <f t="shared" si="52"/>
        <v>342.86105904776645</v>
      </c>
    </row>
    <row r="173" spans="2:30" ht="15" thickBot="1">
      <c r="B173" s="1">
        <v>171</v>
      </c>
      <c r="C173" s="18">
        <v>43495</v>
      </c>
      <c r="D173" s="3">
        <v>5336.6000979999999</v>
      </c>
      <c r="E173">
        <f t="shared" si="41"/>
        <v>1.5661435673946688E-2</v>
      </c>
      <c r="F173">
        <f t="shared" si="53"/>
        <v>1.8932660794100816E-4</v>
      </c>
      <c r="G173" s="28">
        <f t="shared" si="42"/>
        <v>1.3759600573454454E-2</v>
      </c>
      <c r="H173" s="3">
        <f t="shared" si="43"/>
        <v>1.2773400432043647</v>
      </c>
      <c r="I173">
        <f t="shared" si="40"/>
        <v>6626.0952835046592</v>
      </c>
      <c r="J173"/>
      <c r="K173" s="29">
        <v>7909.9905963599995</v>
      </c>
      <c r="L173">
        <f t="shared" si="54"/>
        <v>6.7337049686492642E-3</v>
      </c>
      <c r="M173">
        <f t="shared" si="55"/>
        <v>8.3068753535679924E-5</v>
      </c>
      <c r="N173" s="28">
        <f t="shared" si="44"/>
        <v>9.1142061385334015E-3</v>
      </c>
      <c r="O173" s="3">
        <f t="shared" si="45"/>
        <v>1.8125973814442939</v>
      </c>
      <c r="P173">
        <f t="shared" si="46"/>
        <v>7343.5954149290383</v>
      </c>
      <c r="Q173"/>
      <c r="R173" s="3">
        <v>14979.656481566188</v>
      </c>
      <c r="S173">
        <f t="shared" si="56"/>
        <v>1.0153652444495313E-2</v>
      </c>
      <c r="T173">
        <f t="shared" si="57"/>
        <v>1.1330422183916196E-4</v>
      </c>
      <c r="U173" s="28">
        <f t="shared" si="47"/>
        <v>1.0644445586274654E-2</v>
      </c>
      <c r="V173" s="3">
        <f t="shared" si="48"/>
        <v>1.7784092281157524</v>
      </c>
      <c r="W173">
        <f t="shared" si="49"/>
        <v>15821.063472531907</v>
      </c>
      <c r="X173"/>
      <c r="Y173" s="3">
        <v>298.23994443276638</v>
      </c>
      <c r="Z173">
        <f t="shared" si="58"/>
        <v>-6.7129893264149514E-3</v>
      </c>
      <c r="AA173">
        <f t="shared" si="59"/>
        <v>1.9653223935152492E-4</v>
      </c>
      <c r="AB173" s="28">
        <f t="shared" si="50"/>
        <v>1.4018995661299169E-2</v>
      </c>
      <c r="AC173" s="3">
        <f t="shared" si="51"/>
        <v>1.1736921669735956</v>
      </c>
      <c r="AD173">
        <f t="shared" si="52"/>
        <v>339.31841874553936</v>
      </c>
    </row>
    <row r="174" spans="2:30" ht="15" thickBot="1">
      <c r="B174" s="1">
        <v>172</v>
      </c>
      <c r="C174" s="18">
        <v>43496</v>
      </c>
      <c r="D174" s="3">
        <v>5383.6298829999996</v>
      </c>
      <c r="E174">
        <f t="shared" si="41"/>
        <v>8.8126867549294351E-3</v>
      </c>
      <c r="F174">
        <f t="shared" si="53"/>
        <v>1.9268384550669788E-4</v>
      </c>
      <c r="G174" s="28">
        <f t="shared" si="42"/>
        <v>1.3881060676572878E-2</v>
      </c>
      <c r="H174" s="3">
        <f t="shared" si="43"/>
        <v>1.2661632421673421</v>
      </c>
      <c r="I174">
        <f t="shared" si="40"/>
        <v>6568.6260177104296</v>
      </c>
      <c r="J174"/>
      <c r="K174" s="29">
        <v>8056.5859063200014</v>
      </c>
      <c r="L174">
        <f t="shared" si="54"/>
        <v>1.8532931003415076E-2</v>
      </c>
      <c r="M174">
        <f t="shared" si="55"/>
        <v>8.0805195279827827E-5</v>
      </c>
      <c r="N174" s="28">
        <f t="shared" si="44"/>
        <v>8.9891710007001108E-3</v>
      </c>
      <c r="O174" s="3">
        <f t="shared" si="45"/>
        <v>1.8378097579145489</v>
      </c>
      <c r="P174">
        <f t="shared" si="46"/>
        <v>7502.150813643173</v>
      </c>
      <c r="Q174"/>
      <c r="R174" s="3">
        <v>15102.469844916715</v>
      </c>
      <c r="S174">
        <f t="shared" si="56"/>
        <v>8.1986768856589284E-3</v>
      </c>
      <c r="T174">
        <f t="shared" si="57"/>
        <v>1.1269176800662858E-4</v>
      </c>
      <c r="U174" s="28">
        <f t="shared" si="47"/>
        <v>1.0615637899185737E-2</v>
      </c>
      <c r="V174" s="3">
        <f t="shared" si="48"/>
        <v>1.7832353023513412</v>
      </c>
      <c r="W174">
        <f t="shared" si="49"/>
        <v>15767.648181574634</v>
      </c>
      <c r="X174"/>
      <c r="Y174" s="3">
        <v>302.59328774942543</v>
      </c>
      <c r="Z174">
        <f t="shared" si="58"/>
        <v>1.4596781544265759E-2</v>
      </c>
      <c r="AA174">
        <f t="shared" si="59"/>
        <v>1.8744415853222708E-4</v>
      </c>
      <c r="AB174" s="28">
        <f t="shared" si="50"/>
        <v>1.3691024743686175E-2</v>
      </c>
      <c r="AC174" s="3">
        <f t="shared" si="51"/>
        <v>1.2018081702826273</v>
      </c>
      <c r="AD174">
        <f t="shared" si="52"/>
        <v>348.01291053594491</v>
      </c>
    </row>
    <row r="175" spans="2:30" ht="15" thickBot="1">
      <c r="B175" s="1">
        <v>173</v>
      </c>
      <c r="C175" s="18">
        <v>43497</v>
      </c>
      <c r="D175" s="3">
        <v>5389.1899409999996</v>
      </c>
      <c r="E175">
        <f t="shared" si="41"/>
        <v>1.0327712195738303E-3</v>
      </c>
      <c r="F175">
        <f t="shared" si="53"/>
        <v>1.8578262164672653E-4</v>
      </c>
      <c r="G175" s="28">
        <f t="shared" si="42"/>
        <v>1.3630209890046688E-2</v>
      </c>
      <c r="H175" s="3">
        <f t="shared" si="43"/>
        <v>1.2894657479783616</v>
      </c>
      <c r="I175">
        <f t="shared" si="40"/>
        <v>6504.7911969666284</v>
      </c>
      <c r="J175"/>
      <c r="K175" s="29">
        <v>8084.0287183600003</v>
      </c>
      <c r="L175">
        <f t="shared" si="54"/>
        <v>3.4062582288697922E-3</v>
      </c>
      <c r="M175">
        <f t="shared" si="55"/>
        <v>9.6565055457678795E-5</v>
      </c>
      <c r="N175" s="28">
        <f t="shared" si="44"/>
        <v>9.8267520299272233E-3</v>
      </c>
      <c r="O175" s="3">
        <f t="shared" si="45"/>
        <v>1.6811644509128316</v>
      </c>
      <c r="P175">
        <f t="shared" si="46"/>
        <v>7296.5898705678401</v>
      </c>
      <c r="Q175"/>
      <c r="R175" s="3">
        <v>15132.333409663384</v>
      </c>
      <c r="S175">
        <f t="shared" si="56"/>
        <v>1.9773960850993301E-3</v>
      </c>
      <c r="T175">
        <f t="shared" si="57"/>
        <v>1.0996336008675714E-4</v>
      </c>
      <c r="U175" s="28">
        <f t="shared" si="47"/>
        <v>1.0486341596894369E-2</v>
      </c>
      <c r="V175" s="3">
        <f t="shared" si="48"/>
        <v>1.8052225443822267</v>
      </c>
      <c r="W175">
        <f t="shared" si="49"/>
        <v>15595.918035262668</v>
      </c>
      <c r="X175"/>
      <c r="Y175" s="3">
        <v>303.19089149257854</v>
      </c>
      <c r="Z175">
        <f t="shared" si="58"/>
        <v>1.9749405137102225E-3</v>
      </c>
      <c r="AA175">
        <f t="shared" si="59"/>
        <v>1.8898147090735452E-4</v>
      </c>
      <c r="AB175" s="28">
        <f t="shared" si="50"/>
        <v>1.3747053171765741E-2</v>
      </c>
      <c r="AC175" s="3">
        <f t="shared" si="51"/>
        <v>1.1969099988859813</v>
      </c>
      <c r="AD175">
        <f t="shared" si="52"/>
        <v>342.82159396964073</v>
      </c>
    </row>
    <row r="176" spans="2:30" ht="15" thickBot="1">
      <c r="B176" s="1">
        <v>174</v>
      </c>
      <c r="C176" s="18">
        <v>43500</v>
      </c>
      <c r="D176" s="3">
        <v>5425.7998049999997</v>
      </c>
      <c r="E176">
        <f t="shared" si="41"/>
        <v>6.7932035056843471E-3</v>
      </c>
      <c r="F176">
        <f t="shared" si="53"/>
        <v>1.7469966133144171E-4</v>
      </c>
      <c r="G176" s="28">
        <f t="shared" si="42"/>
        <v>1.3217399945959179E-2</v>
      </c>
      <c r="H176" s="3">
        <f t="shared" si="43"/>
        <v>1.3297387430834573</v>
      </c>
      <c r="I176">
        <f t="shared" si="40"/>
        <v>6554.82097843254</v>
      </c>
      <c r="J176"/>
      <c r="K176" s="29">
        <v>8103.1176957299995</v>
      </c>
      <c r="L176">
        <f t="shared" si="54"/>
        <v>2.361319836314451E-3</v>
      </c>
      <c r="M176">
        <f t="shared" si="55"/>
        <v>9.1467307837522655E-5</v>
      </c>
      <c r="N176" s="28">
        <f t="shared" si="44"/>
        <v>9.563854235480727E-3</v>
      </c>
      <c r="O176" s="3">
        <f t="shared" si="45"/>
        <v>1.7273774540980085</v>
      </c>
      <c r="P176">
        <f t="shared" si="46"/>
        <v>7284.6365355343105</v>
      </c>
      <c r="Q176"/>
      <c r="R176" s="3">
        <v>15082.443640029327</v>
      </c>
      <c r="S176">
        <f t="shared" si="56"/>
        <v>-3.2968986529333345E-3</v>
      </c>
      <c r="T176">
        <f t="shared" si="57"/>
        <v>1.0360016419819368E-4</v>
      </c>
      <c r="U176" s="28">
        <f t="shared" si="47"/>
        <v>1.017841658600166E-2</v>
      </c>
      <c r="V176" s="3">
        <f t="shared" si="48"/>
        <v>1.8598354762607618</v>
      </c>
      <c r="W176">
        <f t="shared" si="49"/>
        <v>15445.155071783222</v>
      </c>
      <c r="X176"/>
      <c r="Y176" s="3">
        <v>302.92877052107053</v>
      </c>
      <c r="Z176">
        <f t="shared" si="58"/>
        <v>-8.645410494280216E-4</v>
      </c>
      <c r="AA176">
        <f t="shared" si="59"/>
        <v>1.7787660605487487E-4</v>
      </c>
      <c r="AB176" s="28">
        <f t="shared" si="50"/>
        <v>1.3337038878809451E-2</v>
      </c>
      <c r="AC176" s="3">
        <f t="shared" si="51"/>
        <v>1.2337060382006209</v>
      </c>
      <c r="AD176">
        <f t="shared" si="52"/>
        <v>341.6483467912758</v>
      </c>
    </row>
    <row r="177" spans="2:30" ht="15" thickBot="1">
      <c r="B177" s="1">
        <v>175</v>
      </c>
      <c r="C177" s="18">
        <v>43501</v>
      </c>
      <c r="D177" s="3">
        <v>5451.3999020000001</v>
      </c>
      <c r="E177">
        <f t="shared" si="41"/>
        <v>4.7182162851658075E-3</v>
      </c>
      <c r="F177">
        <f t="shared" si="53"/>
        <v>1.6698653848373372E-4</v>
      </c>
      <c r="G177" s="28">
        <f t="shared" si="42"/>
        <v>1.2922327131122078E-2</v>
      </c>
      <c r="H177" s="3">
        <f t="shared" si="43"/>
        <v>1.3601024500178378</v>
      </c>
      <c r="I177">
        <f t="shared" si="40"/>
        <v>6537.8275412046951</v>
      </c>
      <c r="J177"/>
      <c r="K177" s="29">
        <v>8110.3051588500011</v>
      </c>
      <c r="L177">
        <f t="shared" si="54"/>
        <v>8.8699971910677735E-4</v>
      </c>
      <c r="M177">
        <f t="shared" si="55"/>
        <v>8.6313819249433617E-5</v>
      </c>
      <c r="N177" s="28">
        <f t="shared" si="44"/>
        <v>9.2905230880415777E-3</v>
      </c>
      <c r="O177" s="3">
        <f t="shared" si="45"/>
        <v>1.7781976347395974</v>
      </c>
      <c r="P177">
        <f t="shared" si="46"/>
        <v>7266.4871009287726</v>
      </c>
      <c r="Q177"/>
      <c r="R177" s="3">
        <v>15307.830422799372</v>
      </c>
      <c r="S177">
        <f t="shared" si="56"/>
        <v>1.4943651582549978E-2</v>
      </c>
      <c r="T177">
        <f t="shared" si="57"/>
        <v>9.8036326789964875E-5</v>
      </c>
      <c r="U177" s="28">
        <f t="shared" si="47"/>
        <v>9.9013295465793325E-3</v>
      </c>
      <c r="V177" s="3">
        <f t="shared" si="48"/>
        <v>1.9118826587634132</v>
      </c>
      <c r="W177">
        <f t="shared" si="49"/>
        <v>15984.442635554331</v>
      </c>
      <c r="X177"/>
      <c r="Y177" s="3">
        <v>300.92032903411507</v>
      </c>
      <c r="Z177">
        <f t="shared" si="58"/>
        <v>-6.6300783629786092E-3</v>
      </c>
      <c r="AA177">
        <f t="shared" si="59"/>
        <v>1.6724885556515114E-4</v>
      </c>
      <c r="AB177" s="28">
        <f t="shared" si="50"/>
        <v>1.2932472909894346E-2</v>
      </c>
      <c r="AC177" s="3">
        <f t="shared" si="51"/>
        <v>1.2723000087566454</v>
      </c>
      <c r="AD177">
        <f t="shared" si="52"/>
        <v>339.1281001433872</v>
      </c>
    </row>
    <row r="178" spans="2:30" ht="15" thickBot="1">
      <c r="B178" s="1">
        <v>176</v>
      </c>
      <c r="C178" s="18">
        <v>43502</v>
      </c>
      <c r="D178" s="3">
        <v>5439.7998049999997</v>
      </c>
      <c r="E178">
        <f t="shared" si="41"/>
        <v>-2.127911583911618E-3</v>
      </c>
      <c r="F178">
        <f t="shared" si="53"/>
        <v>1.5830304006952592E-4</v>
      </c>
      <c r="G178" s="28">
        <f t="shared" si="42"/>
        <v>1.2581853602292706E-2</v>
      </c>
      <c r="H178" s="3">
        <f t="shared" si="43"/>
        <v>1.3969077487730754</v>
      </c>
      <c r="I178">
        <f t="shared" si="40"/>
        <v>6476.8303852562694</v>
      </c>
      <c r="J178"/>
      <c r="K178" s="29">
        <v>8194.0356369299989</v>
      </c>
      <c r="L178">
        <f t="shared" si="54"/>
        <v>1.0323961483573854E-2</v>
      </c>
      <c r="M178">
        <f t="shared" si="55"/>
        <v>8.1182196204569325E-5</v>
      </c>
      <c r="N178" s="28">
        <f t="shared" si="44"/>
        <v>9.0101163258067499E-3</v>
      </c>
      <c r="O178" s="3">
        <f t="shared" si="45"/>
        <v>1.8335375019889044</v>
      </c>
      <c r="P178">
        <f t="shared" si="46"/>
        <v>7392.3774207101969</v>
      </c>
      <c r="Q178"/>
      <c r="R178" s="3">
        <v>15259.655648483051</v>
      </c>
      <c r="S178">
        <f t="shared" si="56"/>
        <v>-3.1470674148944226E-3</v>
      </c>
      <c r="T178">
        <f t="shared" si="57"/>
        <v>1.055529105398059E-4</v>
      </c>
      <c r="U178" s="28">
        <f t="shared" si="47"/>
        <v>1.0273894614011082E-2</v>
      </c>
      <c r="V178" s="3">
        <f t="shared" si="48"/>
        <v>1.8425515318203376</v>
      </c>
      <c r="W178">
        <f t="shared" si="49"/>
        <v>15450.330897398349</v>
      </c>
      <c r="X178"/>
      <c r="Y178" s="3">
        <v>301.40256498662802</v>
      </c>
      <c r="Z178">
        <f t="shared" si="58"/>
        <v>1.6025369707019052E-3</v>
      </c>
      <c r="AA178">
        <f t="shared" si="59"/>
        <v>1.598514005771963E-4</v>
      </c>
      <c r="AB178" s="28">
        <f t="shared" si="50"/>
        <v>1.2643235368259041E-2</v>
      </c>
      <c r="AC178" s="3">
        <f t="shared" si="51"/>
        <v>1.3014062395620301</v>
      </c>
      <c r="AD178">
        <f t="shared" si="52"/>
        <v>342.72642045780873</v>
      </c>
    </row>
    <row r="179" spans="2:30" ht="15" thickBot="1">
      <c r="B179" s="1">
        <v>177</v>
      </c>
      <c r="C179" s="18">
        <v>43503</v>
      </c>
      <c r="D179" s="3">
        <v>5389.6899409999996</v>
      </c>
      <c r="E179">
        <f t="shared" si="41"/>
        <v>-9.2117110548703401E-3</v>
      </c>
      <c r="F179">
        <f t="shared" si="53"/>
        <v>1.4907653812789109E-4</v>
      </c>
      <c r="G179" s="28">
        <f t="shared" si="42"/>
        <v>1.2209690337100737E-2</v>
      </c>
      <c r="H179" s="3">
        <f t="shared" si="43"/>
        <v>1.4394868588571073</v>
      </c>
      <c r="I179">
        <f t="shared" si="40"/>
        <v>6410.0004287402398</v>
      </c>
      <c r="J179"/>
      <c r="K179" s="29">
        <v>8119.4136278400001</v>
      </c>
      <c r="L179">
        <f t="shared" si="54"/>
        <v>-9.106868995502301E-3</v>
      </c>
      <c r="M179">
        <f t="shared" si="55"/>
        <v>8.2706315275154159E-5</v>
      </c>
      <c r="N179" s="28">
        <f t="shared" si="44"/>
        <v>9.0943012527161301E-3</v>
      </c>
      <c r="O179" s="3">
        <f t="shared" si="45"/>
        <v>1.8165646509362252</v>
      </c>
      <c r="P179">
        <f t="shared" si="46"/>
        <v>7135.0222421841627</v>
      </c>
      <c r="Q179"/>
      <c r="R179" s="3">
        <v>14921.052033370461</v>
      </c>
      <c r="S179">
        <f t="shared" si="56"/>
        <v>-2.218946632299991E-2</v>
      </c>
      <c r="T179">
        <f t="shared" si="57"/>
        <v>9.9813977906250959E-5</v>
      </c>
      <c r="U179" s="28">
        <f t="shared" si="47"/>
        <v>9.9906945657572254E-3</v>
      </c>
      <c r="V179" s="3">
        <f t="shared" si="48"/>
        <v>1.8947812020687131</v>
      </c>
      <c r="W179">
        <f t="shared" si="49"/>
        <v>14887.058951845136</v>
      </c>
      <c r="X179"/>
      <c r="Y179" s="3">
        <v>299.53980304017131</v>
      </c>
      <c r="Z179">
        <f t="shared" si="58"/>
        <v>-6.1803121899090593E-3</v>
      </c>
      <c r="AA179">
        <f t="shared" si="59"/>
        <v>1.5041440402711252E-4</v>
      </c>
      <c r="AB179" s="28">
        <f t="shared" si="50"/>
        <v>1.2264355018797871E-2</v>
      </c>
      <c r="AC179" s="3">
        <f t="shared" si="51"/>
        <v>1.3416103310189764</v>
      </c>
      <c r="AD179">
        <f t="shared" si="52"/>
        <v>339.17730833526008</v>
      </c>
    </row>
    <row r="180" spans="2:30" ht="15" thickBot="1">
      <c r="B180" s="1">
        <v>178</v>
      </c>
      <c r="C180" s="18">
        <v>43504</v>
      </c>
      <c r="D180" s="3">
        <v>5395.1201170000004</v>
      </c>
      <c r="E180">
        <f t="shared" si="41"/>
        <v>1.0075117603134782E-3</v>
      </c>
      <c r="F180">
        <f t="shared" si="53"/>
        <v>1.4522328307372284E-4</v>
      </c>
      <c r="G180" s="28">
        <f t="shared" si="42"/>
        <v>1.2050862337348429E-2</v>
      </c>
      <c r="H180" s="3">
        <f t="shared" si="43"/>
        <v>1.4584590130533615</v>
      </c>
      <c r="I180">
        <f t="shared" si="40"/>
        <v>6505.6856602102362</v>
      </c>
      <c r="J180"/>
      <c r="K180" s="29">
        <v>8095.7951856600002</v>
      </c>
      <c r="L180">
        <f t="shared" si="54"/>
        <v>-2.9088852055789483E-3</v>
      </c>
      <c r="M180">
        <f t="shared" si="55"/>
        <v>8.272004013271938E-5</v>
      </c>
      <c r="N180" s="28">
        <f t="shared" si="44"/>
        <v>9.0950558070151157E-3</v>
      </c>
      <c r="O180" s="3">
        <f t="shared" si="45"/>
        <v>1.8164139430465946</v>
      </c>
      <c r="P180">
        <f t="shared" si="46"/>
        <v>7216.710240759493</v>
      </c>
      <c r="Q180"/>
      <c r="R180" s="3">
        <v>14813.930810835327</v>
      </c>
      <c r="S180">
        <f t="shared" si="56"/>
        <v>-7.1792003871818475E-3</v>
      </c>
      <c r="T180">
        <f t="shared" si="57"/>
        <v>1.2336748417384876E-4</v>
      </c>
      <c r="U180" s="28">
        <f t="shared" si="47"/>
        <v>1.1107091616343531E-2</v>
      </c>
      <c r="V180" s="3">
        <f t="shared" si="48"/>
        <v>1.7043327733924531</v>
      </c>
      <c r="W180">
        <f t="shared" si="49"/>
        <v>15350.295307626053</v>
      </c>
      <c r="X180"/>
      <c r="Y180" s="3">
        <v>294.08743833833518</v>
      </c>
      <c r="Z180">
        <f t="shared" si="58"/>
        <v>-1.8202471412805579E-2</v>
      </c>
      <c r="AA180">
        <f t="shared" si="59"/>
        <v>1.4368131531137008E-4</v>
      </c>
      <c r="AB180" s="28">
        <f t="shared" si="50"/>
        <v>1.1986714116527936E-2</v>
      </c>
      <c r="AC180" s="3">
        <f t="shared" si="51"/>
        <v>1.3726852277068995</v>
      </c>
      <c r="AD180">
        <f t="shared" si="52"/>
        <v>333.46750407709783</v>
      </c>
    </row>
    <row r="181" spans="2:30" ht="15" thickBot="1">
      <c r="B181" s="1">
        <v>179</v>
      </c>
      <c r="C181" s="18">
        <v>43508</v>
      </c>
      <c r="D181" s="3">
        <v>5468.9799800000001</v>
      </c>
      <c r="E181">
        <f t="shared" si="41"/>
        <v>1.3690123926484521E-2</v>
      </c>
      <c r="F181">
        <f t="shared" si="53"/>
        <v>1.3657079088612967E-4</v>
      </c>
      <c r="G181" s="28">
        <f t="shared" si="42"/>
        <v>1.1686350623104275E-2</v>
      </c>
      <c r="H181" s="3">
        <f t="shared" si="43"/>
        <v>1.5039501515745588</v>
      </c>
      <c r="I181">
        <f t="shared" si="40"/>
        <v>6629.8908809648865</v>
      </c>
      <c r="J181"/>
      <c r="K181" s="29">
        <v>8107.2587753000007</v>
      </c>
      <c r="L181">
        <f t="shared" si="54"/>
        <v>1.4159930404743692E-3</v>
      </c>
      <c r="M181">
        <f t="shared" si="55"/>
        <v>7.8264534513110376E-5</v>
      </c>
      <c r="N181" s="28">
        <f t="shared" si="44"/>
        <v>8.8467245075853004E-3</v>
      </c>
      <c r="O181" s="3">
        <f t="shared" si="45"/>
        <v>1.8674014508402914</v>
      </c>
      <c r="P181">
        <f t="shared" si="46"/>
        <v>7274.2279909666049</v>
      </c>
      <c r="Q181"/>
      <c r="R181" s="3">
        <v>15017.20054139409</v>
      </c>
      <c r="S181">
        <f t="shared" si="56"/>
        <v>1.3721525579833638E-2</v>
      </c>
      <c r="T181">
        <f t="shared" si="57"/>
        <v>1.1905789021537655E-4</v>
      </c>
      <c r="U181" s="28">
        <f t="shared" si="47"/>
        <v>1.0911365185684904E-2</v>
      </c>
      <c r="V181" s="3">
        <f t="shared" si="48"/>
        <v>1.7349048388227502</v>
      </c>
      <c r="W181">
        <f t="shared" si="49"/>
        <v>15910.39292853913</v>
      </c>
      <c r="X181"/>
      <c r="Y181" s="3">
        <v>300.00778442014882</v>
      </c>
      <c r="Z181">
        <f t="shared" si="58"/>
        <v>2.0131244351220944E-2</v>
      </c>
      <c r="AA181">
        <f t="shared" si="59"/>
        <v>1.5494023432472816E-4</v>
      </c>
      <c r="AB181" s="28">
        <f t="shared" si="50"/>
        <v>1.2447499119290113E-2</v>
      </c>
      <c r="AC181" s="3">
        <f t="shared" si="51"/>
        <v>1.3218707821400542</v>
      </c>
      <c r="AD181">
        <f t="shared" si="52"/>
        <v>351.11441300322485</v>
      </c>
    </row>
    <row r="182" spans="2:30" ht="15" thickBot="1">
      <c r="B182" s="1">
        <v>180</v>
      </c>
      <c r="C182" s="18">
        <v>43509</v>
      </c>
      <c r="D182" s="3">
        <v>5485.9702150000003</v>
      </c>
      <c r="E182">
        <f t="shared" si="41"/>
        <v>3.106655182892114E-3</v>
      </c>
      <c r="F182">
        <f t="shared" si="53"/>
        <v>1.3962171302031213E-4</v>
      </c>
      <c r="G182" s="28">
        <f t="shared" si="42"/>
        <v>1.1816163210632804E-2</v>
      </c>
      <c r="H182" s="3">
        <f t="shared" si="43"/>
        <v>1.4874277273993293</v>
      </c>
      <c r="I182">
        <f t="shared" si="40"/>
        <v>6526.1583137426078</v>
      </c>
      <c r="J182"/>
      <c r="K182" s="29">
        <v>8139.1955426399991</v>
      </c>
      <c r="L182">
        <f t="shared" si="54"/>
        <v>3.9392806156994271E-3</v>
      </c>
      <c r="M182">
        <f t="shared" si="55"/>
        <v>7.368896461976406E-5</v>
      </c>
      <c r="N182" s="28">
        <f t="shared" si="44"/>
        <v>8.5842276658860857E-3</v>
      </c>
      <c r="O182" s="3">
        <f t="shared" si="45"/>
        <v>1.9245046640947725</v>
      </c>
      <c r="P182">
        <f t="shared" si="46"/>
        <v>7310.0456822303249</v>
      </c>
      <c r="Q182"/>
      <c r="R182" s="3">
        <v>15144.709549447436</v>
      </c>
      <c r="S182">
        <f t="shared" si="56"/>
        <v>8.4908640396640384E-3</v>
      </c>
      <c r="T182">
        <f t="shared" si="57"/>
        <v>1.232112326567357E-4</v>
      </c>
      <c r="U182" s="28">
        <f t="shared" si="47"/>
        <v>1.110005552493931E-2</v>
      </c>
      <c r="V182" s="3">
        <f t="shared" si="48"/>
        <v>1.7054131140402864</v>
      </c>
      <c r="W182">
        <f t="shared" si="49"/>
        <v>15765.476572758758</v>
      </c>
      <c r="X182"/>
      <c r="Y182" s="3">
        <v>303.72139803394464</v>
      </c>
      <c r="Z182">
        <f t="shared" si="58"/>
        <v>1.2378390850668889E-2</v>
      </c>
      <c r="AA182">
        <f t="shared" si="59"/>
        <v>1.6995984021295842E-4</v>
      </c>
      <c r="AB182" s="28">
        <f t="shared" si="50"/>
        <v>1.3036864661910025E-2</v>
      </c>
      <c r="AC182" s="3">
        <f t="shared" si="51"/>
        <v>1.26211215834567</v>
      </c>
      <c r="AD182">
        <f t="shared" si="52"/>
        <v>347.35637742853402</v>
      </c>
    </row>
    <row r="183" spans="2:30" ht="15" thickBot="1">
      <c r="B183" s="1">
        <v>181</v>
      </c>
      <c r="C183" s="18">
        <v>43510</v>
      </c>
      <c r="D183" s="3">
        <v>5473.330078</v>
      </c>
      <c r="E183">
        <f t="shared" si="41"/>
        <v>-2.3040841463993116E-3</v>
      </c>
      <c r="F183">
        <f t="shared" si="53"/>
        <v>1.3182348862461683E-4</v>
      </c>
      <c r="G183" s="28">
        <f t="shared" si="42"/>
        <v>1.1481441051741582E-2</v>
      </c>
      <c r="H183" s="3">
        <f t="shared" si="43"/>
        <v>1.5307911882981897</v>
      </c>
      <c r="I183">
        <f t="shared" si="40"/>
        <v>6473.2277849089487</v>
      </c>
      <c r="J183"/>
      <c r="K183" s="29">
        <v>8195.0144262400008</v>
      </c>
      <c r="L183">
        <f t="shared" si="54"/>
        <v>6.8580344712908265E-3</v>
      </c>
      <c r="M183">
        <f t="shared" si="55"/>
        <v>7.0198702648731741E-5</v>
      </c>
      <c r="N183" s="28">
        <f t="shared" si="44"/>
        <v>8.3784666048586556E-3</v>
      </c>
      <c r="O183" s="3">
        <f t="shared" si="45"/>
        <v>1.9717672647962834</v>
      </c>
      <c r="P183">
        <f t="shared" si="46"/>
        <v>7353.1499587537455</v>
      </c>
      <c r="Q183"/>
      <c r="R183" s="3">
        <v>15016.728436088362</v>
      </c>
      <c r="S183">
        <f t="shared" si="56"/>
        <v>-8.4505492126617423E-3</v>
      </c>
      <c r="T183">
        <f t="shared" si="57"/>
        <v>1.2014424502573514E-4</v>
      </c>
      <c r="U183" s="28">
        <f t="shared" si="47"/>
        <v>1.0961033027307925E-2</v>
      </c>
      <c r="V183" s="3">
        <f t="shared" si="48"/>
        <v>1.7270434466938345</v>
      </c>
      <c r="W183">
        <f t="shared" si="49"/>
        <v>15313.639764466945</v>
      </c>
      <c r="X183"/>
      <c r="Y183" s="3">
        <v>302.53600161921338</v>
      </c>
      <c r="Z183">
        <f t="shared" si="58"/>
        <v>-3.9029071458401999E-3</v>
      </c>
      <c r="AA183">
        <f t="shared" si="59"/>
        <v>1.6895572340329632E-4</v>
      </c>
      <c r="AB183" s="28">
        <f t="shared" si="50"/>
        <v>1.2998296942418892E-2</v>
      </c>
      <c r="AC183" s="3">
        <f t="shared" si="51"/>
        <v>1.265857017222572</v>
      </c>
      <c r="AD183">
        <f t="shared" si="52"/>
        <v>340.32341086270759</v>
      </c>
    </row>
    <row r="184" spans="2:30" ht="15" thickBot="1">
      <c r="B184" s="1">
        <v>182</v>
      </c>
      <c r="C184" s="18">
        <v>43511</v>
      </c>
      <c r="D184" s="3">
        <v>5533.2700199999999</v>
      </c>
      <c r="E184">
        <f t="shared" si="41"/>
        <v>1.0951274844710722E-2</v>
      </c>
      <c r="F184">
        <f t="shared" si="53"/>
        <v>1.2423260753236111E-4</v>
      </c>
      <c r="G184" s="28">
        <f t="shared" si="42"/>
        <v>1.1145968218704068E-2</v>
      </c>
      <c r="H184" s="3">
        <f t="shared" si="43"/>
        <v>1.5768651449658111</v>
      </c>
      <c r="I184">
        <f t="shared" si="40"/>
        <v>6608.3199256183052</v>
      </c>
      <c r="J184"/>
      <c r="K184" s="29">
        <v>8160.2983278000002</v>
      </c>
      <c r="L184">
        <f t="shared" si="54"/>
        <v>-4.2362461655761794E-3</v>
      </c>
      <c r="M184">
        <f t="shared" si="55"/>
        <v>6.8808738698372635E-5</v>
      </c>
      <c r="N184" s="28">
        <f t="shared" si="44"/>
        <v>8.2951032964257067E-3</v>
      </c>
      <c r="O184" s="3">
        <f t="shared" si="45"/>
        <v>1.9915829363773752</v>
      </c>
      <c r="P184">
        <f t="shared" si="46"/>
        <v>7193.8343910262211</v>
      </c>
      <c r="Q184"/>
      <c r="R184" s="3">
        <v>15326.921339176795</v>
      </c>
      <c r="S184">
        <f t="shared" si="56"/>
        <v>2.0656490154205235E-2</v>
      </c>
      <c r="T184">
        <f t="shared" si="57"/>
        <v>1.172202972439281E-4</v>
      </c>
      <c r="U184" s="28">
        <f t="shared" si="47"/>
        <v>1.0826832281139674E-2</v>
      </c>
      <c r="V184" s="3">
        <f t="shared" si="48"/>
        <v>1.748450494775206</v>
      </c>
      <c r="W184">
        <f t="shared" si="49"/>
        <v>16101.716144378923</v>
      </c>
      <c r="X184"/>
      <c r="Y184" s="3">
        <v>300.15623043376519</v>
      </c>
      <c r="Z184">
        <f t="shared" si="58"/>
        <v>-7.8660760131400442E-3</v>
      </c>
      <c r="AA184">
        <f t="shared" si="59"/>
        <v>1.5973234105044157E-4</v>
      </c>
      <c r="AB184" s="28">
        <f t="shared" si="50"/>
        <v>1.2638526063210124E-2</v>
      </c>
      <c r="AC184" s="3">
        <f t="shared" si="51"/>
        <v>1.3018911631159327</v>
      </c>
      <c r="AD184">
        <f t="shared" si="52"/>
        <v>338.51065490849186</v>
      </c>
    </row>
    <row r="185" spans="2:30" ht="15" thickBot="1">
      <c r="B185" s="1">
        <v>183</v>
      </c>
      <c r="C185" s="18">
        <v>43515</v>
      </c>
      <c r="D185" s="3">
        <v>5541.9799800000001</v>
      </c>
      <c r="E185">
        <f t="shared" si="41"/>
        <v>1.5741071678262572E-3</v>
      </c>
      <c r="F185">
        <f t="shared" si="53"/>
        <v>1.2397447632388306E-4</v>
      </c>
      <c r="G185" s="28">
        <f t="shared" si="42"/>
        <v>1.1134382619790065E-2</v>
      </c>
      <c r="H185" s="3">
        <f t="shared" si="43"/>
        <v>1.578505911924778</v>
      </c>
      <c r="I185">
        <f t="shared" si="40"/>
        <v>6512.281339811484</v>
      </c>
      <c r="J185"/>
      <c r="K185" s="29">
        <v>8214.7198289800017</v>
      </c>
      <c r="L185">
        <f t="shared" si="54"/>
        <v>6.6690577959143647E-3</v>
      </c>
      <c r="M185">
        <f t="shared" si="55"/>
        <v>6.57569612709918E-5</v>
      </c>
      <c r="N185" s="28">
        <f t="shared" si="44"/>
        <v>8.109066609110557E-3</v>
      </c>
      <c r="O185" s="3">
        <f t="shared" si="45"/>
        <v>2.0372734590795516</v>
      </c>
      <c r="P185">
        <f t="shared" si="46"/>
        <v>7353.6160704705189</v>
      </c>
      <c r="Q185"/>
      <c r="R185" s="3">
        <v>15371.315128616998</v>
      </c>
      <c r="S185">
        <f t="shared" si="56"/>
        <v>2.8964583596268936E-3</v>
      </c>
      <c r="T185">
        <f t="shared" si="57"/>
        <v>1.3578851453873911E-4</v>
      </c>
      <c r="U185" s="28">
        <f t="shared" si="47"/>
        <v>1.1652832897572123E-2</v>
      </c>
      <c r="V185" s="3">
        <f t="shared" si="48"/>
        <v>1.6245131484508761</v>
      </c>
      <c r="W185">
        <f t="shared" si="49"/>
        <v>15613.567235382085</v>
      </c>
      <c r="X185"/>
      <c r="Y185" s="3">
        <v>305.7831024464079</v>
      </c>
      <c r="Z185">
        <f t="shared" si="58"/>
        <v>1.8746477474451014E-2</v>
      </c>
      <c r="AA185">
        <f t="shared" si="59"/>
        <v>1.5386090969808489E-4</v>
      </c>
      <c r="AB185" s="28">
        <f t="shared" si="50"/>
        <v>1.2404068272066422E-2</v>
      </c>
      <c r="AC185" s="3">
        <f t="shared" si="51"/>
        <v>1.3264990997798298</v>
      </c>
      <c r="AD185">
        <f t="shared" si="52"/>
        <v>350.51803846855046</v>
      </c>
    </row>
    <row r="186" spans="2:30" ht="15" thickBot="1">
      <c r="B186" s="1">
        <v>184</v>
      </c>
      <c r="C186" s="18">
        <v>43516</v>
      </c>
      <c r="D186" s="3">
        <v>5552.8999020000001</v>
      </c>
      <c r="E186">
        <f t="shared" si="41"/>
        <v>1.9704008385826111E-3</v>
      </c>
      <c r="F186">
        <f t="shared" si="53"/>
        <v>1.1668467654699819E-4</v>
      </c>
      <c r="G186" s="28">
        <f t="shared" si="42"/>
        <v>1.0802068160634712E-2</v>
      </c>
      <c r="H186" s="3">
        <f t="shared" si="43"/>
        <v>1.6270670143538879</v>
      </c>
      <c r="I186">
        <f t="shared" si="40"/>
        <v>6516.9665947406047</v>
      </c>
      <c r="J186"/>
      <c r="K186" s="29">
        <v>8319.5189562899996</v>
      </c>
      <c r="L186">
        <f t="shared" si="54"/>
        <v>1.2757480412209076E-2</v>
      </c>
      <c r="M186">
        <f t="shared" si="55"/>
        <v>6.4480123507847063E-5</v>
      </c>
      <c r="N186" s="28">
        <f t="shared" si="44"/>
        <v>8.0299516504053169E-3</v>
      </c>
      <c r="O186" s="3">
        <f t="shared" si="45"/>
        <v>2.0573456603334934</v>
      </c>
      <c r="P186">
        <f t="shared" si="46"/>
        <v>7445.4638575790113</v>
      </c>
      <c r="Q186"/>
      <c r="R186" s="3">
        <v>15519.850272232303</v>
      </c>
      <c r="S186">
        <f t="shared" si="56"/>
        <v>9.6631382788304864E-3</v>
      </c>
      <c r="T186">
        <f t="shared" si="57"/>
        <v>1.2814457192815792E-4</v>
      </c>
      <c r="U186" s="28">
        <f t="shared" si="47"/>
        <v>1.1320095932816025E-2</v>
      </c>
      <c r="V186" s="3">
        <f t="shared" si="48"/>
        <v>1.672263236208962</v>
      </c>
      <c r="W186">
        <f t="shared" si="49"/>
        <v>15791.567113904808</v>
      </c>
      <c r="X186"/>
      <c r="Y186" s="3">
        <v>307.68540234132871</v>
      </c>
      <c r="Z186">
        <f t="shared" si="58"/>
        <v>6.2210759185237071E-3</v>
      </c>
      <c r="AA186">
        <f t="shared" si="59"/>
        <v>1.6571508017820577E-4</v>
      </c>
      <c r="AB186" s="28">
        <f t="shared" si="50"/>
        <v>1.2873036944645415E-2</v>
      </c>
      <c r="AC186" s="3">
        <f t="shared" si="51"/>
        <v>1.2781743319200021</v>
      </c>
      <c r="AD186">
        <f t="shared" si="52"/>
        <v>344.73269274174044</v>
      </c>
    </row>
    <row r="187" spans="2:30" ht="15" thickBot="1">
      <c r="B187" s="1">
        <v>185</v>
      </c>
      <c r="C187" s="18">
        <v>43517</v>
      </c>
      <c r="D187" s="3">
        <v>5533.7998049999997</v>
      </c>
      <c r="E187">
        <f t="shared" si="41"/>
        <v>-3.4396616789582569E-3</v>
      </c>
      <c r="F187">
        <f t="shared" si="53"/>
        <v>1.0991654472205951E-4</v>
      </c>
      <c r="G187" s="28">
        <f t="shared" si="42"/>
        <v>1.048410915252505E-2</v>
      </c>
      <c r="H187" s="3">
        <f t="shared" si="43"/>
        <v>1.6764122287622396</v>
      </c>
      <c r="I187">
        <f t="shared" si="40"/>
        <v>6458.681503233729</v>
      </c>
      <c r="J187"/>
      <c r="K187" s="29">
        <v>8290.3042112000003</v>
      </c>
      <c r="L187">
        <f t="shared" si="54"/>
        <v>-3.5115906632932625E-3</v>
      </c>
      <c r="M187">
        <f t="shared" si="55"/>
        <v>7.0376514485450138E-5</v>
      </c>
      <c r="N187" s="28">
        <f t="shared" si="44"/>
        <v>8.3890711336506215E-3</v>
      </c>
      <c r="O187" s="3">
        <f t="shared" si="45"/>
        <v>1.9692747763672944</v>
      </c>
      <c r="P187">
        <f t="shared" si="46"/>
        <v>7204.8732935057669</v>
      </c>
      <c r="Q187"/>
      <c r="R187" s="3">
        <v>15524.916604261693</v>
      </c>
      <c r="S187">
        <f t="shared" si="56"/>
        <v>3.2644206873917373E-4</v>
      </c>
      <c r="T187">
        <f t="shared" si="57"/>
        <v>1.2605847209621639E-4</v>
      </c>
      <c r="U187" s="28">
        <f t="shared" si="47"/>
        <v>1.122757641239713E-2</v>
      </c>
      <c r="V187" s="3">
        <f t="shared" si="48"/>
        <v>1.6860433243549104</v>
      </c>
      <c r="W187">
        <f t="shared" si="49"/>
        <v>15548.997634121841</v>
      </c>
      <c r="X187"/>
      <c r="Y187" s="3">
        <v>307.61847431606077</v>
      </c>
      <c r="Z187">
        <f t="shared" si="58"/>
        <v>-2.1752096381126083E-4</v>
      </c>
      <c r="AA187">
        <f t="shared" si="59"/>
        <v>1.5809428250255554E-4</v>
      </c>
      <c r="AB187" s="28">
        <f t="shared" si="50"/>
        <v>1.2573554887244718E-2</v>
      </c>
      <c r="AC187" s="3">
        <f t="shared" si="51"/>
        <v>1.3086184093565658</v>
      </c>
      <c r="AD187">
        <f t="shared" si="52"/>
        <v>341.91577971231573</v>
      </c>
    </row>
    <row r="188" spans="2:30" ht="15" thickBot="1">
      <c r="B188" s="1">
        <v>186</v>
      </c>
      <c r="C188" s="18">
        <v>43518</v>
      </c>
      <c r="D188" s="3">
        <v>5569.4501950000003</v>
      </c>
      <c r="E188">
        <f t="shared" si="41"/>
        <v>6.4422984669212655E-3</v>
      </c>
      <c r="F188">
        <f t="shared" si="53"/>
        <v>1.0403142838667758E-4</v>
      </c>
      <c r="G188" s="28">
        <f t="shared" si="42"/>
        <v>1.0199579814221642E-2</v>
      </c>
      <c r="H188" s="3">
        <f t="shared" si="43"/>
        <v>1.7231777299751798</v>
      </c>
      <c r="I188">
        <f t="shared" si="40"/>
        <v>6568.2552519037481</v>
      </c>
      <c r="J188"/>
      <c r="K188" s="29">
        <v>8311.7409636800003</v>
      </c>
      <c r="L188">
        <f t="shared" si="54"/>
        <v>2.5857618651725063E-3</v>
      </c>
      <c r="M188">
        <f t="shared" si="55"/>
        <v>6.6893799755514836E-5</v>
      </c>
      <c r="N188" s="28">
        <f t="shared" si="44"/>
        <v>8.1788629867185596E-3</v>
      </c>
      <c r="O188" s="3">
        <f t="shared" si="45"/>
        <v>2.0198878753044491</v>
      </c>
      <c r="P188">
        <f t="shared" si="46"/>
        <v>7292.9367295171151</v>
      </c>
      <c r="Q188"/>
      <c r="R188" s="3">
        <v>15579.287658802177</v>
      </c>
      <c r="S188">
        <f t="shared" si="56"/>
        <v>3.502180135741243E-3</v>
      </c>
      <c r="T188">
        <f t="shared" si="57"/>
        <v>1.1850135763589796E-4</v>
      </c>
      <c r="U188" s="28">
        <f t="shared" si="47"/>
        <v>1.0885832886642067E-2</v>
      </c>
      <c r="V188" s="3">
        <f t="shared" si="48"/>
        <v>1.7389739908680697</v>
      </c>
      <c r="W188">
        <f t="shared" si="49"/>
        <v>15635.088660132022</v>
      </c>
      <c r="X188"/>
      <c r="Y188" s="3">
        <v>307.22161000108395</v>
      </c>
      <c r="Z188">
        <f t="shared" si="58"/>
        <v>-1.2901185985633235E-3</v>
      </c>
      <c r="AA188">
        <f t="shared" si="59"/>
        <v>1.4861146447458403E-4</v>
      </c>
      <c r="AB188" s="28">
        <f t="shared" si="50"/>
        <v>1.2190630191855711E-2</v>
      </c>
      <c r="AC188" s="3">
        <f t="shared" si="51"/>
        <v>1.3497239385947577</v>
      </c>
      <c r="AD188">
        <f t="shared" si="52"/>
        <v>341.41758558973794</v>
      </c>
    </row>
    <row r="189" spans="2:30" ht="15" thickBot="1">
      <c r="B189" s="1">
        <v>187</v>
      </c>
      <c r="C189" s="18">
        <v>43521</v>
      </c>
      <c r="D189" s="3">
        <v>5577.0898440000001</v>
      </c>
      <c r="E189">
        <f t="shared" si="41"/>
        <v>1.3717061348099075E-3</v>
      </c>
      <c r="F189">
        <f t="shared" si="53"/>
        <v>1.0027973525569068E-4</v>
      </c>
      <c r="G189" s="28">
        <f t="shared" si="42"/>
        <v>1.0013976994965122E-2</v>
      </c>
      <c r="H189" s="3">
        <f t="shared" si="43"/>
        <v>1.7551157546904601</v>
      </c>
      <c r="I189">
        <f t="shared" si="40"/>
        <v>6511.7796141801309</v>
      </c>
      <c r="J189"/>
      <c r="K189" s="29">
        <v>8322.3171646999999</v>
      </c>
      <c r="L189">
        <f t="shared" si="54"/>
        <v>1.2724411246951397E-3</v>
      </c>
      <c r="M189">
        <f t="shared" si="55"/>
        <v>6.328134163558677E-5</v>
      </c>
      <c r="N189" s="28">
        <f t="shared" si="44"/>
        <v>7.9549570480038911E-3</v>
      </c>
      <c r="O189" s="3">
        <f t="shared" si="45"/>
        <v>2.0767410912412854</v>
      </c>
      <c r="P189">
        <f t="shared" si="46"/>
        <v>7274.2156814181681</v>
      </c>
      <c r="Q189"/>
      <c r="R189" s="3">
        <v>15626.012294988997</v>
      </c>
      <c r="S189">
        <f t="shared" si="56"/>
        <v>2.9991510016455134E-3</v>
      </c>
      <c r="T189">
        <f t="shared" si="57"/>
        <v>1.1212719211993492E-4</v>
      </c>
      <c r="U189" s="28">
        <f t="shared" si="47"/>
        <v>1.0589012801953492E-2</v>
      </c>
      <c r="V189" s="3">
        <f t="shared" si="48"/>
        <v>1.7877190832477359</v>
      </c>
      <c r="W189">
        <f t="shared" si="49"/>
        <v>15623.766503378596</v>
      </c>
      <c r="X189"/>
      <c r="Y189" s="3">
        <v>308.5161329076987</v>
      </c>
      <c r="Z189">
        <f t="shared" si="58"/>
        <v>4.2136453441871868E-3</v>
      </c>
      <c r="AA189">
        <f t="shared" si="59"/>
        <v>1.3979464096601052E-4</v>
      </c>
      <c r="AB189" s="28">
        <f t="shared" si="50"/>
        <v>1.1823478378464205E-2</v>
      </c>
      <c r="AC189" s="3">
        <f t="shared" si="51"/>
        <v>1.391636612324987</v>
      </c>
      <c r="AD189">
        <f t="shared" si="52"/>
        <v>344.01865262339243</v>
      </c>
    </row>
    <row r="190" spans="2:30" ht="15" thickBot="1">
      <c r="B190" s="1">
        <v>188</v>
      </c>
      <c r="C190" s="18">
        <v>43522</v>
      </c>
      <c r="D190" s="3">
        <v>5572.7402339999999</v>
      </c>
      <c r="E190">
        <f t="shared" si="41"/>
        <v>-7.7990674736568065E-4</v>
      </c>
      <c r="F190">
        <f t="shared" si="53"/>
        <v>9.4375845803565739E-5</v>
      </c>
      <c r="G190" s="28">
        <f t="shared" si="42"/>
        <v>9.7147231460070829E-3</v>
      </c>
      <c r="H190" s="3">
        <f t="shared" si="43"/>
        <v>1.8091806144980078</v>
      </c>
      <c r="I190">
        <f t="shared" si="40"/>
        <v>6486.9741341415383</v>
      </c>
      <c r="J190"/>
      <c r="K190" s="29">
        <v>8283.7436088500017</v>
      </c>
      <c r="L190">
        <f t="shared" si="54"/>
        <v>-4.6349538339649082E-3</v>
      </c>
      <c r="M190">
        <f t="shared" si="55"/>
        <v>5.9581607522400487E-5</v>
      </c>
      <c r="N190" s="28">
        <f t="shared" si="44"/>
        <v>7.7189123276793659E-3</v>
      </c>
      <c r="O190" s="3">
        <f t="shared" si="45"/>
        <v>2.1402479364104767</v>
      </c>
      <c r="P190">
        <f t="shared" si="46"/>
        <v>7183.0743278825084</v>
      </c>
      <c r="Q190"/>
      <c r="R190" s="3">
        <v>15681.391383426168</v>
      </c>
      <c r="S190">
        <f t="shared" si="56"/>
        <v>3.5440320532020377E-3</v>
      </c>
      <c r="T190">
        <f t="shared" si="57"/>
        <v>1.0593925499657909E-4</v>
      </c>
      <c r="U190" s="28">
        <f t="shared" si="47"/>
        <v>1.0292679680072584E-2</v>
      </c>
      <c r="V190" s="3">
        <f t="shared" si="48"/>
        <v>1.8391887095696871</v>
      </c>
      <c r="W190">
        <f t="shared" si="49"/>
        <v>15641.73909334004</v>
      </c>
      <c r="X190"/>
      <c r="Y190" s="3">
        <v>306.84581717208755</v>
      </c>
      <c r="Z190">
        <f t="shared" si="58"/>
        <v>-5.4140304426507141E-3</v>
      </c>
      <c r="AA190">
        <f t="shared" si="59"/>
        <v>1.3247225093324531E-4</v>
      </c>
      <c r="AB190" s="28">
        <f t="shared" si="50"/>
        <v>1.1509659027670859E-2</v>
      </c>
      <c r="AC190" s="3">
        <f t="shared" si="51"/>
        <v>1.4295806119838941</v>
      </c>
      <c r="AD190">
        <f t="shared" si="52"/>
        <v>339.36602356599207</v>
      </c>
    </row>
    <row r="191" spans="2:30" ht="15" thickBot="1">
      <c r="B191" s="1">
        <v>189</v>
      </c>
      <c r="C191" s="18">
        <v>43523</v>
      </c>
      <c r="D191" s="3">
        <v>5570.5698240000002</v>
      </c>
      <c r="E191">
        <f t="shared" si="41"/>
        <v>-3.8946907784392519E-4</v>
      </c>
      <c r="F191">
        <f t="shared" si="53"/>
        <v>8.8749790327426984E-5</v>
      </c>
      <c r="G191" s="28">
        <f t="shared" si="42"/>
        <v>9.4207107124370925E-3</v>
      </c>
      <c r="H191" s="3">
        <f t="shared" si="43"/>
        <v>1.865643615164611</v>
      </c>
      <c r="I191">
        <f t="shared" si="40"/>
        <v>6491.4199733774858</v>
      </c>
      <c r="J191"/>
      <c r="K191" s="29">
        <v>8355.7408271999993</v>
      </c>
      <c r="L191">
        <f t="shared" si="54"/>
        <v>8.6913866181322717E-3</v>
      </c>
      <c r="M191">
        <f t="shared" si="55"/>
        <v>5.7295678893635617E-5</v>
      </c>
      <c r="N191" s="28">
        <f t="shared" si="44"/>
        <v>7.569390919594232E-3</v>
      </c>
      <c r="O191" s="3">
        <f t="shared" si="45"/>
        <v>2.1825251669700729</v>
      </c>
      <c r="P191">
        <f t="shared" si="46"/>
        <v>7392.6661676941649</v>
      </c>
      <c r="Q191"/>
      <c r="R191" s="3">
        <v>15676.673654468395</v>
      </c>
      <c r="S191">
        <f t="shared" si="56"/>
        <v>-3.0084887510417878E-4</v>
      </c>
      <c r="T191">
        <f t="shared" si="57"/>
        <v>1.0033650948843175E-4</v>
      </c>
      <c r="U191" s="28">
        <f t="shared" si="47"/>
        <v>1.0016811343358311E-2</v>
      </c>
      <c r="V191" s="3">
        <f t="shared" si="48"/>
        <v>1.8898409493714354</v>
      </c>
      <c r="W191">
        <f t="shared" si="49"/>
        <v>15531.608623039134</v>
      </c>
      <c r="X191"/>
      <c r="Y191" s="3">
        <v>309.74501610043779</v>
      </c>
      <c r="Z191">
        <f t="shared" si="58"/>
        <v>9.4483899277802257E-3</v>
      </c>
      <c r="AA191">
        <f t="shared" si="59"/>
        <v>1.262826194152875E-4</v>
      </c>
      <c r="AB191" s="28">
        <f t="shared" si="50"/>
        <v>1.1237553978303619E-2</v>
      </c>
      <c r="AC191" s="3">
        <f t="shared" si="51"/>
        <v>1.4641963391919111</v>
      </c>
      <c r="AD191">
        <f t="shared" si="52"/>
        <v>346.7446460158078</v>
      </c>
    </row>
    <row r="192" spans="2:30" ht="15" thickBot="1">
      <c r="B192" s="1">
        <v>190</v>
      </c>
      <c r="C192" s="18">
        <v>43524</v>
      </c>
      <c r="D192" s="3">
        <v>5556.4902339999999</v>
      </c>
      <c r="E192">
        <f t="shared" si="41"/>
        <v>-2.5274954708116911E-3</v>
      </c>
      <c r="F192">
        <f t="shared" si="53"/>
        <v>8.3433904077537157E-5</v>
      </c>
      <c r="G192" s="28">
        <f t="shared" si="42"/>
        <v>9.1342161172996757E-3</v>
      </c>
      <c r="H192" s="3">
        <f t="shared" si="43"/>
        <v>1.9241595080812439</v>
      </c>
      <c r="I192">
        <f t="shared" si="40"/>
        <v>6464.5474298172085</v>
      </c>
      <c r="J192"/>
      <c r="K192" s="29">
        <v>8360.7515700799995</v>
      </c>
      <c r="L192">
        <f t="shared" si="54"/>
        <v>5.9967667542882306E-4</v>
      </c>
      <c r="M192">
        <f t="shared" si="55"/>
        <v>5.8390350240768403E-5</v>
      </c>
      <c r="N192" s="28">
        <f t="shared" si="44"/>
        <v>7.6413578793803659E-3</v>
      </c>
      <c r="O192" s="3">
        <f t="shared" si="45"/>
        <v>2.1619699589294439</v>
      </c>
      <c r="P192">
        <f t="shared" si="46"/>
        <v>7264.4500453065111</v>
      </c>
      <c r="Q192"/>
      <c r="R192" s="3">
        <v>15704.308539694102</v>
      </c>
      <c r="S192">
        <f t="shared" si="56"/>
        <v>1.7628028646134422E-3</v>
      </c>
      <c r="T192">
        <f t="shared" si="57"/>
        <v>9.4321749521864923E-5</v>
      </c>
      <c r="U192" s="28">
        <f t="shared" si="47"/>
        <v>9.7119385048436615E-3</v>
      </c>
      <c r="V192" s="3">
        <f t="shared" si="48"/>
        <v>1.9491659929030374</v>
      </c>
      <c r="W192">
        <f t="shared" si="49"/>
        <v>15593.841138868498</v>
      </c>
      <c r="X192"/>
      <c r="Y192" s="3">
        <v>306.43475672457652</v>
      </c>
      <c r="Z192">
        <f t="shared" si="58"/>
        <v>-1.068704645368013E-2</v>
      </c>
      <c r="AA192">
        <f t="shared" si="59"/>
        <v>1.2406198658401299E-4</v>
      </c>
      <c r="AB192" s="28">
        <f t="shared" si="50"/>
        <v>1.1138311657698081E-2</v>
      </c>
      <c r="AC192" s="3">
        <f t="shared" si="51"/>
        <v>1.4772423238069232</v>
      </c>
      <c r="AD192">
        <f t="shared" si="52"/>
        <v>336.61365084649975</v>
      </c>
    </row>
    <row r="193" spans="2:30" ht="15" thickBot="1">
      <c r="B193" s="1">
        <v>191</v>
      </c>
      <c r="C193" s="18">
        <v>43525</v>
      </c>
      <c r="D193" s="3">
        <v>5595.1098629999997</v>
      </c>
      <c r="E193">
        <f t="shared" si="41"/>
        <v>6.9503638760466877E-3</v>
      </c>
      <c r="F193">
        <f t="shared" si="53"/>
        <v>7.8811163834183336E-5</v>
      </c>
      <c r="G193" s="28">
        <f t="shared" si="42"/>
        <v>8.8775651974053859E-3</v>
      </c>
      <c r="H193" s="3">
        <f t="shared" si="43"/>
        <v>1.9797870700074269</v>
      </c>
      <c r="I193">
        <f t="shared" si="40"/>
        <v>6585.528587825379</v>
      </c>
      <c r="J193"/>
      <c r="K193" s="29">
        <v>8367.1211950800007</v>
      </c>
      <c r="L193">
        <f t="shared" si="54"/>
        <v>7.618483753058376E-4</v>
      </c>
      <c r="M193">
        <f t="shared" si="55"/>
        <v>5.49085059532255E-5</v>
      </c>
      <c r="N193" s="28">
        <f t="shared" si="44"/>
        <v>7.4100273922048021E-3</v>
      </c>
      <c r="O193" s="3">
        <f t="shared" si="45"/>
        <v>2.229463577695848</v>
      </c>
      <c r="P193">
        <f t="shared" si="46"/>
        <v>7267.3667924404917</v>
      </c>
      <c r="Q193"/>
      <c r="R193" s="3">
        <v>15768.891315226785</v>
      </c>
      <c r="S193">
        <f t="shared" si="56"/>
        <v>4.1124240121393268E-3</v>
      </c>
      <c r="T193">
        <f t="shared" si="57"/>
        <v>8.8848892986922391E-5</v>
      </c>
      <c r="U193" s="28">
        <f t="shared" si="47"/>
        <v>9.4259690741547841E-3</v>
      </c>
      <c r="V193" s="3">
        <f t="shared" si="48"/>
        <v>2.0083006967115775</v>
      </c>
      <c r="W193">
        <f t="shared" si="49"/>
        <v>15668.792524496019</v>
      </c>
      <c r="X193"/>
      <c r="Y193" s="3">
        <v>308.17577147057176</v>
      </c>
      <c r="Z193">
        <f t="shared" si="58"/>
        <v>5.6815185216083945E-3</v>
      </c>
      <c r="AA193">
        <f t="shared" si="59"/>
        <v>1.2347104510315921E-4</v>
      </c>
      <c r="AB193" s="28">
        <f t="shared" si="50"/>
        <v>1.1111752566681784E-2</v>
      </c>
      <c r="AC193" s="3">
        <f t="shared" si="51"/>
        <v>1.4807731991657533</v>
      </c>
      <c r="AD193">
        <f t="shared" si="52"/>
        <v>344.89050471630372</v>
      </c>
    </row>
    <row r="194" spans="2:30" ht="15" thickBot="1">
      <c r="B194" s="1">
        <v>192</v>
      </c>
      <c r="C194" s="18">
        <v>43528</v>
      </c>
      <c r="D194" s="3">
        <v>5573.5297849999997</v>
      </c>
      <c r="E194">
        <f t="shared" si="41"/>
        <v>-3.856953398307196E-3</v>
      </c>
      <c r="F194">
        <f t="shared" si="53"/>
        <v>7.6980947484699624E-5</v>
      </c>
      <c r="G194" s="28">
        <f t="shared" si="42"/>
        <v>8.7738787024154614E-3</v>
      </c>
      <c r="H194" s="3">
        <f t="shared" si="43"/>
        <v>2.0031834707416802</v>
      </c>
      <c r="I194">
        <f t="shared" si="40"/>
        <v>6445.9497545998374</v>
      </c>
      <c r="J194"/>
      <c r="K194" s="29">
        <v>8389.0492662500001</v>
      </c>
      <c r="L194">
        <f t="shared" si="54"/>
        <v>2.6207426256588031E-3</v>
      </c>
      <c r="M194">
        <f t="shared" si="55"/>
        <v>5.1648820372849335E-5</v>
      </c>
      <c r="N194" s="28">
        <f t="shared" si="44"/>
        <v>7.1867113739769277E-3</v>
      </c>
      <c r="O194" s="3">
        <f t="shared" si="45"/>
        <v>2.2987407342486925</v>
      </c>
      <c r="P194">
        <f t="shared" si="46"/>
        <v>7298.751348289572</v>
      </c>
      <c r="Q194"/>
      <c r="R194" s="3">
        <v>15836.334679483534</v>
      </c>
      <c r="S194">
        <f t="shared" si="56"/>
        <v>4.2769883378943963E-3</v>
      </c>
      <c r="T194">
        <f t="shared" si="57"/>
        <v>8.4532681283044244E-5</v>
      </c>
      <c r="U194" s="28">
        <f t="shared" si="47"/>
        <v>9.1941656110298697E-3</v>
      </c>
      <c r="V194" s="3">
        <f t="shared" si="48"/>
        <v>2.0589340087693286</v>
      </c>
      <c r="W194">
        <f t="shared" si="49"/>
        <v>15677.293967026661</v>
      </c>
      <c r="X194"/>
      <c r="Y194" s="3">
        <v>309.68910255001509</v>
      </c>
      <c r="Z194">
        <f t="shared" si="58"/>
        <v>4.9106101762053786E-3</v>
      </c>
      <c r="AA194">
        <f t="shared" si="59"/>
        <v>1.1799956155965241E-4</v>
      </c>
      <c r="AB194" s="28">
        <f t="shared" si="50"/>
        <v>1.0862760310328698E-2</v>
      </c>
      <c r="AC194" s="3">
        <f t="shared" si="51"/>
        <v>1.5147149459662315</v>
      </c>
      <c r="AD194">
        <f t="shared" si="52"/>
        <v>344.55708783247383</v>
      </c>
    </row>
    <row r="195" spans="2:30" ht="15" thickBot="1">
      <c r="B195" s="1">
        <v>193</v>
      </c>
      <c r="C195" s="18">
        <v>43529</v>
      </c>
      <c r="D195" s="3">
        <v>5567.3999020000001</v>
      </c>
      <c r="E195">
        <f t="shared" si="41"/>
        <v>-1.0998206229195938E-3</v>
      </c>
      <c r="F195">
        <f t="shared" si="53"/>
        <v>7.3254656006620458E-5</v>
      </c>
      <c r="G195" s="28">
        <f t="shared" si="42"/>
        <v>8.5588933868006832E-3</v>
      </c>
      <c r="H195" s="3">
        <f t="shared" si="43"/>
        <v>2.0535001426791823</v>
      </c>
      <c r="I195">
        <f t="shared" ref="I195:I258" si="60">D$502*(D194+(D195-D194)*H195)/D194</f>
        <v>6481.4687226907954</v>
      </c>
      <c r="J195"/>
      <c r="K195" s="29">
        <v>8374.2705314399991</v>
      </c>
      <c r="L195">
        <f t="shared" si="54"/>
        <v>-1.7616698079789953E-3</v>
      </c>
      <c r="M195">
        <f t="shared" si="55"/>
        <v>4.8961988665075075E-5</v>
      </c>
      <c r="N195" s="28">
        <f t="shared" si="44"/>
        <v>6.9972843778908309E-3</v>
      </c>
      <c r="O195" s="3">
        <f t="shared" si="45"/>
        <v>2.3609710979945682</v>
      </c>
      <c r="P195">
        <f t="shared" si="46"/>
        <v>7224.8684517359807</v>
      </c>
      <c r="Q195"/>
      <c r="R195" s="3">
        <v>15815.337172917327</v>
      </c>
      <c r="S195">
        <f t="shared" si="56"/>
        <v>-1.3259069722371031E-3</v>
      </c>
      <c r="T195">
        <f t="shared" si="57"/>
        <v>8.0558278160610671E-5</v>
      </c>
      <c r="U195" s="28">
        <f t="shared" si="47"/>
        <v>8.9754263497959074E-3</v>
      </c>
      <c r="V195" s="3">
        <f t="shared" si="48"/>
        <v>2.109112093514899</v>
      </c>
      <c r="W195">
        <f t="shared" si="49"/>
        <v>15496.985602551109</v>
      </c>
      <c r="X195"/>
      <c r="Y195" s="3">
        <v>308.77425588448426</v>
      </c>
      <c r="Z195">
        <f t="shared" si="58"/>
        <v>-2.9540809088788732E-3</v>
      </c>
      <c r="AA195">
        <f t="shared" si="59"/>
        <v>1.1236643340423237E-4</v>
      </c>
      <c r="AB195" s="28">
        <f t="shared" si="50"/>
        <v>1.0600303458120073E-2</v>
      </c>
      <c r="AC195" s="3">
        <f t="shared" si="51"/>
        <v>1.5522183361552286</v>
      </c>
      <c r="AD195">
        <f t="shared" si="52"/>
        <v>340.44487472226342</v>
      </c>
    </row>
    <row r="196" spans="2:30" ht="15" thickBot="1">
      <c r="B196" s="1">
        <v>194</v>
      </c>
      <c r="C196" s="18">
        <v>43530</v>
      </c>
      <c r="D196" s="3">
        <v>5531.3398440000001</v>
      </c>
      <c r="E196">
        <f t="shared" ref="E196:E259" si="61">(D196-D195)/D195</f>
        <v>-6.4770015868711034E-3</v>
      </c>
      <c r="F196">
        <f t="shared" si="53"/>
        <v>6.8931952970379185E-5</v>
      </c>
      <c r="G196" s="28">
        <f t="shared" ref="G196:G259" si="62">SQRT(F196)</f>
        <v>8.3025269027193881E-3</v>
      </c>
      <c r="H196" s="3">
        <f t="shared" ref="H196:H259" si="63">G$503/G196</f>
        <v>2.1169083818583494</v>
      </c>
      <c r="I196">
        <f t="shared" si="60"/>
        <v>6407.070137261082</v>
      </c>
      <c r="J196"/>
      <c r="K196" s="29">
        <v>8410.9208005200016</v>
      </c>
      <c r="L196">
        <f t="shared" si="54"/>
        <v>4.3765327311082632E-3</v>
      </c>
      <c r="M196">
        <f t="shared" si="55"/>
        <v>4.6210478175911254E-5</v>
      </c>
      <c r="N196" s="28">
        <f t="shared" ref="N196:N259" si="64">SQRT(M196)</f>
        <v>6.7978289310566837E-3</v>
      </c>
      <c r="O196" s="3">
        <f t="shared" ref="O196:O259" si="65">N$503/N196</f>
        <v>2.4302444719039369</v>
      </c>
      <c r="P196">
        <f t="shared" ref="P196:P259" si="66">K$502*(K195+(K196-K195)*O196)/K195</f>
        <v>7332.2089751052827</v>
      </c>
      <c r="Q196"/>
      <c r="R196" s="3">
        <v>15747.207146087743</v>
      </c>
      <c r="S196">
        <f t="shared" si="56"/>
        <v>-4.3078453582546155E-3</v>
      </c>
      <c r="T196">
        <f t="shared" si="57"/>
        <v>7.5830263228915645E-5</v>
      </c>
      <c r="U196" s="28">
        <f t="shared" ref="U196:U259" si="67">SQRT(T196)</f>
        <v>8.7080573740022892E-3</v>
      </c>
      <c r="V196" s="3">
        <f t="shared" ref="V196:V259" si="68">U$503/U196</f>
        <v>2.1738694918711108</v>
      </c>
      <c r="W196">
        <f t="shared" ref="W196:W259" si="69">R$502*(R195+(R196-R195)*V196)/R195</f>
        <v>15394.912745242906</v>
      </c>
      <c r="X196"/>
      <c r="Y196" s="3">
        <v>306.69006597241525</v>
      </c>
      <c r="Z196">
        <f t="shared" si="58"/>
        <v>-6.7498823893165655E-3</v>
      </c>
      <c r="AA196">
        <f t="shared" si="59"/>
        <v>1.0614804304095058E-4</v>
      </c>
      <c r="AB196" s="28">
        <f t="shared" ref="AB196:AB259" si="70">SQRT(AA196)</f>
        <v>1.0302817238064092E-2</v>
      </c>
      <c r="AC196" s="3">
        <f t="shared" ref="AC196:AC259" si="71">AB$503/AB196</f>
        <v>1.5970374914265077</v>
      </c>
      <c r="AD196">
        <f t="shared" ref="AD196:AD259" si="72">Y$502*(Y195+(Y196-Y195)*AC196)/Y195</f>
        <v>338.32629601562729</v>
      </c>
    </row>
    <row r="197" spans="2:30" ht="15" thickBot="1">
      <c r="B197" s="1">
        <v>195</v>
      </c>
      <c r="C197" s="18">
        <v>43531</v>
      </c>
      <c r="D197" s="3">
        <v>5487.5600590000004</v>
      </c>
      <c r="E197">
        <f t="shared" si="61"/>
        <v>-7.9148608175809137E-3</v>
      </c>
      <c r="F197">
        <f t="shared" ref="F197:F260" si="73">$A$2*F196+(1-$A$2)*E196*E196</f>
        <v>6.7313128765536276E-5</v>
      </c>
      <c r="G197" s="28">
        <f t="shared" si="62"/>
        <v>8.2044578593308826E-3</v>
      </c>
      <c r="H197" s="3">
        <f t="shared" si="63"/>
        <v>2.1422120866867984</v>
      </c>
      <c r="I197">
        <f t="shared" si="60"/>
        <v>6385.996063874557</v>
      </c>
      <c r="J197"/>
      <c r="K197" s="29">
        <v>8391.6176018400001</v>
      </c>
      <c r="L197">
        <f t="shared" ref="L197:L260" si="74">(K197-K196)/K196</f>
        <v>-2.2950161032081174E-3</v>
      </c>
      <c r="M197">
        <f t="shared" ref="M197:M260" si="75">$A$2*M196+(1-$A$2)*L196*L196</f>
        <v>4.458709181014429E-5</v>
      </c>
      <c r="N197" s="28">
        <f t="shared" si="64"/>
        <v>6.6773566484159205E-3</v>
      </c>
      <c r="O197" s="3">
        <f t="shared" si="65"/>
        <v>2.4740907293859031</v>
      </c>
      <c r="P197">
        <f t="shared" si="66"/>
        <v>7213.8492981799018</v>
      </c>
      <c r="Q197"/>
      <c r="R197" s="3">
        <v>15694.578326884348</v>
      </c>
      <c r="S197">
        <f t="shared" ref="S197:S260" si="76">(R197-R196)/R196</f>
        <v>-3.3421049659888733E-3</v>
      </c>
      <c r="T197">
        <f t="shared" ref="T197:T260" si="77">$A$2*T196+(1-$A$2)*S196*S196</f>
        <v>7.2393899333018846E-5</v>
      </c>
      <c r="U197" s="28">
        <f t="shared" si="67"/>
        <v>8.5084604561000837E-3</v>
      </c>
      <c r="V197" s="3">
        <f t="shared" si="68"/>
        <v>2.224865515504038</v>
      </c>
      <c r="W197">
        <f t="shared" si="69"/>
        <v>15424.889632987832</v>
      </c>
      <c r="X197"/>
      <c r="Y197" s="3">
        <v>305.35391178024315</v>
      </c>
      <c r="Z197">
        <f t="shared" ref="Z197:Z260" si="78">(Y197-Y196)/Y196</f>
        <v>-4.3566921150040806E-3</v>
      </c>
      <c r="AA197">
        <f t="shared" ref="AA197:AA260" si="79">$A$2*AA196+(1-$A$2)*Z196*Z196</f>
        <v>1.0251281519466989E-4</v>
      </c>
      <c r="AB197" s="28">
        <f t="shared" si="70"/>
        <v>1.0124861243230442E-2</v>
      </c>
      <c r="AC197" s="3">
        <f t="shared" si="71"/>
        <v>1.6251072485072242</v>
      </c>
      <c r="AD197">
        <f t="shared" si="72"/>
        <v>339.59164997889877</v>
      </c>
    </row>
    <row r="198" spans="2:30" ht="15" thickBot="1">
      <c r="B198" s="1">
        <v>196</v>
      </c>
      <c r="C198" s="18">
        <v>43532</v>
      </c>
      <c r="D198" s="3">
        <v>5476.3901370000003</v>
      </c>
      <c r="E198">
        <f t="shared" si="61"/>
        <v>-2.0354988154855E-3</v>
      </c>
      <c r="F198">
        <f t="shared" si="73"/>
        <v>6.703304234530476E-5</v>
      </c>
      <c r="G198" s="28">
        <f t="shared" si="62"/>
        <v>8.1873709055657641E-3</v>
      </c>
      <c r="H198" s="3">
        <f t="shared" si="63"/>
        <v>2.1466828599426444</v>
      </c>
      <c r="I198">
        <f t="shared" si="60"/>
        <v>6467.7547952220493</v>
      </c>
      <c r="J198"/>
      <c r="K198" s="29">
        <v>8277.5972204900008</v>
      </c>
      <c r="L198">
        <f t="shared" si="74"/>
        <v>-1.3587413864640168E-2</v>
      </c>
      <c r="M198">
        <f t="shared" si="75"/>
        <v>4.2227892236374709E-5</v>
      </c>
      <c r="N198" s="28">
        <f t="shared" si="64"/>
        <v>6.4982991802759208E-3</v>
      </c>
      <c r="O198" s="3">
        <f t="shared" si="65"/>
        <v>2.542263094132839</v>
      </c>
      <c r="P198">
        <f t="shared" si="66"/>
        <v>7004.4346095689107</v>
      </c>
      <c r="Q198"/>
      <c r="R198" s="3">
        <v>15425.906225153698</v>
      </c>
      <c r="S198">
        <f t="shared" si="76"/>
        <v>-1.7118784342897739E-2</v>
      </c>
      <c r="T198">
        <f t="shared" si="77"/>
        <v>6.8720445309258969E-5</v>
      </c>
      <c r="U198" s="28">
        <f t="shared" si="67"/>
        <v>8.2897795694010443E-3</v>
      </c>
      <c r="V198" s="3">
        <f t="shared" si="68"/>
        <v>2.2835565288950841</v>
      </c>
      <c r="W198">
        <f t="shared" si="69"/>
        <v>14932.941677096533</v>
      </c>
      <c r="X198"/>
      <c r="Y198" s="3">
        <v>299.19844404397105</v>
      </c>
      <c r="Z198">
        <f t="shared" si="78"/>
        <v>-2.0158470217018418E-2</v>
      </c>
      <c r="AA198">
        <f t="shared" si="79"/>
        <v>9.7500892254086016E-5</v>
      </c>
      <c r="AB198" s="28">
        <f t="shared" si="70"/>
        <v>9.8742540100043002E-3</v>
      </c>
      <c r="AC198" s="3">
        <f t="shared" si="71"/>
        <v>1.6663522509987052</v>
      </c>
      <c r="AD198">
        <f t="shared" si="72"/>
        <v>330.52453283396346</v>
      </c>
    </row>
    <row r="199" spans="2:30" ht="15" thickBot="1">
      <c r="B199" s="1">
        <v>197</v>
      </c>
      <c r="C199" s="18">
        <v>43535</v>
      </c>
      <c r="D199" s="3">
        <v>5556.7700199999999</v>
      </c>
      <c r="E199">
        <f t="shared" si="61"/>
        <v>1.467753045147952E-2</v>
      </c>
      <c r="F199">
        <f t="shared" si="73"/>
        <v>6.3259655130257035E-5</v>
      </c>
      <c r="G199" s="28">
        <f t="shared" si="62"/>
        <v>7.9535938499685176E-3</v>
      </c>
      <c r="H199" s="3">
        <f t="shared" si="63"/>
        <v>2.2097795188574638</v>
      </c>
      <c r="I199">
        <f t="shared" si="60"/>
        <v>6706.8366359576821</v>
      </c>
      <c r="J199"/>
      <c r="K199" s="29">
        <v>8242.4002676399996</v>
      </c>
      <c r="L199">
        <f t="shared" si="74"/>
        <v>-4.2520736286704381E-3</v>
      </c>
      <c r="M199">
        <f t="shared" si="75"/>
        <v>5.0771287633933184E-5</v>
      </c>
      <c r="N199" s="28">
        <f t="shared" si="64"/>
        <v>7.1253973667391481E-3</v>
      </c>
      <c r="O199" s="3">
        <f t="shared" si="65"/>
        <v>2.3185213862970153</v>
      </c>
      <c r="P199">
        <f t="shared" si="66"/>
        <v>7183.5199815430424</v>
      </c>
      <c r="Q199"/>
      <c r="R199" s="3">
        <v>15575.616659927215</v>
      </c>
      <c r="S199">
        <f t="shared" si="76"/>
        <v>9.7051306152371626E-3</v>
      </c>
      <c r="T199">
        <f t="shared" si="77"/>
        <v>8.2180385233421893E-5</v>
      </c>
      <c r="U199" s="28">
        <f t="shared" si="67"/>
        <v>9.0653397748469353E-3</v>
      </c>
      <c r="V199" s="3">
        <f t="shared" si="68"/>
        <v>2.0881931321902893</v>
      </c>
      <c r="W199">
        <f t="shared" si="69"/>
        <v>15855.389794626883</v>
      </c>
      <c r="X199"/>
      <c r="Y199" s="3">
        <v>302.1140564977664</v>
      </c>
      <c r="Z199">
        <f t="shared" si="78"/>
        <v>9.744744706516123E-3</v>
      </c>
      <c r="AA199">
        <f t="shared" si="79"/>
        <v>1.1603267400826598E-4</v>
      </c>
      <c r="AB199" s="28">
        <f t="shared" si="70"/>
        <v>1.0771846360223766E-2</v>
      </c>
      <c r="AC199" s="3">
        <f t="shared" si="71"/>
        <v>1.5274990791979561</v>
      </c>
      <c r="AD199">
        <f t="shared" si="72"/>
        <v>347.1040302102931</v>
      </c>
    </row>
    <row r="200" spans="2:30" ht="15" thickBot="1">
      <c r="B200" s="1">
        <v>198</v>
      </c>
      <c r="C200" s="18">
        <v>43536</v>
      </c>
      <c r="D200" s="3">
        <v>5556.7700199999999</v>
      </c>
      <c r="E200">
        <f t="shared" si="61"/>
        <v>0</v>
      </c>
      <c r="F200">
        <f t="shared" si="73"/>
        <v>7.2389869831688137E-5</v>
      </c>
      <c r="G200" s="28">
        <f t="shared" si="62"/>
        <v>8.5082236590070977E-3</v>
      </c>
      <c r="H200" s="3">
        <f t="shared" si="63"/>
        <v>2.0657295218567611</v>
      </c>
      <c r="I200">
        <f t="shared" si="60"/>
        <v>6496.1401370000003</v>
      </c>
      <c r="J200"/>
      <c r="K200" s="29">
        <v>8382.5632346399998</v>
      </c>
      <c r="L200">
        <f t="shared" si="74"/>
        <v>1.7005115312136169E-2</v>
      </c>
      <c r="M200">
        <f t="shared" si="75"/>
        <v>4.8809818184515269E-5</v>
      </c>
      <c r="N200" s="28">
        <f t="shared" si="64"/>
        <v>6.9864023777989823E-3</v>
      </c>
      <c r="O200" s="3">
        <f t="shared" si="65"/>
        <v>2.3646485397329471</v>
      </c>
      <c r="P200">
        <f t="shared" si="66"/>
        <v>7546.7774573802517</v>
      </c>
      <c r="Q200"/>
      <c r="R200" s="3">
        <v>15625.506665465684</v>
      </c>
      <c r="S200">
        <f t="shared" si="76"/>
        <v>3.2030838089913806E-3</v>
      </c>
      <c r="T200">
        <f t="shared" si="77"/>
        <v>8.2900935734945403E-5</v>
      </c>
      <c r="U200" s="28">
        <f t="shared" si="67"/>
        <v>9.104995098018747E-3</v>
      </c>
      <c r="V200" s="3">
        <f t="shared" si="68"/>
        <v>2.0790983471178426</v>
      </c>
      <c r="W200">
        <f t="shared" si="69"/>
        <v>15643.936240421399</v>
      </c>
      <c r="X200"/>
      <c r="Y200" s="3">
        <v>306.80488117319027</v>
      </c>
      <c r="Z200">
        <f t="shared" si="78"/>
        <v>1.5526668072985042E-2</v>
      </c>
      <c r="AA200">
        <f t="shared" si="79"/>
        <v>1.1476831653148045E-4</v>
      </c>
      <c r="AB200" s="28">
        <f t="shared" si="70"/>
        <v>1.071299755117495E-2</v>
      </c>
      <c r="AC200" s="3">
        <f t="shared" si="71"/>
        <v>1.5358899615074648</v>
      </c>
      <c r="AD200">
        <f t="shared" si="72"/>
        <v>350.16920837453188</v>
      </c>
    </row>
    <row r="201" spans="2:30" ht="15" thickBot="1">
      <c r="B201" s="1">
        <v>199</v>
      </c>
      <c r="C201" s="18">
        <v>43537</v>
      </c>
      <c r="D201" s="3">
        <v>5612.5600590000004</v>
      </c>
      <c r="E201">
        <f t="shared" si="61"/>
        <v>1.0040012237180986E-2</v>
      </c>
      <c r="F201">
        <f t="shared" si="73"/>
        <v>6.8046477641786846E-5</v>
      </c>
      <c r="G201" s="28">
        <f t="shared" si="62"/>
        <v>8.2490288908323526E-3</v>
      </c>
      <c r="H201" s="3">
        <f t="shared" si="63"/>
        <v>2.1306373178670821</v>
      </c>
      <c r="I201">
        <f t="shared" si="60"/>
        <v>6635.1031290976098</v>
      </c>
      <c r="J201"/>
      <c r="K201" s="29">
        <v>8320.6447338300004</v>
      </c>
      <c r="L201">
        <f t="shared" si="74"/>
        <v>-7.3865832057345114E-3</v>
      </c>
      <c r="M201">
        <f t="shared" si="75"/>
        <v>6.323166590018725E-5</v>
      </c>
      <c r="N201" s="28">
        <f t="shared" si="64"/>
        <v>7.9518341217726142E-3</v>
      </c>
      <c r="O201" s="3">
        <f t="shared" si="65"/>
        <v>2.0775566904011886</v>
      </c>
      <c r="P201">
        <f t="shared" si="66"/>
        <v>7143.7077700321697</v>
      </c>
      <c r="Q201"/>
      <c r="R201" s="3">
        <v>15772.038738515024</v>
      </c>
      <c r="S201">
        <f t="shared" si="76"/>
        <v>9.37774858675108E-3</v>
      </c>
      <c r="T201">
        <f t="shared" si="77"/>
        <v>7.854246434409404E-5</v>
      </c>
      <c r="U201" s="28">
        <f t="shared" si="67"/>
        <v>8.8624186509154504E-3</v>
      </c>
      <c r="V201" s="3">
        <f t="shared" si="68"/>
        <v>2.1360060954524447</v>
      </c>
      <c r="W201">
        <f t="shared" si="69"/>
        <v>15851.733765956491</v>
      </c>
      <c r="X201"/>
      <c r="Y201" s="3">
        <v>303.85774351786966</v>
      </c>
      <c r="Z201">
        <f t="shared" si="78"/>
        <v>-9.6059021096765208E-3</v>
      </c>
      <c r="AA201">
        <f t="shared" si="79"/>
        <v>1.223468628265108E-4</v>
      </c>
      <c r="AB201" s="28">
        <f t="shared" si="70"/>
        <v>1.1061051614856102E-2</v>
      </c>
      <c r="AC201" s="3">
        <f t="shared" si="71"/>
        <v>1.4875606741048295</v>
      </c>
      <c r="AD201">
        <f t="shared" si="72"/>
        <v>337.12598485289976</v>
      </c>
    </row>
    <row r="202" spans="2:30" ht="15" thickBot="1">
      <c r="B202" s="1">
        <v>200</v>
      </c>
      <c r="C202" s="18">
        <v>43538</v>
      </c>
      <c r="D202" s="3">
        <v>5609.5898440000001</v>
      </c>
      <c r="E202">
        <f t="shared" si="61"/>
        <v>-5.2920859087064959E-4</v>
      </c>
      <c r="F202">
        <f t="shared" si="73"/>
        <v>7.0011799726644273E-5</v>
      </c>
      <c r="G202" s="28">
        <f t="shared" si="62"/>
        <v>8.3673054041695089E-3</v>
      </c>
      <c r="H202" s="3">
        <f t="shared" si="63"/>
        <v>2.1005195749414116</v>
      </c>
      <c r="I202">
        <f t="shared" si="60"/>
        <v>6488.9189431456252</v>
      </c>
      <c r="J202"/>
      <c r="K202" s="29">
        <v>8487.3573828000008</v>
      </c>
      <c r="L202">
        <f t="shared" si="74"/>
        <v>2.0036025368584915E-2</v>
      </c>
      <c r="M202">
        <f t="shared" si="75"/>
        <v>6.2711462633490358E-5</v>
      </c>
      <c r="N202" s="28">
        <f t="shared" si="64"/>
        <v>7.9190569282895275E-3</v>
      </c>
      <c r="O202" s="3">
        <f t="shared" si="65"/>
        <v>2.0861557544349494</v>
      </c>
      <c r="P202">
        <f t="shared" si="66"/>
        <v>7558.292289791284</v>
      </c>
      <c r="Q202"/>
      <c r="R202" s="3">
        <v>15962.482861772405</v>
      </c>
      <c r="S202">
        <f t="shared" si="76"/>
        <v>1.2074794287203965E-2</v>
      </c>
      <c r="T202">
        <f t="shared" si="77"/>
        <v>7.9106446596827104E-5</v>
      </c>
      <c r="U202" s="28">
        <f t="shared" si="67"/>
        <v>8.8941804904570671E-3</v>
      </c>
      <c r="V202" s="3">
        <f t="shared" si="68"/>
        <v>2.1283782445294208</v>
      </c>
      <c r="W202">
        <f t="shared" si="69"/>
        <v>15939.829456879999</v>
      </c>
      <c r="X202"/>
      <c r="Y202" s="3">
        <v>304.11229094672734</v>
      </c>
      <c r="Z202">
        <f t="shared" si="78"/>
        <v>8.3771907837756736E-4</v>
      </c>
      <c r="AA202">
        <f t="shared" si="79"/>
        <v>1.2054245237736141E-4</v>
      </c>
      <c r="AB202" s="28">
        <f t="shared" si="70"/>
        <v>1.0979182682575302E-2</v>
      </c>
      <c r="AC202" s="3">
        <f t="shared" si="71"/>
        <v>1.4986530302130079</v>
      </c>
      <c r="AD202">
        <f t="shared" si="72"/>
        <v>342.4425148838011</v>
      </c>
    </row>
    <row r="203" spans="2:30" ht="15" thickBot="1">
      <c r="B203" s="1">
        <v>201</v>
      </c>
      <c r="C203" s="18">
        <v>43539</v>
      </c>
      <c r="D203" s="3">
        <v>5637.7700199999999</v>
      </c>
      <c r="E203">
        <f t="shared" si="61"/>
        <v>5.0235715593612024E-3</v>
      </c>
      <c r="F203">
        <f t="shared" si="73"/>
        <v>6.5827895447004691E-5</v>
      </c>
      <c r="G203" s="28">
        <f t="shared" si="62"/>
        <v>8.113439187360974E-3</v>
      </c>
      <c r="H203" s="3">
        <f t="shared" si="63"/>
        <v>2.1662439792918309</v>
      </c>
      <c r="I203">
        <f t="shared" si="60"/>
        <v>6566.8329635762748</v>
      </c>
      <c r="J203"/>
      <c r="K203" s="29">
        <v>8514.2828291499991</v>
      </c>
      <c r="L203">
        <f t="shared" si="74"/>
        <v>3.1724181197511372E-3</v>
      </c>
      <c r="M203">
        <f t="shared" si="75"/>
        <v>8.3035313629715643E-5</v>
      </c>
      <c r="N203" s="28">
        <f t="shared" si="64"/>
        <v>9.1123714602575137E-3</v>
      </c>
      <c r="O203" s="3">
        <f t="shared" si="65"/>
        <v>1.8129623284894369</v>
      </c>
      <c r="P203">
        <f t="shared" si="66"/>
        <v>7296.7712052875077</v>
      </c>
      <c r="Q203"/>
      <c r="R203" s="3">
        <v>16095.928983376682</v>
      </c>
      <c r="S203">
        <f t="shared" si="76"/>
        <v>8.3599852704530405E-3</v>
      </c>
      <c r="T203">
        <f t="shared" si="77"/>
        <v>8.3108099225715092E-5</v>
      </c>
      <c r="U203" s="28">
        <f t="shared" si="67"/>
        <v>9.1163643644665213E-3</v>
      </c>
      <c r="V203" s="3">
        <f t="shared" si="68"/>
        <v>2.0765054469073547</v>
      </c>
      <c r="W203">
        <f t="shared" si="69"/>
        <v>15810.219439799501</v>
      </c>
      <c r="X203"/>
      <c r="Y203" s="3">
        <v>304.92542132963626</v>
      </c>
      <c r="Z203">
        <f t="shared" si="78"/>
        <v>2.6737833593557811E-3</v>
      </c>
      <c r="AA203">
        <f t="shared" si="79"/>
        <v>1.133520116299764E-4</v>
      </c>
      <c r="AB203" s="28">
        <f t="shared" si="70"/>
        <v>1.0646690172536083E-2</v>
      </c>
      <c r="AC203" s="3">
        <f t="shared" si="71"/>
        <v>1.5454554542169281</v>
      </c>
      <c r="AD203">
        <f t="shared" si="72"/>
        <v>343.42640555995939</v>
      </c>
    </row>
    <row r="204" spans="2:30" ht="15" thickBot="1">
      <c r="B204" s="1">
        <v>202</v>
      </c>
      <c r="C204" s="18">
        <v>43542</v>
      </c>
      <c r="D204" s="3">
        <v>5658.7299800000001</v>
      </c>
      <c r="E204">
        <f t="shared" si="61"/>
        <v>3.7177749226457693E-3</v>
      </c>
      <c r="F204">
        <f t="shared" si="73"/>
        <v>6.3392397992905768E-5</v>
      </c>
      <c r="G204" s="28">
        <f t="shared" si="62"/>
        <v>7.9619343122702135E-3</v>
      </c>
      <c r="H204" s="3">
        <f t="shared" si="63"/>
        <v>2.2074646815265795</v>
      </c>
      <c r="I204">
        <f t="shared" si="60"/>
        <v>6549.4530290883913</v>
      </c>
      <c r="J204"/>
      <c r="K204" s="29">
        <v>8589.8988741999983</v>
      </c>
      <c r="L204">
        <f t="shared" si="74"/>
        <v>8.8810821260383432E-3</v>
      </c>
      <c r="M204">
        <f t="shared" si="75"/>
        <v>7.8657049015524227E-5</v>
      </c>
      <c r="N204" s="28">
        <f t="shared" si="64"/>
        <v>8.8688809336648685E-3</v>
      </c>
      <c r="O204" s="3">
        <f t="shared" si="65"/>
        <v>1.8627362690077822</v>
      </c>
      <c r="P204">
        <f t="shared" si="66"/>
        <v>7375.065022874227</v>
      </c>
      <c r="Q204"/>
      <c r="R204" s="3">
        <v>16135.701429687235</v>
      </c>
      <c r="S204">
        <f t="shared" si="76"/>
        <v>2.4709630833752365E-3</v>
      </c>
      <c r="T204">
        <f t="shared" si="77"/>
        <v>8.2314974495503699E-5</v>
      </c>
      <c r="U204" s="28">
        <f t="shared" si="67"/>
        <v>9.0727600263372839E-3</v>
      </c>
      <c r="V204" s="3">
        <f t="shared" si="68"/>
        <v>2.0864852816402593</v>
      </c>
      <c r="W204">
        <f t="shared" si="69"/>
        <v>15620.564995103523</v>
      </c>
      <c r="X204"/>
      <c r="Y204" s="3">
        <v>307.35329480786191</v>
      </c>
      <c r="Z204">
        <f t="shared" si="78"/>
        <v>7.9621878282198823E-3</v>
      </c>
      <c r="AA204">
        <f t="shared" si="79"/>
        <v>1.0697983797934388E-4</v>
      </c>
      <c r="AB204" s="28">
        <f t="shared" si="70"/>
        <v>1.0343105818821727E-2</v>
      </c>
      <c r="AC204" s="3">
        <f t="shared" si="71"/>
        <v>1.5908166932375127</v>
      </c>
      <c r="AD204">
        <f t="shared" si="72"/>
        <v>346.34520318786997</v>
      </c>
    </row>
    <row r="205" spans="2:30" ht="15" thickBot="1">
      <c r="B205" s="1">
        <v>203</v>
      </c>
      <c r="C205" s="18">
        <v>43543</v>
      </c>
      <c r="D205" s="3">
        <v>5658.1499020000001</v>
      </c>
      <c r="E205">
        <f t="shared" si="61"/>
        <v>-1.0251028093762439E-4</v>
      </c>
      <c r="F205">
        <f t="shared" si="73"/>
        <v>6.0418165135858645E-5</v>
      </c>
      <c r="G205" s="28">
        <f t="shared" si="62"/>
        <v>7.7729122686325649E-3</v>
      </c>
      <c r="H205" s="3">
        <f t="shared" si="63"/>
        <v>2.26114591076725</v>
      </c>
      <c r="I205">
        <f t="shared" si="60"/>
        <v>6494.6343921137577</v>
      </c>
      <c r="J205"/>
      <c r="K205" s="29">
        <v>8647.3148355600006</v>
      </c>
      <c r="L205">
        <f t="shared" si="74"/>
        <v>6.68412541298393E-3</v>
      </c>
      <c r="M205">
        <f t="shared" si="75"/>
        <v>7.8670043258359044E-5</v>
      </c>
      <c r="N205" s="28">
        <f t="shared" si="64"/>
        <v>8.8696134785208672E-3</v>
      </c>
      <c r="O205" s="3">
        <f t="shared" si="65"/>
        <v>1.8625824248887293</v>
      </c>
      <c r="P205">
        <f t="shared" si="66"/>
        <v>7345.3673761855243</v>
      </c>
      <c r="Q205"/>
      <c r="R205" s="3">
        <v>16219.774863115415</v>
      </c>
      <c r="S205">
        <f t="shared" si="76"/>
        <v>5.2103984319825268E-3</v>
      </c>
      <c r="T205">
        <f t="shared" si="77"/>
        <v>7.7742415539337669E-5</v>
      </c>
      <c r="U205" s="28">
        <f t="shared" si="67"/>
        <v>8.8171659584776827E-3</v>
      </c>
      <c r="V205" s="3">
        <f t="shared" si="68"/>
        <v>2.1469688047104882</v>
      </c>
      <c r="W205">
        <f t="shared" si="69"/>
        <v>15714.288400925558</v>
      </c>
      <c r="X205"/>
      <c r="Y205" s="3">
        <v>307.62033609923105</v>
      </c>
      <c r="Z205">
        <f t="shared" si="78"/>
        <v>8.6884147943192501E-4</v>
      </c>
      <c r="AA205">
        <f t="shared" si="79"/>
        <v>1.0436483380129441E-4</v>
      </c>
      <c r="AB205" s="28">
        <f t="shared" si="70"/>
        <v>1.0215910816040556E-2</v>
      </c>
      <c r="AC205" s="3">
        <f t="shared" si="71"/>
        <v>1.6106234375762523</v>
      </c>
      <c r="AD205">
        <f t="shared" si="72"/>
        <v>342.49173953972905</v>
      </c>
    </row>
    <row r="206" spans="2:30" ht="15" thickBot="1">
      <c r="B206" s="1">
        <v>204</v>
      </c>
      <c r="C206" s="18">
        <v>43544</v>
      </c>
      <c r="D206" s="3">
        <v>5641.7402339999999</v>
      </c>
      <c r="E206">
        <f t="shared" si="61"/>
        <v>-2.9001826187390108E-3</v>
      </c>
      <c r="F206">
        <f t="shared" si="73"/>
        <v>5.6793705729168995E-5</v>
      </c>
      <c r="G206" s="28">
        <f t="shared" si="62"/>
        <v>7.5361598794856386E-3</v>
      </c>
      <c r="H206" s="3">
        <f t="shared" si="63"/>
        <v>2.3321809876691071</v>
      </c>
      <c r="I206">
        <f t="shared" si="60"/>
        <v>6452.2018641840714</v>
      </c>
      <c r="J206"/>
      <c r="K206" s="29">
        <v>8647.7636825999998</v>
      </c>
      <c r="L206">
        <f t="shared" si="74"/>
        <v>5.1905944045596814E-5</v>
      </c>
      <c r="M206">
        <f t="shared" si="75"/>
        <v>7.6630492615047363E-5</v>
      </c>
      <c r="N206" s="28">
        <f t="shared" si="64"/>
        <v>8.7538844300714506E-3</v>
      </c>
      <c r="O206" s="3">
        <f t="shared" si="65"/>
        <v>1.8872063382397557</v>
      </c>
      <c r="P206">
        <f t="shared" si="66"/>
        <v>7255.7546883894975</v>
      </c>
      <c r="Q206"/>
      <c r="R206" s="3">
        <v>16116.989144751782</v>
      </c>
      <c r="S206">
        <f t="shared" si="76"/>
        <v>-6.3370619648595279E-3</v>
      </c>
      <c r="T206">
        <f t="shared" si="77"/>
        <v>7.470676571617776E-5</v>
      </c>
      <c r="U206" s="28">
        <f t="shared" si="67"/>
        <v>8.6433075680654656E-3</v>
      </c>
      <c r="V206" s="3">
        <f t="shared" si="68"/>
        <v>2.1901546496792967</v>
      </c>
      <c r="W206">
        <f t="shared" si="69"/>
        <v>15324.756153661212</v>
      </c>
      <c r="X206"/>
      <c r="Y206" s="3">
        <v>308.14292234232261</v>
      </c>
      <c r="Z206">
        <f t="shared" si="78"/>
        <v>1.6988026530306457E-3</v>
      </c>
      <c r="AA206">
        <f t="shared" si="79"/>
        <v>9.8148236904199623E-5</v>
      </c>
      <c r="AB206" s="28">
        <f t="shared" si="70"/>
        <v>9.9069792017647644E-3</v>
      </c>
      <c r="AC206" s="3">
        <f t="shared" si="71"/>
        <v>1.6608478791973897</v>
      </c>
      <c r="AD206">
        <f t="shared" si="72"/>
        <v>342.97810832380509</v>
      </c>
    </row>
    <row r="207" spans="2:30" ht="15" thickBot="1">
      <c r="B207" s="1">
        <v>205</v>
      </c>
      <c r="C207" s="18">
        <v>43546</v>
      </c>
      <c r="D207" s="3">
        <v>5595.5</v>
      </c>
      <c r="E207">
        <f t="shared" si="61"/>
        <v>-8.1960941273638722E-3</v>
      </c>
      <c r="F207">
        <f t="shared" si="73"/>
        <v>5.3890746938741003E-5</v>
      </c>
      <c r="G207" s="28">
        <f t="shared" si="62"/>
        <v>7.3410317353040369E-3</v>
      </c>
      <c r="H207" s="3">
        <f t="shared" si="63"/>
        <v>2.3941714768030762</v>
      </c>
      <c r="I207">
        <f t="shared" si="60"/>
        <v>6368.6673224550932</v>
      </c>
      <c r="J207"/>
      <c r="K207" s="29">
        <v>8449.1245708799997</v>
      </c>
      <c r="L207">
        <f t="shared" si="74"/>
        <v>-2.2969997679247185E-2</v>
      </c>
      <c r="M207">
        <f t="shared" si="75"/>
        <v>7.2032824711766154E-5</v>
      </c>
      <c r="N207" s="28">
        <f t="shared" si="64"/>
        <v>8.4872153685273087E-3</v>
      </c>
      <c r="O207" s="3">
        <f t="shared" si="65"/>
        <v>1.9465025291935947</v>
      </c>
      <c r="P207">
        <f t="shared" si="66"/>
        <v>6930.6625814272666</v>
      </c>
      <c r="Q207"/>
      <c r="R207" s="3">
        <v>15807.421057421057</v>
      </c>
      <c r="S207">
        <f t="shared" si="76"/>
        <v>-1.920756318381775E-2</v>
      </c>
      <c r="T207">
        <f t="shared" si="77"/>
        <v>7.263386103399525E-5</v>
      </c>
      <c r="U207" s="28">
        <f t="shared" si="67"/>
        <v>8.5225501485174764E-3</v>
      </c>
      <c r="V207" s="3">
        <f t="shared" si="68"/>
        <v>2.2211873123562431</v>
      </c>
      <c r="W207">
        <f t="shared" si="69"/>
        <v>14877.433014623683</v>
      </c>
      <c r="X207"/>
      <c r="Y207" s="3">
        <v>310.06434669602726</v>
      </c>
      <c r="Z207">
        <f t="shared" si="78"/>
        <v>6.2354972786624633E-3</v>
      </c>
      <c r="AA207">
        <f t="shared" si="79"/>
        <v>9.2432498517184278E-5</v>
      </c>
      <c r="AB207" s="28">
        <f t="shared" si="70"/>
        <v>9.6141821553985696E-3</v>
      </c>
      <c r="AC207" s="3">
        <f t="shared" si="71"/>
        <v>1.7114285053632348</v>
      </c>
      <c r="AD207">
        <f t="shared" si="72"/>
        <v>345.66296444247882</v>
      </c>
    </row>
    <row r="208" spans="2:30" ht="15" thickBot="1">
      <c r="B208" s="1">
        <v>206</v>
      </c>
      <c r="C208" s="18">
        <v>43549</v>
      </c>
      <c r="D208" s="3">
        <v>5591.2299800000001</v>
      </c>
      <c r="E208">
        <f t="shared" si="61"/>
        <v>-7.6311679027788956E-4</v>
      </c>
      <c r="F208">
        <f t="shared" si="73"/>
        <v>5.4687859659093057E-5</v>
      </c>
      <c r="G208" s="28">
        <f t="shared" si="62"/>
        <v>7.3951240462275586E-3</v>
      </c>
      <c r="H208" s="3">
        <f t="shared" si="63"/>
        <v>2.3766590906527014</v>
      </c>
      <c r="I208">
        <f t="shared" si="60"/>
        <v>6484.3582925422879</v>
      </c>
      <c r="J208"/>
      <c r="K208" s="29">
        <v>8442.6172512499998</v>
      </c>
      <c r="L208">
        <f t="shared" si="74"/>
        <v>-7.7017678877969577E-4</v>
      </c>
      <c r="M208">
        <f t="shared" si="75"/>
        <v>9.9368102832137473E-5</v>
      </c>
      <c r="N208" s="28">
        <f t="shared" si="64"/>
        <v>9.9683550715319869E-3</v>
      </c>
      <c r="O208" s="3">
        <f t="shared" si="65"/>
        <v>1.6572830785119914</v>
      </c>
      <c r="P208">
        <f t="shared" si="66"/>
        <v>7245.7836592715157</v>
      </c>
      <c r="Q208"/>
      <c r="R208" s="3">
        <v>15669.799385505152</v>
      </c>
      <c r="S208">
        <f t="shared" si="76"/>
        <v>-8.7061432358883622E-3</v>
      </c>
      <c r="T208">
        <f t="shared" si="77"/>
        <v>9.0411658379576618E-5</v>
      </c>
      <c r="U208" s="28">
        <f t="shared" si="67"/>
        <v>9.5085045290821957E-3</v>
      </c>
      <c r="V208" s="3">
        <f t="shared" si="68"/>
        <v>1.990868301204255</v>
      </c>
      <c r="W208">
        <f t="shared" si="69"/>
        <v>15271.085071418542</v>
      </c>
      <c r="X208"/>
      <c r="Y208" s="3">
        <v>302.72290129338489</v>
      </c>
      <c r="Z208">
        <f t="shared" si="78"/>
        <v>-2.3677167274699845E-2</v>
      </c>
      <c r="AA208">
        <f t="shared" si="79"/>
        <v>8.9219434184885637E-5</v>
      </c>
      <c r="AB208" s="28">
        <f t="shared" si="70"/>
        <v>9.4456039608320254E-3</v>
      </c>
      <c r="AC208" s="3">
        <f t="shared" si="71"/>
        <v>1.7419728229908014</v>
      </c>
      <c r="AD208">
        <f t="shared" si="72"/>
        <v>327.90680886914282</v>
      </c>
    </row>
    <row r="209" spans="2:30" ht="15" thickBot="1">
      <c r="B209" s="1">
        <v>207</v>
      </c>
      <c r="C209" s="18">
        <v>43550</v>
      </c>
      <c r="D209" s="3">
        <v>5631.3901370000003</v>
      </c>
      <c r="E209">
        <f t="shared" si="61"/>
        <v>7.1827052622865381E-3</v>
      </c>
      <c r="F209">
        <f t="shared" si="73"/>
        <v>5.1441528913683709E-5</v>
      </c>
      <c r="G209" s="28">
        <f t="shared" si="62"/>
        <v>7.17227501659576E-3</v>
      </c>
      <c r="H209" s="3">
        <f t="shared" si="63"/>
        <v>2.4505040242186946</v>
      </c>
      <c r="I209">
        <f t="shared" si="60"/>
        <v>6610.4803115685781</v>
      </c>
      <c r="J209"/>
      <c r="K209" s="29">
        <v>8474.8533417600011</v>
      </c>
      <c r="L209">
        <f t="shared" si="74"/>
        <v>3.8182579584818302E-3</v>
      </c>
      <c r="M209">
        <f t="shared" si="75"/>
        <v>9.3441606999367723E-5</v>
      </c>
      <c r="N209" s="28">
        <f t="shared" si="64"/>
        <v>9.6665199011520021E-3</v>
      </c>
      <c r="O209" s="3">
        <f t="shared" si="65"/>
        <v>1.7090314145714784</v>
      </c>
      <c r="P209">
        <f t="shared" si="66"/>
        <v>7302.3869594655916</v>
      </c>
      <c r="Q209"/>
      <c r="R209" s="3">
        <v>15836.916670438601</v>
      </c>
      <c r="S209">
        <f t="shared" si="76"/>
        <v>1.0664928173109569E-2</v>
      </c>
      <c r="T209">
        <f t="shared" si="77"/>
        <v>8.9534774679430305E-5</v>
      </c>
      <c r="U209" s="28">
        <f t="shared" si="67"/>
        <v>9.4622816846377123E-3</v>
      </c>
      <c r="V209" s="3">
        <f t="shared" si="68"/>
        <v>2.0005936083619797</v>
      </c>
      <c r="W209">
        <f t="shared" si="69"/>
        <v>15872.018070574262</v>
      </c>
      <c r="X209"/>
      <c r="Y209" s="3">
        <v>309.27190183094177</v>
      </c>
      <c r="Z209">
        <f t="shared" si="78"/>
        <v>2.1633647502637712E-2</v>
      </c>
      <c r="AA209">
        <f t="shared" si="79"/>
        <v>1.1750276314303957E-4</v>
      </c>
      <c r="AB209" s="28">
        <f t="shared" si="70"/>
        <v>1.0839869147874414E-2</v>
      </c>
      <c r="AC209" s="3">
        <f t="shared" si="71"/>
        <v>1.517913654864562</v>
      </c>
      <c r="AD209">
        <f t="shared" si="72"/>
        <v>353.24416478221184</v>
      </c>
    </row>
    <row r="210" spans="2:30" ht="15" thickBot="1">
      <c r="B210" s="1">
        <v>208</v>
      </c>
      <c r="C210" s="18">
        <v>43551</v>
      </c>
      <c r="D210" s="3">
        <v>5605.3198240000002</v>
      </c>
      <c r="E210">
        <f t="shared" si="61"/>
        <v>-4.6294631282443087E-3</v>
      </c>
      <c r="F210">
        <f t="shared" si="73"/>
        <v>5.1450512471955412E-5</v>
      </c>
      <c r="G210" s="28">
        <f t="shared" si="62"/>
        <v>7.1729012590412405E-3</v>
      </c>
      <c r="H210" s="3">
        <f t="shared" si="63"/>
        <v>2.4502900787624049</v>
      </c>
      <c r="I210">
        <f t="shared" si="60"/>
        <v>6422.4509922370025</v>
      </c>
      <c r="J210"/>
      <c r="K210" s="29">
        <v>8461.4781310400012</v>
      </c>
      <c r="L210">
        <f t="shared" si="74"/>
        <v>-1.5782232660113667E-3</v>
      </c>
      <c r="M210">
        <f t="shared" si="75"/>
        <v>8.8709856209656256E-5</v>
      </c>
      <c r="N210" s="28">
        <f t="shared" si="64"/>
        <v>9.4185909885532385E-3</v>
      </c>
      <c r="O210" s="3">
        <f t="shared" si="65"/>
        <v>1.7540188549143909</v>
      </c>
      <c r="P210">
        <f t="shared" si="66"/>
        <v>7234.960349516321</v>
      </c>
      <c r="Q210"/>
      <c r="R210" s="3">
        <v>15771.278454894975</v>
      </c>
      <c r="S210">
        <f t="shared" si="76"/>
        <v>-4.1446335110259819E-3</v>
      </c>
      <c r="T210">
        <f t="shared" si="77"/>
        <v>9.0987129774919653E-5</v>
      </c>
      <c r="U210" s="28">
        <f t="shared" si="67"/>
        <v>9.538717407226175E-3</v>
      </c>
      <c r="V210" s="3">
        <f t="shared" si="68"/>
        <v>1.9845624365038887</v>
      </c>
      <c r="W210">
        <f t="shared" si="69"/>
        <v>15412.619676928365</v>
      </c>
      <c r="X210"/>
      <c r="Y210" s="3">
        <v>309.67011316035496</v>
      </c>
      <c r="Z210">
        <f t="shared" si="78"/>
        <v>1.2875768120404996E-3</v>
      </c>
      <c r="AA210">
        <f t="shared" si="79"/>
        <v>1.3853347961056018E-4</v>
      </c>
      <c r="AB210" s="28">
        <f t="shared" si="70"/>
        <v>1.1770024622342987E-2</v>
      </c>
      <c r="AC210" s="3">
        <f t="shared" si="71"/>
        <v>1.3979567523817349</v>
      </c>
      <c r="AD210">
        <f t="shared" si="72"/>
        <v>342.62875008629391</v>
      </c>
    </row>
    <row r="211" spans="2:30" ht="15" thickBot="1">
      <c r="B211" s="1">
        <v>209</v>
      </c>
      <c r="C211" s="18">
        <v>43552</v>
      </c>
      <c r="D211" s="3">
        <v>5626.3198240000002</v>
      </c>
      <c r="E211">
        <f t="shared" si="61"/>
        <v>3.746440998796432E-3</v>
      </c>
      <c r="F211">
        <f t="shared" si="73"/>
        <v>4.9649397454984498E-5</v>
      </c>
      <c r="G211" s="28">
        <f t="shared" si="62"/>
        <v>7.0462328555749914E-3</v>
      </c>
      <c r="H211" s="3">
        <f t="shared" si="63"/>
        <v>2.4943383437953233</v>
      </c>
      <c r="I211">
        <f t="shared" si="60"/>
        <v>6556.845861333727</v>
      </c>
      <c r="J211"/>
      <c r="K211" s="29">
        <v>8465.3539266999996</v>
      </c>
      <c r="L211">
        <f t="shared" si="74"/>
        <v>4.5805184389480046E-4</v>
      </c>
      <c r="M211">
        <f t="shared" si="75"/>
        <v>8.3536712157719658E-5</v>
      </c>
      <c r="N211" s="28">
        <f t="shared" si="64"/>
        <v>9.1398420203917998E-3</v>
      </c>
      <c r="O211" s="3">
        <f t="shared" si="65"/>
        <v>1.8075133184786678</v>
      </c>
      <c r="P211">
        <f t="shared" si="66"/>
        <v>7261.0507078676692</v>
      </c>
      <c r="Q211"/>
      <c r="R211" s="3">
        <v>15725.052039381151</v>
      </c>
      <c r="S211">
        <f t="shared" si="76"/>
        <v>-2.9310506212941951E-3</v>
      </c>
      <c r="T211">
        <f t="shared" si="77"/>
        <v>8.6558581204867647E-5</v>
      </c>
      <c r="U211" s="28">
        <f t="shared" si="67"/>
        <v>9.3036864309190715E-3</v>
      </c>
      <c r="V211" s="3">
        <f t="shared" si="68"/>
        <v>2.03469671934513</v>
      </c>
      <c r="W211">
        <f t="shared" si="69"/>
        <v>15447.764156858253</v>
      </c>
      <c r="X211"/>
      <c r="Y211" s="3">
        <v>304.85058023080063</v>
      </c>
      <c r="Z211">
        <f t="shared" si="78"/>
        <v>-1.5563442272062761E-2</v>
      </c>
      <c r="AA211">
        <f t="shared" si="79"/>
        <v>1.3032094207674082E-4</v>
      </c>
      <c r="AB211" s="28">
        <f t="shared" si="70"/>
        <v>1.1415819816234874E-2</v>
      </c>
      <c r="AC211" s="3">
        <f t="shared" si="71"/>
        <v>1.4413319114500927</v>
      </c>
      <c r="AD211">
        <f t="shared" si="72"/>
        <v>334.34106636986741</v>
      </c>
    </row>
    <row r="212" spans="2:30" ht="15" thickBot="1">
      <c r="B212" s="1">
        <v>210</v>
      </c>
      <c r="C212" s="18">
        <v>43553</v>
      </c>
      <c r="D212" s="3">
        <v>5664.4599609999996</v>
      </c>
      <c r="E212">
        <f t="shared" si="61"/>
        <v>6.7788782353442358E-3</v>
      </c>
      <c r="F212">
        <f t="shared" si="73"/>
        <v>4.75125828171332E-5</v>
      </c>
      <c r="G212" s="28">
        <f t="shared" si="62"/>
        <v>6.8929371690980325E-3</v>
      </c>
      <c r="H212" s="3">
        <f t="shared" si="63"/>
        <v>2.549811257494889</v>
      </c>
      <c r="I212">
        <f t="shared" si="60"/>
        <v>6608.4250100531217</v>
      </c>
      <c r="J212"/>
      <c r="K212" s="29">
        <v>8441.3469451899982</v>
      </c>
      <c r="L212">
        <f t="shared" si="74"/>
        <v>-2.8359099593323121E-3</v>
      </c>
      <c r="M212">
        <f t="shared" si="75"/>
        <v>7.8537098117758205E-5</v>
      </c>
      <c r="N212" s="28">
        <f t="shared" si="64"/>
        <v>8.8621158939475742E-3</v>
      </c>
      <c r="O212" s="3">
        <f t="shared" si="65"/>
        <v>1.8641582189115617</v>
      </c>
      <c r="P212">
        <f t="shared" si="66"/>
        <v>7216.6895986165373</v>
      </c>
      <c r="Q212"/>
      <c r="R212" s="3">
        <v>15854.63856165845</v>
      </c>
      <c r="S212">
        <f t="shared" si="76"/>
        <v>8.2407690577282738E-3</v>
      </c>
      <c r="T212">
        <f t="shared" si="77"/>
        <v>8.1880529797250933E-5</v>
      </c>
      <c r="U212" s="28">
        <f t="shared" si="67"/>
        <v>9.0487860952312791E-3</v>
      </c>
      <c r="V212" s="3">
        <f t="shared" si="68"/>
        <v>2.0920132335521848</v>
      </c>
      <c r="W212">
        <f t="shared" si="69"/>
        <v>15808.358362402527</v>
      </c>
      <c r="X212"/>
      <c r="Y212" s="3">
        <v>306.95110761362741</v>
      </c>
      <c r="Z212">
        <f t="shared" si="78"/>
        <v>6.8903506145091995E-3</v>
      </c>
      <c r="AA212">
        <f t="shared" si="79"/>
        <v>1.3703492967348619E-4</v>
      </c>
      <c r="AB212" s="28">
        <f t="shared" si="70"/>
        <v>1.1706191937324716E-2</v>
      </c>
      <c r="AC212" s="3">
        <f t="shared" si="71"/>
        <v>1.4055796696824008</v>
      </c>
      <c r="AD212">
        <f t="shared" si="72"/>
        <v>345.32550998503172</v>
      </c>
    </row>
    <row r="213" spans="2:30" ht="15" thickBot="1">
      <c r="B213" s="1">
        <v>211</v>
      </c>
      <c r="C213" s="18">
        <v>43556</v>
      </c>
      <c r="D213" s="3">
        <v>5730.0400390000004</v>
      </c>
      <c r="E213">
        <f t="shared" si="61"/>
        <v>1.1577463421318527E-2</v>
      </c>
      <c r="F213">
        <f t="shared" si="73"/>
        <v>4.7419019255882629E-5</v>
      </c>
      <c r="G213" s="28">
        <f t="shared" si="62"/>
        <v>6.8861469092579364E-3</v>
      </c>
      <c r="H213" s="3">
        <f t="shared" si="63"/>
        <v>2.552325563566157</v>
      </c>
      <c r="I213">
        <f t="shared" si="60"/>
        <v>6688.0975431833313</v>
      </c>
      <c r="J213"/>
      <c r="K213" s="29">
        <v>8484.7383996200006</v>
      </c>
      <c r="L213">
        <f t="shared" si="74"/>
        <v>5.1403472350733575E-3</v>
      </c>
      <c r="M213">
        <f t="shared" si="75"/>
        <v>7.4307415348539123E-5</v>
      </c>
      <c r="N213" s="28">
        <f t="shared" si="64"/>
        <v>8.6201749024331937E-3</v>
      </c>
      <c r="O213" s="3">
        <f t="shared" si="65"/>
        <v>1.9164792324557114</v>
      </c>
      <c r="P213">
        <f t="shared" si="66"/>
        <v>7326.5161179934985</v>
      </c>
      <c r="Q213"/>
      <c r="R213" s="3">
        <v>16008.799497171591</v>
      </c>
      <c r="S213">
        <f t="shared" si="76"/>
        <v>9.7233963999627544E-3</v>
      </c>
      <c r="T213">
        <f t="shared" si="77"/>
        <v>8.1042314489184587E-5</v>
      </c>
      <c r="U213" s="28">
        <f t="shared" si="67"/>
        <v>9.0023504980190922E-3</v>
      </c>
      <c r="V213" s="3">
        <f t="shared" si="68"/>
        <v>2.1028041801940831</v>
      </c>
      <c r="W213">
        <f t="shared" si="69"/>
        <v>15858.190361360226</v>
      </c>
      <c r="X213"/>
      <c r="Y213" s="3">
        <v>310.33595269149185</v>
      </c>
      <c r="Z213">
        <f t="shared" si="78"/>
        <v>1.1027310193404126E-2</v>
      </c>
      <c r="AA213">
        <f t="shared" si="79"/>
        <v>1.3166144978852905E-4</v>
      </c>
      <c r="AB213" s="28">
        <f t="shared" si="70"/>
        <v>1.14743823271028E-2</v>
      </c>
      <c r="AC213" s="3">
        <f t="shared" si="71"/>
        <v>1.4339756971178224</v>
      </c>
      <c r="AD213">
        <f t="shared" si="72"/>
        <v>347.42135213593326</v>
      </c>
    </row>
    <row r="214" spans="2:30" ht="15" thickBot="1">
      <c r="B214" s="1">
        <v>212</v>
      </c>
      <c r="C214" s="18">
        <v>43557</v>
      </c>
      <c r="D214" s="3">
        <v>5730.3500979999999</v>
      </c>
      <c r="E214">
        <f t="shared" si="61"/>
        <v>5.4111140217017844E-5</v>
      </c>
      <c r="F214">
        <f t="shared" si="73"/>
        <v>5.2616137656847786E-5</v>
      </c>
      <c r="G214" s="28">
        <f t="shared" si="62"/>
        <v>7.2536982055257711E-3</v>
      </c>
      <c r="H214" s="3">
        <f t="shared" si="63"/>
        <v>2.4229969724384435</v>
      </c>
      <c r="I214">
        <f t="shared" si="60"/>
        <v>6496.9918532669917</v>
      </c>
      <c r="J214"/>
      <c r="K214" s="29">
        <v>8558.8031370600002</v>
      </c>
      <c r="L214">
        <f t="shared" si="74"/>
        <v>8.72917159630009E-3</v>
      </c>
      <c r="M214">
        <f t="shared" si="75"/>
        <v>7.143436060945436E-5</v>
      </c>
      <c r="N214" s="28">
        <f t="shared" si="64"/>
        <v>8.4518850329056393E-3</v>
      </c>
      <c r="O214" s="3">
        <f t="shared" si="65"/>
        <v>1.9546392451305832</v>
      </c>
      <c r="P214">
        <f t="shared" si="66"/>
        <v>7378.8323321289063</v>
      </c>
      <c r="Q214"/>
      <c r="R214" s="3">
        <v>16036.01523980278</v>
      </c>
      <c r="S214">
        <f t="shared" si="76"/>
        <v>1.7000489409588818E-3</v>
      </c>
      <c r="T214">
        <f t="shared" si="77"/>
        <v>8.1852441872882036E-5</v>
      </c>
      <c r="U214" s="28">
        <f t="shared" si="67"/>
        <v>9.047233934904194E-3</v>
      </c>
      <c r="V214" s="3">
        <f t="shared" si="68"/>
        <v>2.0923721432441655</v>
      </c>
      <c r="W214">
        <f t="shared" si="69"/>
        <v>15595.723702849995</v>
      </c>
      <c r="X214"/>
      <c r="Y214" s="3">
        <v>309.01276108829029</v>
      </c>
      <c r="Z214">
        <f t="shared" si="78"/>
        <v>-4.2637393177482183E-3</v>
      </c>
      <c r="AA214">
        <f t="shared" si="79"/>
        <v>1.3105785700731059E-4</v>
      </c>
      <c r="AB214" s="28">
        <f t="shared" si="70"/>
        <v>1.1448050358349695E-2</v>
      </c>
      <c r="AC214" s="3">
        <f t="shared" si="71"/>
        <v>1.4372740232141674</v>
      </c>
      <c r="AD214">
        <f t="shared" si="72"/>
        <v>339.91722260092172</v>
      </c>
    </row>
    <row r="215" spans="2:30" ht="15" thickBot="1">
      <c r="B215" s="1">
        <v>213</v>
      </c>
      <c r="C215" s="18">
        <v>43558</v>
      </c>
      <c r="D215" s="3">
        <v>5742.669922</v>
      </c>
      <c r="E215">
        <f t="shared" si="61"/>
        <v>2.1499251859498085E-3</v>
      </c>
      <c r="F215">
        <f t="shared" si="73"/>
        <v>4.9459345078366654E-5</v>
      </c>
      <c r="G215" s="28">
        <f t="shared" si="62"/>
        <v>7.0327338267822037E-3</v>
      </c>
      <c r="H215" s="3">
        <f t="shared" si="63"/>
        <v>2.4991261185001785</v>
      </c>
      <c r="I215">
        <f t="shared" si="60"/>
        <v>6531.0434704128238</v>
      </c>
      <c r="J215"/>
      <c r="K215" s="29">
        <v>8672.5720151099995</v>
      </c>
      <c r="L215">
        <f t="shared" si="74"/>
        <v>1.3292615360829483E-2</v>
      </c>
      <c r="M215">
        <f t="shared" si="75"/>
        <v>7.1720205178346235E-5</v>
      </c>
      <c r="N215" s="28">
        <f t="shared" si="64"/>
        <v>8.4687782577149949E-3</v>
      </c>
      <c r="O215" s="3">
        <f t="shared" si="65"/>
        <v>1.9507401986348152</v>
      </c>
      <c r="P215">
        <f t="shared" si="66"/>
        <v>7443.170481336927</v>
      </c>
      <c r="Q215"/>
      <c r="R215" s="3">
        <v>16167.65447313876</v>
      </c>
      <c r="S215">
        <f t="shared" si="76"/>
        <v>8.2089740728881304E-3</v>
      </c>
      <c r="T215">
        <f t="shared" si="77"/>
        <v>7.7114705344608439E-5</v>
      </c>
      <c r="U215" s="28">
        <f t="shared" si="67"/>
        <v>8.7814978986849642E-3</v>
      </c>
      <c r="V215" s="3">
        <f t="shared" si="68"/>
        <v>2.1556892089721553</v>
      </c>
      <c r="W215">
        <f t="shared" si="69"/>
        <v>15815.447896006996</v>
      </c>
      <c r="X215"/>
      <c r="Y215" s="3">
        <v>312.40932572660705</v>
      </c>
      <c r="Z215">
        <f t="shared" si="78"/>
        <v>1.0991664636614485E-2</v>
      </c>
      <c r="AA215">
        <f t="shared" si="79"/>
        <v>1.2428515396505467E-4</v>
      </c>
      <c r="AB215" s="28">
        <f t="shared" si="70"/>
        <v>1.114832516412464E-2</v>
      </c>
      <c r="AC215" s="3">
        <f t="shared" si="71"/>
        <v>1.4759154540497845</v>
      </c>
      <c r="AD215">
        <f t="shared" si="72"/>
        <v>347.56153404467204</v>
      </c>
    </row>
    <row r="216" spans="2:30" ht="15" thickBot="1">
      <c r="B216" s="1">
        <v>214</v>
      </c>
      <c r="C216" s="18">
        <v>43559</v>
      </c>
      <c r="D216" s="3">
        <v>5755.9599609999996</v>
      </c>
      <c r="E216">
        <f t="shared" si="61"/>
        <v>2.3142613419388385E-3</v>
      </c>
      <c r="F216">
        <f t="shared" si="73"/>
        <v>4.6769115071975534E-5</v>
      </c>
      <c r="G216" s="28">
        <f t="shared" si="62"/>
        <v>6.8387948552340368E-3</v>
      </c>
      <c r="H216" s="3">
        <f t="shared" si="63"/>
        <v>2.569997954759478</v>
      </c>
      <c r="I216">
        <f t="shared" si="60"/>
        <v>6534.776884848884</v>
      </c>
      <c r="J216"/>
      <c r="K216" s="29">
        <v>8701.557086169998</v>
      </c>
      <c r="L216">
        <f t="shared" si="74"/>
        <v>3.3421539780238863E-3</v>
      </c>
      <c r="M216">
        <f t="shared" si="75"/>
        <v>7.801861025550307E-5</v>
      </c>
      <c r="N216" s="28">
        <f t="shared" si="64"/>
        <v>8.8328144017353304E-3</v>
      </c>
      <c r="O216" s="3">
        <f t="shared" si="65"/>
        <v>1.8703422747571252</v>
      </c>
      <c r="P216">
        <f t="shared" si="66"/>
        <v>7300.3950804150172</v>
      </c>
      <c r="Q216"/>
      <c r="R216" s="3">
        <v>16214.704261469076</v>
      </c>
      <c r="S216">
        <f t="shared" si="76"/>
        <v>2.9101183729826358E-3</v>
      </c>
      <c r="T216">
        <f t="shared" si="77"/>
        <v>7.6531058343692903E-5</v>
      </c>
      <c r="U216" s="28">
        <f t="shared" si="67"/>
        <v>8.7482031494297667E-3</v>
      </c>
      <c r="V216" s="3">
        <f t="shared" si="68"/>
        <v>2.163893537387819</v>
      </c>
      <c r="W216">
        <f t="shared" si="69"/>
        <v>15638.305317211902</v>
      </c>
      <c r="X216"/>
      <c r="Y216" s="3">
        <v>312.32569627880144</v>
      </c>
      <c r="Z216">
        <f t="shared" si="78"/>
        <v>-2.6769190583891589E-4</v>
      </c>
      <c r="AA216">
        <f t="shared" si="79"/>
        <v>1.2407704621617948E-4</v>
      </c>
      <c r="AB216" s="28">
        <f t="shared" si="70"/>
        <v>1.1138987665680373E-2</v>
      </c>
      <c r="AC216" s="3">
        <f t="shared" si="71"/>
        <v>1.4771526722485731</v>
      </c>
      <c r="AD216">
        <f t="shared" si="72"/>
        <v>341.87789495969469</v>
      </c>
    </row>
    <row r="217" spans="2:30" ht="15" thickBot="1">
      <c r="B217" s="1">
        <v>215</v>
      </c>
      <c r="C217" s="18">
        <v>43560</v>
      </c>
      <c r="D217" s="3">
        <v>5782.7001950000003</v>
      </c>
      <c r="E217">
        <f t="shared" si="61"/>
        <v>4.6456601819994461E-3</v>
      </c>
      <c r="F217">
        <f t="shared" si="73"/>
        <v>4.4284316501184553E-5</v>
      </c>
      <c r="G217" s="28">
        <f t="shared" si="62"/>
        <v>6.6546462341122653E-3</v>
      </c>
      <c r="H217" s="3">
        <f t="shared" si="63"/>
        <v>2.6411154211138506</v>
      </c>
      <c r="I217">
        <f t="shared" si="60"/>
        <v>6575.8459884049926</v>
      </c>
      <c r="J217"/>
      <c r="K217" s="29">
        <v>8674.6412170000003</v>
      </c>
      <c r="L217">
        <f t="shared" si="74"/>
        <v>-3.0932244543654119E-3</v>
      </c>
      <c r="M217">
        <f t="shared" si="75"/>
        <v>7.4007693232942131E-5</v>
      </c>
      <c r="N217" s="28">
        <f t="shared" si="64"/>
        <v>8.602772415503163E-3</v>
      </c>
      <c r="O217" s="3">
        <f t="shared" si="65"/>
        <v>1.9203560646190709</v>
      </c>
      <c r="P217">
        <f t="shared" si="66"/>
        <v>7211.9483730818774</v>
      </c>
      <c r="Q217"/>
      <c r="R217" s="3">
        <v>16221.026044005388</v>
      </c>
      <c r="S217">
        <f t="shared" si="76"/>
        <v>3.8987960769251592E-4</v>
      </c>
      <c r="T217">
        <f t="shared" si="77"/>
        <v>7.2447322179757597E-5</v>
      </c>
      <c r="U217" s="28">
        <f t="shared" si="67"/>
        <v>8.511599272742908E-3</v>
      </c>
      <c r="V217" s="3">
        <f t="shared" si="68"/>
        <v>2.2240450533694456</v>
      </c>
      <c r="W217">
        <f t="shared" si="69"/>
        <v>15553.919515696707</v>
      </c>
      <c r="X217"/>
      <c r="Y217" s="3">
        <v>312.77401474432685</v>
      </c>
      <c r="Z217">
        <f t="shared" si="78"/>
        <v>1.4354197264806749E-3</v>
      </c>
      <c r="AA217">
        <f t="shared" si="79"/>
        <v>1.1663672298059581E-4</v>
      </c>
      <c r="AB217" s="28">
        <f t="shared" si="70"/>
        <v>1.0799848285073074E-2</v>
      </c>
      <c r="AC217" s="3">
        <f t="shared" si="71"/>
        <v>1.5235385685228009</v>
      </c>
      <c r="AD217">
        <f t="shared" si="72"/>
        <v>342.76108885944672</v>
      </c>
    </row>
    <row r="218" spans="2:30" ht="15" thickBot="1">
      <c r="B218" s="1">
        <v>216</v>
      </c>
      <c r="C218" s="18">
        <v>43563</v>
      </c>
      <c r="D218" s="3">
        <v>5788.8598629999997</v>
      </c>
      <c r="E218">
        <f t="shared" si="61"/>
        <v>1.0651888896687524E-3</v>
      </c>
      <c r="F218">
        <f t="shared" si="73"/>
        <v>4.2922187022710388E-5</v>
      </c>
      <c r="G218" s="28">
        <f t="shared" si="62"/>
        <v>6.5515026537970962E-3</v>
      </c>
      <c r="H218" s="3">
        <f t="shared" si="63"/>
        <v>2.6826958210548324</v>
      </c>
      <c r="I218">
        <f t="shared" si="60"/>
        <v>6514.7033627304099</v>
      </c>
      <c r="J218"/>
      <c r="K218" s="29">
        <v>8671.7909083499999</v>
      </c>
      <c r="L218">
        <f t="shared" si="74"/>
        <v>-3.2857942809376282E-4</v>
      </c>
      <c r="M218">
        <f t="shared" si="75"/>
        <v>7.0141313890470655E-5</v>
      </c>
      <c r="N218" s="28">
        <f t="shared" si="64"/>
        <v>8.3750411276883093E-3</v>
      </c>
      <c r="O218" s="3">
        <f t="shared" si="65"/>
        <v>1.9725737377016479</v>
      </c>
      <c r="P218">
        <f t="shared" si="66"/>
        <v>7250.3416683010209</v>
      </c>
      <c r="Q218"/>
      <c r="R218" s="3">
        <v>16198.83316503983</v>
      </c>
      <c r="S218">
        <f t="shared" si="76"/>
        <v>-1.3681550664767701E-3</v>
      </c>
      <c r="T218">
        <f t="shared" si="77"/>
        <v>6.8109603215481805E-5</v>
      </c>
      <c r="U218" s="28">
        <f t="shared" si="67"/>
        <v>8.2528542465914057E-3</v>
      </c>
      <c r="V218" s="3">
        <f t="shared" si="68"/>
        <v>2.2937737288436155</v>
      </c>
      <c r="W218">
        <f t="shared" si="69"/>
        <v>15491.674629025281</v>
      </c>
      <c r="X218"/>
      <c r="Y218" s="3">
        <v>311.96829597773092</v>
      </c>
      <c r="Z218">
        <f t="shared" si="78"/>
        <v>-2.5760412585890649E-3</v>
      </c>
      <c r="AA218">
        <f t="shared" si="79"/>
        <v>1.0976214538923026E-4</v>
      </c>
      <c r="AB218" s="28">
        <f t="shared" si="70"/>
        <v>1.0476743071643509E-2</v>
      </c>
      <c r="AC218" s="3">
        <f t="shared" si="71"/>
        <v>1.5705248552900215</v>
      </c>
      <c r="AD218">
        <f t="shared" si="72"/>
        <v>340.62943928124753</v>
      </c>
    </row>
    <row r="219" spans="2:30" ht="15" thickBot="1">
      <c r="B219" s="1">
        <v>217</v>
      </c>
      <c r="C219" s="18">
        <v>43564</v>
      </c>
      <c r="D219" s="3">
        <v>5755.4902339999999</v>
      </c>
      <c r="E219">
        <f t="shared" si="61"/>
        <v>-5.7644561778537233E-3</v>
      </c>
      <c r="F219">
        <f t="shared" si="73"/>
        <v>4.0414933443588182E-5</v>
      </c>
      <c r="G219" s="28">
        <f t="shared" si="62"/>
        <v>6.357274057612129E-3</v>
      </c>
      <c r="H219" s="3">
        <f t="shared" si="63"/>
        <v>2.7646580329388475</v>
      </c>
      <c r="I219">
        <f t="shared" si="60"/>
        <v>6392.6127751673885</v>
      </c>
      <c r="J219"/>
      <c r="K219" s="29">
        <v>8680.1846924799993</v>
      </c>
      <c r="L219">
        <f t="shared" si="74"/>
        <v>9.6794124981923794E-4</v>
      </c>
      <c r="M219">
        <f t="shared" si="75"/>
        <v>6.5939312923476404E-5</v>
      </c>
      <c r="N219" s="28">
        <f t="shared" si="64"/>
        <v>8.1203025142833445E-3</v>
      </c>
      <c r="O219" s="3">
        <f t="shared" si="65"/>
        <v>2.0344545232878133</v>
      </c>
      <c r="P219">
        <f t="shared" si="66"/>
        <v>7269.3308725084571</v>
      </c>
      <c r="Q219"/>
      <c r="R219" s="3">
        <v>16147.05418852293</v>
      </c>
      <c r="S219">
        <f t="shared" si="76"/>
        <v>-3.1964633495114268E-3</v>
      </c>
      <c r="T219">
        <f t="shared" si="77"/>
        <v>6.4135337919708459E-5</v>
      </c>
      <c r="U219" s="28">
        <f t="shared" si="67"/>
        <v>8.0084541529379105E-3</v>
      </c>
      <c r="V219" s="3">
        <f t="shared" si="68"/>
        <v>2.3637745683868685</v>
      </c>
      <c r="W219">
        <f t="shared" si="69"/>
        <v>15423.025017659751</v>
      </c>
      <c r="X219"/>
      <c r="Y219" s="3">
        <v>313.27025630499696</v>
      </c>
      <c r="Z219">
        <f t="shared" si="78"/>
        <v>4.1733738461647461E-3</v>
      </c>
      <c r="AA219">
        <f t="shared" si="79"/>
        <v>1.0357457597983362E-4</v>
      </c>
      <c r="AB219" s="28">
        <f t="shared" si="70"/>
        <v>1.0177159524141971E-2</v>
      </c>
      <c r="AC219" s="3">
        <f t="shared" si="71"/>
        <v>1.6167561643769046</v>
      </c>
      <c r="AD219">
        <f t="shared" si="72"/>
        <v>344.32080917500576</v>
      </c>
    </row>
    <row r="220" spans="2:30" ht="15" thickBot="1">
      <c r="B220" s="1">
        <v>218</v>
      </c>
      <c r="C220" s="18">
        <v>43565</v>
      </c>
      <c r="D220" s="3">
        <v>5775.9902339999999</v>
      </c>
      <c r="E220">
        <f t="shared" si="61"/>
        <v>3.5618164859177832E-3</v>
      </c>
      <c r="F220">
        <f t="shared" si="73"/>
        <v>3.9983774738556647E-5</v>
      </c>
      <c r="G220" s="28">
        <f t="shared" si="62"/>
        <v>6.3232724706876776E-3</v>
      </c>
      <c r="H220" s="3">
        <f t="shared" si="63"/>
        <v>2.7795241897997314</v>
      </c>
      <c r="I220">
        <f t="shared" si="60"/>
        <v>6560.4529317922379</v>
      </c>
      <c r="J220"/>
      <c r="K220" s="29">
        <v>8671.5740036200004</v>
      </c>
      <c r="L220">
        <f t="shared" si="74"/>
        <v>-9.9199373804322835E-4</v>
      </c>
      <c r="M220">
        <f t="shared" si="75"/>
        <v>6.2039168763853905E-5</v>
      </c>
      <c r="N220" s="28">
        <f t="shared" si="64"/>
        <v>7.8764947002999946E-3</v>
      </c>
      <c r="O220" s="3">
        <f t="shared" si="65"/>
        <v>2.0974287178813102</v>
      </c>
      <c r="P220">
        <f t="shared" si="66"/>
        <v>7239.9488975446393</v>
      </c>
      <c r="Q220"/>
      <c r="R220" s="3">
        <v>16202.174525378852</v>
      </c>
      <c r="S220">
        <f t="shared" si="76"/>
        <v>3.4136466139502051E-3</v>
      </c>
      <c r="T220">
        <f t="shared" si="77"/>
        <v>6.090026032121214E-5</v>
      </c>
      <c r="U220" s="28">
        <f t="shared" si="67"/>
        <v>7.8038618850676837E-3</v>
      </c>
      <c r="V220" s="3">
        <f t="shared" si="68"/>
        <v>2.4257451679185698</v>
      </c>
      <c r="W220">
        <f t="shared" si="69"/>
        <v>15669.129018161218</v>
      </c>
      <c r="X220"/>
      <c r="Y220" s="3">
        <v>312.60203467165201</v>
      </c>
      <c r="Z220">
        <f t="shared" si="78"/>
        <v>-2.1330516379901121E-3</v>
      </c>
      <c r="AA220">
        <f t="shared" si="79"/>
        <v>9.8405124376634701E-5</v>
      </c>
      <c r="AB220" s="28">
        <f t="shared" si="70"/>
        <v>9.9199357042591106E-3</v>
      </c>
      <c r="AC220" s="3">
        <f t="shared" si="71"/>
        <v>1.6586786333140406</v>
      </c>
      <c r="AD220">
        <f t="shared" si="72"/>
        <v>340.80307580947198</v>
      </c>
    </row>
    <row r="221" spans="2:30" ht="15" thickBot="1">
      <c r="B221" s="1">
        <v>219</v>
      </c>
      <c r="C221" s="18">
        <v>43566</v>
      </c>
      <c r="D221" s="3">
        <v>5776.2797849999997</v>
      </c>
      <c r="E221">
        <f t="shared" si="61"/>
        <v>5.0130105535051478E-5</v>
      </c>
      <c r="F221">
        <f t="shared" si="73"/>
        <v>3.8345940455004589E-5</v>
      </c>
      <c r="G221" s="28">
        <f t="shared" si="62"/>
        <v>6.1924099068944548E-3</v>
      </c>
      <c r="H221" s="3">
        <f t="shared" si="63"/>
        <v>2.8382631407205192</v>
      </c>
      <c r="I221">
        <f t="shared" si="60"/>
        <v>6497.064423609384</v>
      </c>
      <c r="J221"/>
      <c r="K221" s="29">
        <v>8678.3975186099997</v>
      </c>
      <c r="L221">
        <f t="shared" si="74"/>
        <v>7.8688309494340041E-4</v>
      </c>
      <c r="M221">
        <f t="shared" si="75"/>
        <v>5.8375861732601687E-5</v>
      </c>
      <c r="N221" s="28">
        <f t="shared" si="64"/>
        <v>7.6404097882640885E-3</v>
      </c>
      <c r="O221" s="3">
        <f t="shared" si="65"/>
        <v>2.1622382357062824</v>
      </c>
      <c r="P221">
        <f t="shared" si="66"/>
        <v>7267.3879445970751</v>
      </c>
      <c r="Q221"/>
      <c r="R221" s="3">
        <v>16322.50789354984</v>
      </c>
      <c r="S221">
        <f t="shared" si="76"/>
        <v>7.4269887651499987E-3</v>
      </c>
      <c r="T221">
        <f t="shared" si="77"/>
        <v>5.7945423694235433E-5</v>
      </c>
      <c r="U221" s="28">
        <f t="shared" si="67"/>
        <v>7.6121891525523346E-3</v>
      </c>
      <c r="V221" s="3">
        <f t="shared" si="68"/>
        <v>2.4868247332581883</v>
      </c>
      <c r="W221">
        <f t="shared" si="69"/>
        <v>15827.470333787125</v>
      </c>
      <c r="X221"/>
      <c r="Y221" s="3">
        <v>313.28359405970542</v>
      </c>
      <c r="Z221">
        <f t="shared" si="78"/>
        <v>2.1802781570801522E-3</v>
      </c>
      <c r="AA221">
        <f t="shared" si="79"/>
        <v>9.2773811471456559E-5</v>
      </c>
      <c r="AB221" s="28">
        <f t="shared" si="70"/>
        <v>9.6319162927974277E-3</v>
      </c>
      <c r="AC221" s="3">
        <f t="shared" si="71"/>
        <v>1.7082774492971506</v>
      </c>
      <c r="AD221">
        <f t="shared" si="72"/>
        <v>343.28696917617583</v>
      </c>
    </row>
    <row r="222" spans="2:30" ht="15" thickBot="1">
      <c r="B222" s="1">
        <v>220</v>
      </c>
      <c r="C222" s="18">
        <v>43567</v>
      </c>
      <c r="D222" s="3">
        <v>5815.0400390000004</v>
      </c>
      <c r="E222">
        <f t="shared" si="61"/>
        <v>6.7102452517370081E-3</v>
      </c>
      <c r="F222">
        <f t="shared" si="73"/>
        <v>3.6045334809353173E-5</v>
      </c>
      <c r="G222" s="28">
        <f t="shared" si="62"/>
        <v>6.0037767121498761E-3</v>
      </c>
      <c r="H222" s="3">
        <f t="shared" si="63"/>
        <v>2.9274387828919579</v>
      </c>
      <c r="I222">
        <f t="shared" si="60"/>
        <v>6623.749223751176</v>
      </c>
      <c r="J222"/>
      <c r="K222" s="29">
        <v>8686.6662347599995</v>
      </c>
      <c r="L222">
        <f t="shared" si="74"/>
        <v>9.5279297039209615E-4</v>
      </c>
      <c r="M222">
        <f t="shared" si="75"/>
        <v>5.4910461128952047E-5</v>
      </c>
      <c r="N222" s="28">
        <f t="shared" si="64"/>
        <v>7.4101593187293922E-3</v>
      </c>
      <c r="O222" s="3">
        <f t="shared" si="65"/>
        <v>2.2294238855153083</v>
      </c>
      <c r="P222">
        <f t="shared" si="66"/>
        <v>7270.4550194648091</v>
      </c>
      <c r="Q222"/>
      <c r="R222" s="3">
        <v>16350.186928516734</v>
      </c>
      <c r="S222">
        <f t="shared" si="76"/>
        <v>1.6957587122890295E-3</v>
      </c>
      <c r="T222">
        <f t="shared" si="77"/>
        <v>5.7778307999641167E-5</v>
      </c>
      <c r="U222" s="28">
        <f t="shared" si="67"/>
        <v>7.6012043782312001E-3</v>
      </c>
      <c r="V222" s="3">
        <f t="shared" si="68"/>
        <v>2.4904185332814177</v>
      </c>
      <c r="W222">
        <f t="shared" si="69"/>
        <v>15606.073854399896</v>
      </c>
      <c r="X222"/>
      <c r="Y222" s="3">
        <v>313.7823471607968</v>
      </c>
      <c r="Z222">
        <f t="shared" si="78"/>
        <v>1.5920179369377674E-3</v>
      </c>
      <c r="AA222">
        <f t="shared" si="79"/>
        <v>8.7492599553703608E-5</v>
      </c>
      <c r="AB222" s="28">
        <f t="shared" si="70"/>
        <v>9.3537478880769288E-3</v>
      </c>
      <c r="AC222" s="3">
        <f t="shared" si="71"/>
        <v>1.7590794185801486</v>
      </c>
      <c r="AD222">
        <f t="shared" si="72"/>
        <v>342.97093740398702</v>
      </c>
    </row>
    <row r="223" spans="2:30" ht="15" thickBot="1">
      <c r="B223" s="1">
        <v>221</v>
      </c>
      <c r="C223" s="18">
        <v>43570</v>
      </c>
      <c r="D223" s="3">
        <v>5811.5097660000001</v>
      </c>
      <c r="E223">
        <f t="shared" si="61"/>
        <v>-6.0709349829470819E-4</v>
      </c>
      <c r="F223">
        <f t="shared" si="73"/>
        <v>3.6584258201099526E-5</v>
      </c>
      <c r="G223" s="28">
        <f t="shared" si="62"/>
        <v>6.0484922254310227E-3</v>
      </c>
      <c r="H223" s="3">
        <f t="shared" si="63"/>
        <v>2.9057967069997597</v>
      </c>
      <c r="I223">
        <f t="shared" si="60"/>
        <v>6484.6803592736251</v>
      </c>
      <c r="J223"/>
      <c r="K223" s="29">
        <v>8711.371484700001</v>
      </c>
      <c r="L223">
        <f t="shared" si="74"/>
        <v>2.8440427285144902E-3</v>
      </c>
      <c r="M223">
        <f t="shared" si="75"/>
        <v>5.1670302327880638E-5</v>
      </c>
      <c r="N223" s="28">
        <f t="shared" si="64"/>
        <v>7.1882057794612859E-3</v>
      </c>
      <c r="O223" s="3">
        <f t="shared" si="65"/>
        <v>2.2982628332444959</v>
      </c>
      <c r="P223">
        <f t="shared" si="66"/>
        <v>7302.4655671354994</v>
      </c>
      <c r="Q223"/>
      <c r="R223" s="3">
        <v>16445.317445961835</v>
      </c>
      <c r="S223">
        <f t="shared" si="76"/>
        <v>5.8183137514581894E-3</v>
      </c>
      <c r="T223">
        <f t="shared" si="77"/>
        <v>5.4484145376280948E-5</v>
      </c>
      <c r="U223" s="28">
        <f t="shared" si="67"/>
        <v>7.3813376413954229E-3</v>
      </c>
      <c r="V223" s="3">
        <f t="shared" si="68"/>
        <v>2.5646002362287459</v>
      </c>
      <c r="W223">
        <f t="shared" si="69"/>
        <v>15772.333295534056</v>
      </c>
      <c r="X223"/>
      <c r="Y223" s="3">
        <v>316.91014746313419</v>
      </c>
      <c r="Z223">
        <f t="shared" si="78"/>
        <v>9.9680569370416486E-3</v>
      </c>
      <c r="AA223">
        <f t="shared" si="79"/>
        <v>8.2395114847173289E-5</v>
      </c>
      <c r="AB223" s="28">
        <f t="shared" si="70"/>
        <v>9.0771754883979903E-3</v>
      </c>
      <c r="AC223" s="3">
        <f t="shared" si="71"/>
        <v>1.8126767977036855</v>
      </c>
      <c r="AD223">
        <f t="shared" si="72"/>
        <v>348.19292374825278</v>
      </c>
    </row>
    <row r="224" spans="2:30" ht="15" thickBot="1">
      <c r="B224" s="1">
        <v>222</v>
      </c>
      <c r="C224" s="18">
        <v>43571</v>
      </c>
      <c r="D224" s="3">
        <v>5814.4599609999996</v>
      </c>
      <c r="E224">
        <f t="shared" si="61"/>
        <v>5.0764691427680883E-4</v>
      </c>
      <c r="F224">
        <f t="shared" si="73"/>
        <v>3.4411316459973853E-5</v>
      </c>
      <c r="G224" s="28">
        <f t="shared" si="62"/>
        <v>5.8661159603245021E-3</v>
      </c>
      <c r="H224" s="3">
        <f t="shared" si="63"/>
        <v>2.9961372925193355</v>
      </c>
      <c r="I224">
        <f t="shared" si="60"/>
        <v>6506.0206352595806</v>
      </c>
      <c r="J224"/>
      <c r="K224" s="29">
        <v>8743.4517290000003</v>
      </c>
      <c r="L224">
        <f t="shared" si="74"/>
        <v>3.682571034462559E-3</v>
      </c>
      <c r="M224">
        <f t="shared" si="75"/>
        <v>4.9055398930704765E-5</v>
      </c>
      <c r="N224" s="28">
        <f t="shared" si="64"/>
        <v>7.0039559486553575E-3</v>
      </c>
      <c r="O224" s="3">
        <f t="shared" si="65"/>
        <v>2.3587221709783583</v>
      </c>
      <c r="P224">
        <f t="shared" si="66"/>
        <v>7318.0624915416938</v>
      </c>
      <c r="Q224"/>
      <c r="R224" s="3">
        <v>16510.745333891042</v>
      </c>
      <c r="S224">
        <f t="shared" si="76"/>
        <v>3.9785117036626617E-3</v>
      </c>
      <c r="T224">
        <f t="shared" si="77"/>
        <v>5.3246263148328538E-5</v>
      </c>
      <c r="U224" s="28">
        <f t="shared" si="67"/>
        <v>7.2970037103134693E-3</v>
      </c>
      <c r="V224" s="3">
        <f t="shared" si="68"/>
        <v>2.5942401854683474</v>
      </c>
      <c r="W224">
        <f t="shared" si="69"/>
        <v>15700.840509301273</v>
      </c>
      <c r="X224"/>
      <c r="Y224" s="3">
        <v>317.90259044422083</v>
      </c>
      <c r="Z224">
        <f t="shared" si="78"/>
        <v>3.1316226035396667E-3</v>
      </c>
      <c r="AA224">
        <f t="shared" si="79"/>
        <v>8.3413137502349143E-5</v>
      </c>
      <c r="AB224" s="28">
        <f t="shared" si="70"/>
        <v>9.1330793001237615E-3</v>
      </c>
      <c r="AC224" s="3">
        <f t="shared" si="71"/>
        <v>1.8015813567151104</v>
      </c>
      <c r="AD224">
        <f t="shared" si="72"/>
        <v>343.94272904781735</v>
      </c>
    </row>
    <row r="225" spans="2:30" ht="15" thickBot="1">
      <c r="B225" s="1">
        <v>223</v>
      </c>
      <c r="C225" s="18">
        <v>43572</v>
      </c>
      <c r="D225" s="3">
        <v>5801.830078</v>
      </c>
      <c r="E225">
        <f t="shared" si="61"/>
        <v>-2.172150652805847E-3</v>
      </c>
      <c r="F225">
        <f t="shared" si="73"/>
        <v>3.236209979574991E-5</v>
      </c>
      <c r="G225" s="28">
        <f t="shared" si="62"/>
        <v>5.6887696205550377E-3</v>
      </c>
      <c r="H225" s="3">
        <f t="shared" si="63"/>
        <v>3.0895413179443012</v>
      </c>
      <c r="I225">
        <f t="shared" si="60"/>
        <v>6452.5448706052939</v>
      </c>
      <c r="J225"/>
      <c r="K225" s="29">
        <v>8715.4569324000004</v>
      </c>
      <c r="L225">
        <f t="shared" si="74"/>
        <v>-3.2018014701388157E-3</v>
      </c>
      <c r="M225">
        <f t="shared" si="75"/>
        <v>4.692575476029423E-5</v>
      </c>
      <c r="N225" s="28">
        <f t="shared" si="64"/>
        <v>6.8502375696244452E-3</v>
      </c>
      <c r="O225" s="3">
        <f t="shared" si="65"/>
        <v>2.4116515686849178</v>
      </c>
      <c r="P225">
        <f t="shared" si="66"/>
        <v>7199.0232423155694</v>
      </c>
      <c r="Q225"/>
      <c r="R225" s="3">
        <v>16584.304785979486</v>
      </c>
      <c r="S225">
        <f t="shared" si="76"/>
        <v>4.4552472102789486E-3</v>
      </c>
      <c r="T225">
        <f t="shared" si="77"/>
        <v>5.1001200681999666E-5</v>
      </c>
      <c r="U225" s="28">
        <f t="shared" si="67"/>
        <v>7.1415124926026462E-3</v>
      </c>
      <c r="V225" s="3">
        <f t="shared" si="68"/>
        <v>2.6507242378158939</v>
      </c>
      <c r="W225">
        <f t="shared" si="69"/>
        <v>15723.97116799367</v>
      </c>
      <c r="X225"/>
      <c r="Y225" s="3">
        <v>318.56590388920392</v>
      </c>
      <c r="Z225">
        <f t="shared" si="78"/>
        <v>2.0865304811018017E-3</v>
      </c>
      <c r="AA225">
        <f t="shared" si="79"/>
        <v>7.8996772860068234E-5</v>
      </c>
      <c r="AB225" s="28">
        <f t="shared" si="70"/>
        <v>8.8880128746569795E-3</v>
      </c>
      <c r="AC225" s="3">
        <f t="shared" si="71"/>
        <v>1.8512558013299092</v>
      </c>
      <c r="AD225">
        <f t="shared" si="72"/>
        <v>343.33422911501964</v>
      </c>
    </row>
    <row r="226" spans="2:30" ht="15" thickBot="1">
      <c r="B226" s="1">
        <v>224</v>
      </c>
      <c r="C226" s="18">
        <v>43573</v>
      </c>
      <c r="D226" s="3">
        <v>5811.1298829999996</v>
      </c>
      <c r="E226">
        <f t="shared" si="61"/>
        <v>1.6029088882253974E-3</v>
      </c>
      <c r="F226">
        <f t="shared" si="73"/>
        <v>3.0703468115514011E-5</v>
      </c>
      <c r="G226" s="28">
        <f t="shared" si="62"/>
        <v>5.5410710260304381E-3</v>
      </c>
      <c r="H226" s="3">
        <f t="shared" si="63"/>
        <v>3.1718937924465016</v>
      </c>
      <c r="I226">
        <f t="shared" si="60"/>
        <v>6529.1681813562054</v>
      </c>
      <c r="J226"/>
      <c r="K226" s="29">
        <v>8707.17575708</v>
      </c>
      <c r="L226">
        <f t="shared" si="74"/>
        <v>-9.5017110224190145E-4</v>
      </c>
      <c r="M226">
        <f t="shared" si="75"/>
        <v>4.4725301433927558E-5</v>
      </c>
      <c r="N226" s="28">
        <f t="shared" si="64"/>
        <v>6.6876977678366686E-3</v>
      </c>
      <c r="O226" s="3">
        <f t="shared" si="65"/>
        <v>2.4702650679133717</v>
      </c>
      <c r="P226">
        <f t="shared" si="66"/>
        <v>7238.0151502441176</v>
      </c>
      <c r="Q226"/>
      <c r="R226" s="3">
        <v>16653.708850177365</v>
      </c>
      <c r="S226">
        <f t="shared" si="76"/>
        <v>4.1849245472474579E-3</v>
      </c>
      <c r="T226">
        <f t="shared" si="77"/>
        <v>4.9132082303361585E-5</v>
      </c>
      <c r="U226" s="28">
        <f t="shared" si="67"/>
        <v>7.0094281010194825E-3</v>
      </c>
      <c r="V226" s="3">
        <f t="shared" si="68"/>
        <v>2.7006740044959652</v>
      </c>
      <c r="W226">
        <f t="shared" si="69"/>
        <v>15716.084162071638</v>
      </c>
      <c r="X226"/>
      <c r="Y226" s="3">
        <v>315.75849773933834</v>
      </c>
      <c r="Z226">
        <f t="shared" si="78"/>
        <v>-8.8126385014574288E-3</v>
      </c>
      <c r="AA226">
        <f t="shared" si="79"/>
        <v>7.4518183055378141E-5</v>
      </c>
      <c r="AB226" s="28">
        <f t="shared" si="70"/>
        <v>8.632391502670516E-3</v>
      </c>
      <c r="AC226" s="3">
        <f t="shared" si="71"/>
        <v>1.9060749725511701</v>
      </c>
      <c r="AD226">
        <f t="shared" si="72"/>
        <v>336.268151793865</v>
      </c>
    </row>
    <row r="227" spans="2:30" ht="15" thickBot="1">
      <c r="B227" s="1">
        <v>225</v>
      </c>
      <c r="C227" s="18">
        <v>43578</v>
      </c>
      <c r="D227" s="3">
        <v>5868.8798829999996</v>
      </c>
      <c r="E227">
        <f t="shared" si="61"/>
        <v>9.9378264060046313E-3</v>
      </c>
      <c r="F227">
        <f t="shared" si="73"/>
        <v>2.9015419042820289E-5</v>
      </c>
      <c r="G227" s="28">
        <f t="shared" si="62"/>
        <v>5.3865962390753112E-3</v>
      </c>
      <c r="H227" s="3">
        <f t="shared" si="63"/>
        <v>3.2628561731569916</v>
      </c>
      <c r="I227">
        <f t="shared" si="60"/>
        <v>6706.7820167849932</v>
      </c>
      <c r="J227"/>
      <c r="K227" s="29">
        <v>8694.1703601000008</v>
      </c>
      <c r="L227">
        <f t="shared" si="74"/>
        <v>-1.4936412612808721E-3</v>
      </c>
      <c r="M227">
        <f t="shared" si="75"/>
        <v>4.2095952855304041E-5</v>
      </c>
      <c r="N227" s="28">
        <f t="shared" si="64"/>
        <v>6.4881393985721392E-3</v>
      </c>
      <c r="O227" s="3">
        <f t="shared" si="65"/>
        <v>2.5462440255653007</v>
      </c>
      <c r="P227">
        <f t="shared" si="66"/>
        <v>7227.4518014182813</v>
      </c>
      <c r="Q227"/>
      <c r="R227" s="3">
        <v>16643.281767209348</v>
      </c>
      <c r="S227">
        <f t="shared" si="76"/>
        <v>-6.2611176055873898E-4</v>
      </c>
      <c r="T227">
        <f t="shared" si="77"/>
        <v>4.7234972973129151E-5</v>
      </c>
      <c r="U227" s="28">
        <f t="shared" si="67"/>
        <v>6.8727704001464466E-3</v>
      </c>
      <c r="V227" s="3">
        <f t="shared" si="68"/>
        <v>2.7543740233783258</v>
      </c>
      <c r="W227">
        <f t="shared" si="69"/>
        <v>15513.64403351826</v>
      </c>
      <c r="X227"/>
      <c r="Y227" s="3">
        <v>318.48716312584617</v>
      </c>
      <c r="Z227">
        <f t="shared" si="78"/>
        <v>8.6416213848355943E-3</v>
      </c>
      <c r="AA227">
        <f t="shared" si="79"/>
        <v>7.4706847913497647E-5</v>
      </c>
      <c r="AB227" s="28">
        <f t="shared" si="70"/>
        <v>8.6433123230332046E-3</v>
      </c>
      <c r="AC227" s="3">
        <f t="shared" si="71"/>
        <v>1.903666647872496</v>
      </c>
      <c r="AD227">
        <f t="shared" si="72"/>
        <v>347.63951259844339</v>
      </c>
    </row>
    <row r="228" spans="2:30" ht="15" thickBot="1">
      <c r="B228" s="1">
        <v>226</v>
      </c>
      <c r="C228" s="18">
        <v>43579</v>
      </c>
      <c r="D228" s="3">
        <v>5856.0297849999997</v>
      </c>
      <c r="E228">
        <f t="shared" si="61"/>
        <v>-2.1895316067418466E-3</v>
      </c>
      <c r="F228">
        <f t="shared" si="73"/>
        <v>3.3200117520804049E-5</v>
      </c>
      <c r="G228" s="28">
        <f t="shared" si="62"/>
        <v>5.7619543143627968E-3</v>
      </c>
      <c r="H228" s="3">
        <f t="shared" si="63"/>
        <v>3.050299921184775</v>
      </c>
      <c r="I228">
        <f t="shared" si="60"/>
        <v>6452.7541834068361</v>
      </c>
      <c r="J228"/>
      <c r="K228" s="29">
        <v>8661.502062720001</v>
      </c>
      <c r="L228">
        <f t="shared" si="74"/>
        <v>-3.7574945080353856E-3</v>
      </c>
      <c r="M228">
        <f t="shared" si="75"/>
        <v>3.9704053537029835E-5</v>
      </c>
      <c r="N228" s="28">
        <f t="shared" si="64"/>
        <v>6.3011152613668192E-3</v>
      </c>
      <c r="O228" s="3">
        <f t="shared" si="65"/>
        <v>2.6218193915509489</v>
      </c>
      <c r="P228">
        <f t="shared" si="66"/>
        <v>7183.5711417871653</v>
      </c>
      <c r="Q228"/>
      <c r="R228" s="3">
        <v>16545.728011493735</v>
      </c>
      <c r="S228">
        <f t="shared" si="76"/>
        <v>-5.8614495073810403E-3</v>
      </c>
      <c r="T228">
        <f t="shared" si="77"/>
        <v>4.4424395550943996E-5</v>
      </c>
      <c r="U228" s="28">
        <f t="shared" si="67"/>
        <v>6.6651628300397883E-3</v>
      </c>
      <c r="V228" s="3">
        <f t="shared" si="68"/>
        <v>2.8401677110555799</v>
      </c>
      <c r="W228">
        <f t="shared" si="69"/>
        <v>15281.734704180832</v>
      </c>
      <c r="X228"/>
      <c r="Y228" s="3">
        <v>317.78006487285199</v>
      </c>
      <c r="Z228">
        <f t="shared" si="78"/>
        <v>-2.2201781888294527E-3</v>
      </c>
      <c r="AA228">
        <f t="shared" si="79"/>
        <v>7.4705094248218669E-5</v>
      </c>
      <c r="AB228" s="28">
        <f t="shared" si="70"/>
        <v>8.6432108760702269E-3</v>
      </c>
      <c r="AC228" s="3">
        <f t="shared" si="71"/>
        <v>1.9036889915596649</v>
      </c>
      <c r="AD228">
        <f t="shared" si="72"/>
        <v>340.56760605889326</v>
      </c>
    </row>
    <row r="229" spans="2:30" ht="15" thickBot="1">
      <c r="B229" s="1">
        <v>227</v>
      </c>
      <c r="C229" s="18">
        <v>43580</v>
      </c>
      <c r="D229" s="3">
        <v>5853.8701170000004</v>
      </c>
      <c r="E229">
        <f t="shared" si="61"/>
        <v>-3.6879388925432671E-4</v>
      </c>
      <c r="F229">
        <f t="shared" si="73"/>
        <v>3.1495753388971091E-5</v>
      </c>
      <c r="G229" s="28">
        <f t="shared" si="62"/>
        <v>5.6121077492303269E-3</v>
      </c>
      <c r="H229" s="3">
        <f t="shared" si="63"/>
        <v>3.1317447163022725</v>
      </c>
      <c r="I229">
        <f t="shared" si="60"/>
        <v>6488.6373009779618</v>
      </c>
      <c r="J229"/>
      <c r="K229" s="29">
        <v>8589.2754008699994</v>
      </c>
      <c r="L229">
        <f t="shared" si="74"/>
        <v>-8.3388148299210849E-3</v>
      </c>
      <c r="M229">
        <f t="shared" si="75"/>
        <v>3.8168936223483007E-5</v>
      </c>
      <c r="N229" s="28">
        <f t="shared" si="64"/>
        <v>6.1781013445461547E-3</v>
      </c>
      <c r="O229" s="3">
        <f t="shared" si="65"/>
        <v>2.6740231762680393</v>
      </c>
      <c r="P229">
        <f t="shared" si="66"/>
        <v>7093.2696974070268</v>
      </c>
      <c r="Q229"/>
      <c r="R229" s="3">
        <v>16401.69310044837</v>
      </c>
      <c r="S229">
        <f t="shared" si="76"/>
        <v>-8.7052628294934167E-3</v>
      </c>
      <c r="T229">
        <f t="shared" si="77"/>
        <v>4.3820327237541999E-5</v>
      </c>
      <c r="U229" s="28">
        <f t="shared" si="67"/>
        <v>6.6196923823952725E-3</v>
      </c>
      <c r="V229" s="3">
        <f t="shared" si="68"/>
        <v>2.8596767289595908</v>
      </c>
      <c r="W229">
        <f t="shared" si="69"/>
        <v>15153.576733617885</v>
      </c>
      <c r="X229"/>
      <c r="Y229" s="3">
        <v>318.59949126726542</v>
      </c>
      <c r="Z229">
        <f t="shared" si="78"/>
        <v>2.5785959693264259E-3</v>
      </c>
      <c r="AA229">
        <f t="shared" si="79"/>
        <v>7.0518540064734786E-5</v>
      </c>
      <c r="AB229" s="28">
        <f t="shared" si="70"/>
        <v>8.3975317840860111E-3</v>
      </c>
      <c r="AC229" s="3">
        <f t="shared" si="71"/>
        <v>1.9593835212014636</v>
      </c>
      <c r="AD229">
        <f t="shared" si="72"/>
        <v>343.74114156475895</v>
      </c>
    </row>
    <row r="230" spans="2:30" ht="15" thickBot="1">
      <c r="B230" s="1">
        <v>228</v>
      </c>
      <c r="C230" s="18">
        <v>43592</v>
      </c>
      <c r="D230" s="3">
        <v>5771.5898440000001</v>
      </c>
      <c r="E230">
        <f t="shared" si="61"/>
        <v>-1.405570526087576E-2</v>
      </c>
      <c r="F230">
        <f t="shared" si="73"/>
        <v>2.9614168721597902E-5</v>
      </c>
      <c r="G230" s="28">
        <f t="shared" si="62"/>
        <v>5.441890179119559E-3</v>
      </c>
      <c r="H230" s="3">
        <f t="shared" si="63"/>
        <v>3.2297029547580243</v>
      </c>
      <c r="I230">
        <f t="shared" si="60"/>
        <v>6201.2429651069579</v>
      </c>
      <c r="J230"/>
      <c r="K230" s="29">
        <v>8541.3789452099991</v>
      </c>
      <c r="L230">
        <f t="shared" si="74"/>
        <v>-5.5763092257059277E-3</v>
      </c>
      <c r="M230">
        <f t="shared" si="75"/>
        <v>4.005095001613674E-5</v>
      </c>
      <c r="N230" s="28">
        <f t="shared" si="64"/>
        <v>6.3285819909468452E-3</v>
      </c>
      <c r="O230" s="3">
        <f t="shared" si="65"/>
        <v>2.6104404121305333</v>
      </c>
      <c r="P230">
        <f t="shared" si="66"/>
        <v>7149.4350643182106</v>
      </c>
      <c r="Q230"/>
      <c r="R230" s="3">
        <v>16093.378588791433</v>
      </c>
      <c r="S230">
        <f t="shared" si="76"/>
        <v>-1.8797724708585681E-2</v>
      </c>
      <c r="T230">
        <f t="shared" si="77"/>
        <v>4.5738003659123068E-5</v>
      </c>
      <c r="U230" s="28">
        <f t="shared" si="67"/>
        <v>6.7629877760589712E-3</v>
      </c>
      <c r="V230" s="3">
        <f t="shared" si="68"/>
        <v>2.7990853873519952</v>
      </c>
      <c r="W230">
        <f t="shared" si="69"/>
        <v>14722.761445515376</v>
      </c>
      <c r="X230"/>
      <c r="Y230" s="3">
        <v>316.86241595595868</v>
      </c>
      <c r="Z230">
        <f t="shared" si="78"/>
        <v>-5.4522224891110985E-3</v>
      </c>
      <c r="AA230">
        <f t="shared" si="79"/>
        <v>6.6686377091232295E-5</v>
      </c>
      <c r="AB230" s="28">
        <f t="shared" si="70"/>
        <v>8.1661727321452309E-3</v>
      </c>
      <c r="AC230" s="3">
        <f t="shared" si="71"/>
        <v>2.0148955864886831</v>
      </c>
      <c r="AD230">
        <f t="shared" si="72"/>
        <v>338.25589473532892</v>
      </c>
    </row>
    <row r="231" spans="2:30" ht="15" thickBot="1">
      <c r="B231" s="1">
        <v>229</v>
      </c>
      <c r="C231" s="18">
        <v>43593</v>
      </c>
      <c r="D231" s="3">
        <v>5762.4799800000001</v>
      </c>
      <c r="E231">
        <f t="shared" si="61"/>
        <v>-1.5783976765899957E-3</v>
      </c>
      <c r="F231">
        <f t="shared" si="73"/>
        <v>3.9691089621138666E-5</v>
      </c>
      <c r="G231" s="28">
        <f t="shared" si="62"/>
        <v>6.3000864772746303E-3</v>
      </c>
      <c r="H231" s="3">
        <f t="shared" si="63"/>
        <v>2.7897535778864775</v>
      </c>
      <c r="I231">
        <f t="shared" si="60"/>
        <v>6467.535419614961</v>
      </c>
      <c r="J231"/>
      <c r="K231" s="29">
        <v>8488.4338287600003</v>
      </c>
      <c r="L231">
        <f t="shared" si="74"/>
        <v>-6.1986614561446596E-3</v>
      </c>
      <c r="M231">
        <f t="shared" si="75"/>
        <v>3.9513606490010115E-5</v>
      </c>
      <c r="N231" s="28">
        <f t="shared" si="64"/>
        <v>6.2859849260088205E-3</v>
      </c>
      <c r="O231" s="3">
        <f t="shared" si="65"/>
        <v>2.6281300981640268</v>
      </c>
      <c r="P231">
        <f t="shared" si="66"/>
        <v>7136.8528897116412</v>
      </c>
      <c r="Q231"/>
      <c r="R231" s="3">
        <v>16142.977047125574</v>
      </c>
      <c r="S231">
        <f t="shared" si="76"/>
        <v>3.0819170791573465E-3</v>
      </c>
      <c r="T231">
        <f t="shared" si="77"/>
        <v>6.4194990692762068E-5</v>
      </c>
      <c r="U231" s="28">
        <f t="shared" si="67"/>
        <v>8.0121776498503876E-3</v>
      </c>
      <c r="V231" s="3">
        <f t="shared" si="68"/>
        <v>2.3626760521417447</v>
      </c>
      <c r="W231">
        <f t="shared" si="69"/>
        <v>15653.603102660525</v>
      </c>
      <c r="X231"/>
      <c r="Y231" s="3">
        <v>313.77290099411738</v>
      </c>
      <c r="Z231">
        <f t="shared" si="78"/>
        <v>-9.7503358122180087E-3</v>
      </c>
      <c r="AA231">
        <f t="shared" si="79"/>
        <v>6.4468798270004494E-5</v>
      </c>
      <c r="AB231" s="28">
        <f t="shared" si="70"/>
        <v>8.0292464322627745E-3</v>
      </c>
      <c r="AC231" s="3">
        <f t="shared" si="71"/>
        <v>2.0492564944063689</v>
      </c>
      <c r="AD231">
        <f t="shared" si="72"/>
        <v>335.17939084265976</v>
      </c>
    </row>
    <row r="232" spans="2:30" ht="15" thickBot="1">
      <c r="B232" s="1">
        <v>230</v>
      </c>
      <c r="C232" s="18">
        <v>43594</v>
      </c>
      <c r="D232" s="3">
        <v>5747.080078</v>
      </c>
      <c r="E232">
        <f t="shared" si="61"/>
        <v>-2.672443471118161E-3</v>
      </c>
      <c r="F232">
        <f t="shared" si="73"/>
        <v>3.7459104597398229E-5</v>
      </c>
      <c r="G232" s="28">
        <f t="shared" si="62"/>
        <v>6.1203843504634764E-3</v>
      </c>
      <c r="H232" s="3">
        <f t="shared" si="63"/>
        <v>2.8716642263880314</v>
      </c>
      <c r="I232">
        <f t="shared" si="60"/>
        <v>6446.2864169445684</v>
      </c>
      <c r="J232"/>
      <c r="K232" s="29">
        <v>8425.7774067600003</v>
      </c>
      <c r="L232">
        <f t="shared" si="74"/>
        <v>-7.3813878112251171E-3</v>
      </c>
      <c r="M232">
        <f t="shared" si="75"/>
        <v>3.9448194331483115E-5</v>
      </c>
      <c r="N232" s="28">
        <f t="shared" si="64"/>
        <v>6.2807797550529596E-3</v>
      </c>
      <c r="O232" s="3">
        <f t="shared" si="65"/>
        <v>2.6303081504105141</v>
      </c>
      <c r="P232">
        <f t="shared" si="66"/>
        <v>7114.1849706389412</v>
      </c>
      <c r="Q232"/>
      <c r="R232" s="3">
        <v>15888.218233126912</v>
      </c>
      <c r="S232">
        <f t="shared" si="76"/>
        <v>-1.578140223175405E-2</v>
      </c>
      <c r="T232">
        <f t="shared" si="77"/>
        <v>6.0913184024164442E-5</v>
      </c>
      <c r="U232" s="28">
        <f t="shared" si="67"/>
        <v>7.8046898736698336E-3</v>
      </c>
      <c r="V232" s="3">
        <f t="shared" si="68"/>
        <v>2.425487824015959</v>
      </c>
      <c r="W232">
        <f t="shared" si="69"/>
        <v>14945.593351579288</v>
      </c>
      <c r="X232"/>
      <c r="Y232" s="3">
        <v>311.50825244483218</v>
      </c>
      <c r="Z232">
        <f t="shared" si="78"/>
        <v>-7.217476531944534E-3</v>
      </c>
      <c r="AA232">
        <f t="shared" si="79"/>
        <v>6.6304813280865485E-5</v>
      </c>
      <c r="AB232" s="28">
        <f t="shared" si="70"/>
        <v>8.1427767549445609E-3</v>
      </c>
      <c r="AC232" s="3">
        <f t="shared" si="71"/>
        <v>2.0206848218591107</v>
      </c>
      <c r="AD232">
        <f t="shared" si="72"/>
        <v>337.02513097238494</v>
      </c>
    </row>
    <row r="233" spans="2:30" ht="15" thickBot="1">
      <c r="B233" s="1">
        <v>231</v>
      </c>
      <c r="C233" s="18">
        <v>43595</v>
      </c>
      <c r="D233" s="3">
        <v>5770.4399409999996</v>
      </c>
      <c r="E233">
        <f t="shared" si="61"/>
        <v>4.0646489491980376E-3</v>
      </c>
      <c r="F233">
        <f t="shared" si="73"/>
        <v>3.5640075567933656E-5</v>
      </c>
      <c r="G233" s="28">
        <f t="shared" si="62"/>
        <v>5.9699309516889438E-3</v>
      </c>
      <c r="H233" s="3">
        <f t="shared" si="63"/>
        <v>2.9440355228897253</v>
      </c>
      <c r="I233">
        <f t="shared" si="60"/>
        <v>6573.8760088761046</v>
      </c>
      <c r="J233"/>
      <c r="K233" s="29">
        <v>8421.5497441499992</v>
      </c>
      <c r="L233">
        <f t="shared" si="74"/>
        <v>-5.0175341762639122E-4</v>
      </c>
      <c r="M233">
        <f t="shared" si="75"/>
        <v>4.0350395832776291E-5</v>
      </c>
      <c r="N233" s="28">
        <f t="shared" si="64"/>
        <v>6.3521961424987733E-3</v>
      </c>
      <c r="O233" s="3">
        <f t="shared" si="65"/>
        <v>2.6007361564484852</v>
      </c>
      <c r="P233">
        <f t="shared" si="66"/>
        <v>7245.576692488532</v>
      </c>
      <c r="Q233"/>
      <c r="R233" s="3">
        <v>15967.568174166761</v>
      </c>
      <c r="S233">
        <f t="shared" si="76"/>
        <v>4.9942630366446306E-3</v>
      </c>
      <c r="T233">
        <f t="shared" si="77"/>
        <v>7.2201552366739285E-5</v>
      </c>
      <c r="U233" s="28">
        <f t="shared" si="67"/>
        <v>8.497149661312273E-3</v>
      </c>
      <c r="V233" s="3">
        <f t="shared" si="68"/>
        <v>2.2278270965376072</v>
      </c>
      <c r="W233">
        <f t="shared" si="69"/>
        <v>15713.352736057177</v>
      </c>
      <c r="X233"/>
      <c r="Y233" s="3">
        <v>311.30083065105896</v>
      </c>
      <c r="Z233">
        <f t="shared" si="78"/>
        <v>-6.6586291741967791E-4</v>
      </c>
      <c r="AA233">
        <f t="shared" si="79"/>
        <v>6.5452042533363763E-5</v>
      </c>
      <c r="AB233" s="28">
        <f t="shared" si="70"/>
        <v>8.0902436634111181E-3</v>
      </c>
      <c r="AC233" s="3">
        <f t="shared" si="71"/>
        <v>2.0338059125361503</v>
      </c>
      <c r="AD233">
        <f t="shared" si="72"/>
        <v>341.54996793570996</v>
      </c>
    </row>
    <row r="234" spans="2:30" ht="15" thickBot="1">
      <c r="B234" s="1">
        <v>232</v>
      </c>
      <c r="C234" s="18">
        <v>43598</v>
      </c>
      <c r="D234" s="3">
        <v>5631.4101559999999</v>
      </c>
      <c r="E234">
        <f t="shared" si="61"/>
        <v>-2.4093446326712186E-2</v>
      </c>
      <c r="F234">
        <f t="shared" si="73"/>
        <v>3.4492953298670636E-5</v>
      </c>
      <c r="G234" s="28">
        <f t="shared" si="62"/>
        <v>5.8730701765491132E-3</v>
      </c>
      <c r="H234" s="3">
        <f t="shared" si="63"/>
        <v>2.9925896103114846</v>
      </c>
      <c r="I234">
        <f t="shared" si="60"/>
        <v>6027.756758558613</v>
      </c>
      <c r="J234"/>
      <c r="K234" s="29">
        <v>8376.5295593999999</v>
      </c>
      <c r="L234">
        <f t="shared" si="74"/>
        <v>-5.3458313633155743E-3</v>
      </c>
      <c r="M234">
        <f t="shared" si="75"/>
        <v>3.7944477472335691E-5</v>
      </c>
      <c r="N234" s="28">
        <f t="shared" si="64"/>
        <v>6.1599088850676749E-3</v>
      </c>
      <c r="O234" s="3">
        <f t="shared" si="65"/>
        <v>2.6819205428016093</v>
      </c>
      <c r="P234">
        <f t="shared" si="66"/>
        <v>7151.0277496306699</v>
      </c>
      <c r="Q234"/>
      <c r="R234" s="3">
        <v>15793.339026473101</v>
      </c>
      <c r="S234">
        <f t="shared" si="76"/>
        <v>-1.0911439099132109E-2</v>
      </c>
      <c r="T234">
        <f t="shared" si="77"/>
        <v>6.9366019021486615E-5</v>
      </c>
      <c r="U234" s="28">
        <f t="shared" si="67"/>
        <v>8.3286264786870245E-3</v>
      </c>
      <c r="V234" s="3">
        <f t="shared" si="68"/>
        <v>2.2729054193088394</v>
      </c>
      <c r="W234">
        <f t="shared" si="69"/>
        <v>15155.030829241605</v>
      </c>
      <c r="X234"/>
      <c r="Y234" s="3">
        <v>309.49131184900972</v>
      </c>
      <c r="Z234">
        <f t="shared" si="78"/>
        <v>-5.8127657361684093E-3</v>
      </c>
      <c r="AA234">
        <f t="shared" si="79"/>
        <v>6.1551522386849619E-5</v>
      </c>
      <c r="AB234" s="28">
        <f t="shared" si="70"/>
        <v>7.8454778303714313E-3</v>
      </c>
      <c r="AC234" s="3">
        <f t="shared" si="71"/>
        <v>2.0972572674677572</v>
      </c>
      <c r="AD234">
        <f t="shared" si="72"/>
        <v>337.84369840084696</v>
      </c>
    </row>
    <row r="235" spans="2:30" ht="15" thickBot="1">
      <c r="B235" s="1">
        <v>233</v>
      </c>
      <c r="C235" s="18">
        <v>43599</v>
      </c>
      <c r="D235" s="3">
        <v>5677.2001950000003</v>
      </c>
      <c r="E235">
        <f t="shared" si="61"/>
        <v>8.1311852149879935E-3</v>
      </c>
      <c r="F235">
        <f t="shared" si="73"/>
        <v>6.7253025454640079E-5</v>
      </c>
      <c r="G235" s="28">
        <f t="shared" si="62"/>
        <v>8.2007941965787732E-3</v>
      </c>
      <c r="H235" s="3">
        <f t="shared" si="63"/>
        <v>2.1431691089508602</v>
      </c>
      <c r="I235">
        <f t="shared" si="60"/>
        <v>6609.3451553957202</v>
      </c>
      <c r="J235"/>
      <c r="K235" s="29">
        <v>8360.8300198100005</v>
      </c>
      <c r="L235">
        <f t="shared" si="74"/>
        <v>-1.8742295933739822E-3</v>
      </c>
      <c r="M235">
        <f t="shared" si="75"/>
        <v>3.7382483601896059E-5</v>
      </c>
      <c r="N235" s="28">
        <f t="shared" si="64"/>
        <v>6.1141216541622774E-3</v>
      </c>
      <c r="O235" s="3">
        <f t="shared" si="65"/>
        <v>2.7020048201694942</v>
      </c>
      <c r="P235">
        <f t="shared" si="66"/>
        <v>7218.3031745502794</v>
      </c>
      <c r="Q235"/>
      <c r="R235" s="3">
        <v>16031.170319116673</v>
      </c>
      <c r="S235">
        <f t="shared" si="76"/>
        <v>1.5058962024744389E-2</v>
      </c>
      <c r="T235">
        <f t="shared" si="77"/>
        <v>7.234762807304155E-5</v>
      </c>
      <c r="U235" s="28">
        <f t="shared" si="67"/>
        <v>8.5057408891313843E-3</v>
      </c>
      <c r="V235" s="3">
        <f t="shared" si="68"/>
        <v>2.2255768786697669</v>
      </c>
      <c r="W235">
        <f t="shared" si="69"/>
        <v>16061.28033222217</v>
      </c>
      <c r="X235"/>
      <c r="Y235" s="3">
        <v>309.08899636375213</v>
      </c>
      <c r="Z235">
        <f t="shared" si="78"/>
        <v>-1.2999249731891168E-3</v>
      </c>
      <c r="AA235">
        <f t="shared" si="79"/>
        <v>5.9885725773853044E-5</v>
      </c>
      <c r="AB235" s="28">
        <f t="shared" si="70"/>
        <v>7.7385868072829059E-3</v>
      </c>
      <c r="AC235" s="3">
        <f t="shared" si="71"/>
        <v>2.126226119350183</v>
      </c>
      <c r="AD235">
        <f t="shared" si="72"/>
        <v>341.06783253560781</v>
      </c>
    </row>
    <row r="236" spans="2:30" ht="15" thickBot="1">
      <c r="B236" s="1">
        <v>234</v>
      </c>
      <c r="C236" s="18">
        <v>43600</v>
      </c>
      <c r="D236" s="3">
        <v>5711.4902339999999</v>
      </c>
      <c r="E236">
        <f t="shared" si="61"/>
        <v>6.0399559328908822E-3</v>
      </c>
      <c r="F236">
        <f t="shared" si="73"/>
        <v>6.7184814307388039E-5</v>
      </c>
      <c r="G236" s="28">
        <f t="shared" si="62"/>
        <v>8.1966343280268413E-3</v>
      </c>
      <c r="H236" s="3">
        <f t="shared" si="63"/>
        <v>2.144256787310173</v>
      </c>
      <c r="I236">
        <f t="shared" si="60"/>
        <v>6580.2730543556227</v>
      </c>
      <c r="J236"/>
      <c r="K236" s="29">
        <v>8393.3940992000007</v>
      </c>
      <c r="L236">
        <f t="shared" si="74"/>
        <v>3.8948381097143998E-3</v>
      </c>
      <c r="M236">
        <f t="shared" si="75"/>
        <v>3.5350298779903025E-5</v>
      </c>
      <c r="N236" s="28">
        <f t="shared" si="64"/>
        <v>5.9456117246169905E-3</v>
      </c>
      <c r="O236" s="3">
        <f t="shared" si="65"/>
        <v>2.7785847690404601</v>
      </c>
      <c r="P236">
        <f t="shared" si="66"/>
        <v>7333.5590907200285</v>
      </c>
      <c r="Q236"/>
      <c r="R236" s="3">
        <v>16089.64705882353</v>
      </c>
      <c r="S236">
        <f t="shared" si="76"/>
        <v>3.6476900028393744E-3</v>
      </c>
      <c r="T236">
        <f t="shared" si="77"/>
        <v>8.1613110624420681E-5</v>
      </c>
      <c r="U236" s="28">
        <f t="shared" si="67"/>
        <v>9.0339974886215618E-3</v>
      </c>
      <c r="V236" s="3">
        <f t="shared" si="68"/>
        <v>2.0954378482670206</v>
      </c>
      <c r="W236">
        <f t="shared" si="69"/>
        <v>15659.227749091739</v>
      </c>
      <c r="X236"/>
      <c r="Y236" s="3">
        <v>309.40358544015436</v>
      </c>
      <c r="Z236">
        <f t="shared" si="78"/>
        <v>1.0177944867115342E-3</v>
      </c>
      <c r="AA236">
        <f t="shared" si="79"/>
        <v>5.63939705235771E-5</v>
      </c>
      <c r="AB236" s="28">
        <f t="shared" si="70"/>
        <v>7.5095919012671455E-3</v>
      </c>
      <c r="AC236" s="3">
        <f t="shared" si="71"/>
        <v>2.1910625254785501</v>
      </c>
      <c r="AD236">
        <f t="shared" si="72"/>
        <v>342.77584126874802</v>
      </c>
    </row>
    <row r="237" spans="2:30" ht="15" thickBot="1">
      <c r="B237" s="1">
        <v>235</v>
      </c>
      <c r="C237" s="18">
        <v>43601</v>
      </c>
      <c r="D237" s="3">
        <v>5763.9501950000003</v>
      </c>
      <c r="E237">
        <f t="shared" si="61"/>
        <v>9.1849865535462063E-3</v>
      </c>
      <c r="F237">
        <f t="shared" si="73"/>
        <v>6.5342589509220585E-5</v>
      </c>
      <c r="G237" s="28">
        <f t="shared" si="62"/>
        <v>8.083476325766073E-3</v>
      </c>
      <c r="H237" s="3">
        <f t="shared" si="63"/>
        <v>2.174273552945114</v>
      </c>
      <c r="I237">
        <f t="shared" si="60"/>
        <v>6625.8724296958189</v>
      </c>
      <c r="J237"/>
      <c r="K237" s="29">
        <v>8430.7610318400002</v>
      </c>
      <c r="L237">
        <f t="shared" si="74"/>
        <v>4.4519454464268578E-3</v>
      </c>
      <c r="M237">
        <f t="shared" si="75"/>
        <v>3.4139466687161856E-5</v>
      </c>
      <c r="N237" s="28">
        <f t="shared" si="64"/>
        <v>5.8428988256824929E-3</v>
      </c>
      <c r="O237" s="3">
        <f t="shared" si="65"/>
        <v>2.8274297867410794</v>
      </c>
      <c r="P237">
        <f t="shared" si="66"/>
        <v>7346.3673290642446</v>
      </c>
      <c r="Q237"/>
      <c r="R237" s="3">
        <v>16316.335679383154</v>
      </c>
      <c r="S237">
        <f t="shared" si="76"/>
        <v>1.4089098395437347E-2</v>
      </c>
      <c r="T237">
        <f t="shared" si="77"/>
        <v>7.7514662528364286E-5</v>
      </c>
      <c r="U237" s="28">
        <f t="shared" si="67"/>
        <v>8.8042411670946567E-3</v>
      </c>
      <c r="V237" s="3">
        <f t="shared" si="68"/>
        <v>2.1501205952373601</v>
      </c>
      <c r="W237">
        <f t="shared" si="69"/>
        <v>16011.214971759737</v>
      </c>
      <c r="X237"/>
      <c r="Y237" s="3">
        <v>308.12048975785319</v>
      </c>
      <c r="Z237">
        <f t="shared" si="78"/>
        <v>-4.1469968115458245E-3</v>
      </c>
      <c r="AA237">
        <f t="shared" si="79"/>
        <v>5.3072486629193297E-5</v>
      </c>
      <c r="AB237" s="28">
        <f t="shared" si="70"/>
        <v>7.2850865903703096E-3</v>
      </c>
      <c r="AC237" s="3">
        <f t="shared" si="71"/>
        <v>2.2585847391646832</v>
      </c>
      <c r="AD237">
        <f t="shared" si="72"/>
        <v>338.80972184282246</v>
      </c>
    </row>
    <row r="238" spans="2:30" ht="15" thickBot="1">
      <c r="B238" s="1">
        <v>236</v>
      </c>
      <c r="C238" s="18">
        <v>43602</v>
      </c>
      <c r="D238" s="3">
        <v>5730.8901370000003</v>
      </c>
      <c r="E238">
        <f t="shared" si="61"/>
        <v>-5.735659900163316E-3</v>
      </c>
      <c r="F238">
        <f t="shared" si="73"/>
        <v>6.648387281799684E-5</v>
      </c>
      <c r="G238" s="28">
        <f t="shared" si="62"/>
        <v>8.1537643342199217E-3</v>
      </c>
      <c r="H238" s="3">
        <f t="shared" si="63"/>
        <v>2.1555306323005956</v>
      </c>
      <c r="I238">
        <f t="shared" si="60"/>
        <v>6415.8258190207835</v>
      </c>
      <c r="J238"/>
      <c r="K238" s="29">
        <v>8446.1174664099999</v>
      </c>
      <c r="L238">
        <f t="shared" si="74"/>
        <v>1.8214766747632716E-3</v>
      </c>
      <c r="M238">
        <f t="shared" si="75"/>
        <v>3.3280287781409793E-5</v>
      </c>
      <c r="N238" s="28">
        <f t="shared" si="64"/>
        <v>5.7689069832516622E-3</v>
      </c>
      <c r="O238" s="3">
        <f t="shared" si="65"/>
        <v>2.8636943234847214</v>
      </c>
      <c r="P238">
        <f t="shared" si="66"/>
        <v>7292.8874196963525</v>
      </c>
      <c r="Q238"/>
      <c r="R238" s="3">
        <v>16237.818027419913</v>
      </c>
      <c r="S238">
        <f t="shared" si="76"/>
        <v>-4.8122111181160068E-3</v>
      </c>
      <c r="T238">
        <f t="shared" si="77"/>
        <v>8.4773944392441347E-5</v>
      </c>
      <c r="U238" s="28">
        <f t="shared" si="67"/>
        <v>9.2072767088016497E-3</v>
      </c>
      <c r="V238" s="3">
        <f t="shared" si="68"/>
        <v>2.0560021011110292</v>
      </c>
      <c r="W238">
        <f t="shared" si="69"/>
        <v>15386.688391403828</v>
      </c>
      <c r="X238"/>
      <c r="Y238" s="3">
        <v>309.73723166736931</v>
      </c>
      <c r="Z238">
        <f t="shared" si="78"/>
        <v>5.2471093720079858E-3</v>
      </c>
      <c r="AA238">
        <f t="shared" si="79"/>
        <v>5.0919992384739968E-5</v>
      </c>
      <c r="AB238" s="28">
        <f t="shared" si="70"/>
        <v>7.1358245763709725E-3</v>
      </c>
      <c r="AC238" s="3">
        <f t="shared" si="71"/>
        <v>2.3058281801080334</v>
      </c>
      <c r="AD238">
        <f t="shared" si="72"/>
        <v>346.15112829381752</v>
      </c>
    </row>
    <row r="239" spans="2:30" ht="15" thickBot="1">
      <c r="B239" s="1">
        <v>237</v>
      </c>
      <c r="C239" s="18">
        <v>43605</v>
      </c>
      <c r="D239" s="3">
        <v>5692.2998049999997</v>
      </c>
      <c r="E239">
        <f t="shared" si="61"/>
        <v>-6.7337413695740282E-3</v>
      </c>
      <c r="F239">
        <f t="shared" si="73"/>
        <v>6.4468708118337506E-5</v>
      </c>
      <c r="G239" s="28">
        <f t="shared" si="62"/>
        <v>8.0292408183051476E-3</v>
      </c>
      <c r="H239" s="3">
        <f t="shared" si="63"/>
        <v>2.1889602253430827</v>
      </c>
      <c r="I239">
        <f t="shared" si="60"/>
        <v>6400.3877327965138</v>
      </c>
      <c r="J239"/>
      <c r="K239" s="29">
        <v>8357.9508509999996</v>
      </c>
      <c r="L239">
        <f t="shared" si="74"/>
        <v>-1.0438715274874728E-2</v>
      </c>
      <c r="M239">
        <f t="shared" si="75"/>
        <v>3.1482537151127602E-5</v>
      </c>
      <c r="N239" s="28">
        <f t="shared" si="64"/>
        <v>5.6109301502627528E-3</v>
      </c>
      <c r="O239" s="3">
        <f t="shared" si="65"/>
        <v>2.9443221958262167</v>
      </c>
      <c r="P239">
        <f t="shared" si="66"/>
        <v>7032.0606543939621</v>
      </c>
      <c r="Q239"/>
      <c r="R239" s="3">
        <v>16004.053012962941</v>
      </c>
      <c r="S239">
        <f t="shared" si="76"/>
        <v>-1.4396331703078968E-2</v>
      </c>
      <c r="T239">
        <f t="shared" si="77"/>
        <v>8.1076950279614026E-5</v>
      </c>
      <c r="U239" s="28">
        <f t="shared" si="67"/>
        <v>9.0042740006962257E-3</v>
      </c>
      <c r="V239" s="3">
        <f t="shared" si="68"/>
        <v>2.1023549769079795</v>
      </c>
      <c r="W239">
        <f t="shared" si="69"/>
        <v>15070.094056553893</v>
      </c>
      <c r="X239"/>
      <c r="Y239" s="3">
        <v>309.67537001904969</v>
      </c>
      <c r="Z239">
        <f t="shared" si="78"/>
        <v>-1.9972299741496558E-4</v>
      </c>
      <c r="AA239">
        <f t="shared" si="79"/>
        <v>4.9516722247364412E-5</v>
      </c>
      <c r="AB239" s="28">
        <f t="shared" si="70"/>
        <v>7.036811937757354E-3</v>
      </c>
      <c r="AC239" s="3">
        <f t="shared" si="71"/>
        <v>2.3382727209486251</v>
      </c>
      <c r="AD239">
        <f t="shared" si="72"/>
        <v>341.85341194175459</v>
      </c>
    </row>
    <row r="240" spans="2:30" ht="15" thickBot="1">
      <c r="B240" s="1">
        <v>238</v>
      </c>
      <c r="C240" s="18">
        <v>43606</v>
      </c>
      <c r="D240" s="3">
        <v>5740.8100590000004</v>
      </c>
      <c r="E240">
        <f t="shared" si="61"/>
        <v>8.5220834569167108E-3</v>
      </c>
      <c r="F240">
        <f t="shared" si="73"/>
        <v>6.3321182001176024E-5</v>
      </c>
      <c r="G240" s="28">
        <f t="shared" si="62"/>
        <v>7.9574607759747094E-3</v>
      </c>
      <c r="H240" s="3">
        <f t="shared" si="63"/>
        <v>2.2087056770717499</v>
      </c>
      <c r="I240">
        <f t="shared" si="60"/>
        <v>6618.4155153971606</v>
      </c>
      <c r="J240"/>
      <c r="K240" s="29">
        <v>8404.9361030399996</v>
      </c>
      <c r="L240">
        <f t="shared" si="74"/>
        <v>5.6216233952103654E-3</v>
      </c>
      <c r="M240">
        <f t="shared" si="75"/>
        <v>3.6131591517454128E-5</v>
      </c>
      <c r="N240" s="28">
        <f t="shared" si="64"/>
        <v>6.0109559570382916E-3</v>
      </c>
      <c r="O240" s="3">
        <f t="shared" si="65"/>
        <v>2.748379176078517</v>
      </c>
      <c r="P240">
        <f t="shared" si="66"/>
        <v>7367.136992941726</v>
      </c>
      <c r="Q240"/>
      <c r="R240" s="3">
        <v>16114.980399164591</v>
      </c>
      <c r="S240">
        <f t="shared" si="76"/>
        <v>6.9312058709004474E-3</v>
      </c>
      <c r="T240">
        <f t="shared" si="77"/>
        <v>8.8647595253141788E-5</v>
      </c>
      <c r="U240" s="28">
        <f t="shared" si="67"/>
        <v>9.4152851923423857E-3</v>
      </c>
      <c r="V240" s="3">
        <f t="shared" si="68"/>
        <v>2.010579591811311</v>
      </c>
      <c r="W240">
        <f t="shared" si="69"/>
        <v>15757.011851103531</v>
      </c>
      <c r="X240"/>
      <c r="Y240" s="3">
        <v>309.50258926137911</v>
      </c>
      <c r="Z240">
        <f t="shared" si="78"/>
        <v>-5.5794155557140816E-4</v>
      </c>
      <c r="AA240">
        <f t="shared" si="79"/>
        <v>4.6548112269064334E-5</v>
      </c>
      <c r="AB240" s="28">
        <f t="shared" si="70"/>
        <v>6.8226176991726811E-3</v>
      </c>
      <c r="AC240" s="3">
        <f t="shared" si="71"/>
        <v>2.4116821610126107</v>
      </c>
      <c r="AD240">
        <f t="shared" si="72"/>
        <v>341.55292916817001</v>
      </c>
    </row>
    <row r="241" spans="2:30" ht="15" thickBot="1">
      <c r="B241" s="1">
        <v>239</v>
      </c>
      <c r="C241" s="18">
        <v>43607</v>
      </c>
      <c r="D241" s="3">
        <v>5724.7099609999996</v>
      </c>
      <c r="E241">
        <f t="shared" si="61"/>
        <v>-2.8044993362496473E-3</v>
      </c>
      <c r="F241">
        <f t="shared" si="73"/>
        <v>6.3879465467904674E-5</v>
      </c>
      <c r="G241" s="28">
        <f t="shared" si="62"/>
        <v>7.9924630413849701E-3</v>
      </c>
      <c r="H241" s="3">
        <f t="shared" si="63"/>
        <v>2.1990328513205761</v>
      </c>
      <c r="I241">
        <f t="shared" si="60"/>
        <v>6456.0772313762409</v>
      </c>
      <c r="J241"/>
      <c r="K241" s="29">
        <v>8408.0038209600007</v>
      </c>
      <c r="L241">
        <f t="shared" si="74"/>
        <v>3.6499003471204469E-4</v>
      </c>
      <c r="M241">
        <f t="shared" si="75"/>
        <v>3.5859855002261472E-5</v>
      </c>
      <c r="N241" s="28">
        <f t="shared" si="64"/>
        <v>5.9883098619110779E-3</v>
      </c>
      <c r="O241" s="3">
        <f t="shared" si="65"/>
        <v>2.7587727692128685</v>
      </c>
      <c r="P241">
        <f t="shared" si="66"/>
        <v>7262.3492864557375</v>
      </c>
      <c r="Q241"/>
      <c r="R241" s="3">
        <v>16095.569429397903</v>
      </c>
      <c r="S241">
        <f t="shared" si="76"/>
        <v>-1.2045295300324669E-3</v>
      </c>
      <c r="T241">
        <f t="shared" si="77"/>
        <v>8.6211236427441581E-5</v>
      </c>
      <c r="U241" s="28">
        <f t="shared" si="67"/>
        <v>9.2850006153710925E-3</v>
      </c>
      <c r="V241" s="3">
        <f t="shared" si="68"/>
        <v>2.0387914921048451</v>
      </c>
      <c r="W241">
        <f t="shared" si="69"/>
        <v>15502.280260999883</v>
      </c>
      <c r="X241"/>
      <c r="Y241" s="3">
        <v>309.66148814390846</v>
      </c>
      <c r="Z241">
        <f t="shared" si="78"/>
        <v>5.1340081809509656E-4</v>
      </c>
      <c r="AA241">
        <f t="shared" si="79"/>
        <v>4.3773903459686481E-5</v>
      </c>
      <c r="AB241" s="28">
        <f t="shared" si="70"/>
        <v>6.6161849626266101E-3</v>
      </c>
      <c r="AC241" s="3">
        <f t="shared" si="71"/>
        <v>2.4869294751353901</v>
      </c>
      <c r="AD241">
        <f t="shared" si="72"/>
        <v>342.44981392010391</v>
      </c>
    </row>
    <row r="242" spans="2:30" ht="15" thickBot="1">
      <c r="B242" s="1">
        <v>240</v>
      </c>
      <c r="C242" s="18">
        <v>43608</v>
      </c>
      <c r="D242" s="3">
        <v>5657.1000979999999</v>
      </c>
      <c r="E242">
        <f t="shared" si="61"/>
        <v>-1.1810181382217922E-2</v>
      </c>
      <c r="F242">
        <f t="shared" si="73"/>
        <v>6.051861053145187E-5</v>
      </c>
      <c r="G242" s="28">
        <f t="shared" si="62"/>
        <v>7.7793708313366747E-3</v>
      </c>
      <c r="H242" s="3">
        <f t="shared" si="63"/>
        <v>2.2592686699254836</v>
      </c>
      <c r="I242">
        <f t="shared" si="60"/>
        <v>6322.8077042140731</v>
      </c>
      <c r="J242"/>
      <c r="K242" s="29">
        <v>8251.1814780799996</v>
      </c>
      <c r="L242">
        <f t="shared" si="74"/>
        <v>-1.8651554663791241E-2</v>
      </c>
      <c r="M242">
        <f t="shared" si="75"/>
        <v>3.3716256765652123E-5</v>
      </c>
      <c r="N242" s="28">
        <f t="shared" si="64"/>
        <v>5.8065701378397323E-3</v>
      </c>
      <c r="O242" s="3">
        <f t="shared" si="65"/>
        <v>2.8451195436339591</v>
      </c>
      <c r="P242">
        <f t="shared" si="66"/>
        <v>6870.0485452282819</v>
      </c>
      <c r="Q242"/>
      <c r="R242" s="3">
        <v>15784.989179179402</v>
      </c>
      <c r="S242">
        <f t="shared" si="76"/>
        <v>-1.9296008853917235E-2</v>
      </c>
      <c r="T242">
        <f t="shared" si="77"/>
        <v>8.1125615725118291E-5</v>
      </c>
      <c r="U242" s="28">
        <f t="shared" si="67"/>
        <v>9.006975947848328E-3</v>
      </c>
      <c r="V242" s="3">
        <f t="shared" si="68"/>
        <v>2.1017243044075249</v>
      </c>
      <c r="W242">
        <f t="shared" si="69"/>
        <v>14910.203224909468</v>
      </c>
      <c r="X242"/>
      <c r="Y242" s="3">
        <v>307.31602591778312</v>
      </c>
      <c r="Z242">
        <f t="shared" si="78"/>
        <v>-7.5742780937464596E-3</v>
      </c>
      <c r="AA242">
        <f t="shared" si="79"/>
        <v>4.1163284076106529E-5</v>
      </c>
      <c r="AB242" s="28">
        <f t="shared" si="70"/>
        <v>6.4158619121756763E-3</v>
      </c>
      <c r="AC242" s="3">
        <f t="shared" si="71"/>
        <v>2.5645791043722701</v>
      </c>
      <c r="AD242">
        <f t="shared" si="72"/>
        <v>335.36958559707438</v>
      </c>
    </row>
    <row r="243" spans="2:30" ht="15" thickBot="1">
      <c r="B243" s="1">
        <v>241</v>
      </c>
      <c r="C243" s="18">
        <v>43609</v>
      </c>
      <c r="D243" s="3">
        <v>5665.6000979999999</v>
      </c>
      <c r="E243">
        <f t="shared" si="61"/>
        <v>1.5025366093495628E-3</v>
      </c>
      <c r="F243">
        <f t="shared" si="73"/>
        <v>6.5256316956417967E-5</v>
      </c>
      <c r="G243" s="28">
        <f t="shared" si="62"/>
        <v>8.0781382110247379E-3</v>
      </c>
      <c r="H243" s="3">
        <f t="shared" si="63"/>
        <v>2.1757103347135702</v>
      </c>
      <c r="I243">
        <f t="shared" si="60"/>
        <v>6517.3765675720751</v>
      </c>
      <c r="J243"/>
      <c r="K243" s="29">
        <v>8274.0119462399998</v>
      </c>
      <c r="L243">
        <f t="shared" si="74"/>
        <v>2.7669332229149747E-3</v>
      </c>
      <c r="M243">
        <f t="shared" si="75"/>
        <v>5.2566110842296588E-5</v>
      </c>
      <c r="N243" s="28">
        <f t="shared" si="64"/>
        <v>7.2502490193300665E-3</v>
      </c>
      <c r="O243" s="3">
        <f t="shared" si="65"/>
        <v>2.2785956919002017</v>
      </c>
      <c r="P243">
        <f t="shared" si="66"/>
        <v>7300.785040827067</v>
      </c>
      <c r="Q243"/>
      <c r="R243" s="3">
        <v>15942.052813475151</v>
      </c>
      <c r="S243">
        <f t="shared" si="76"/>
        <v>9.9501895448188514E-3</v>
      </c>
      <c r="T243">
        <f t="shared" si="77"/>
        <v>9.859823624303835E-5</v>
      </c>
      <c r="U243" s="28">
        <f t="shared" si="67"/>
        <v>9.9296644577265732E-3</v>
      </c>
      <c r="V243" s="3">
        <f t="shared" si="68"/>
        <v>1.9064269834492431</v>
      </c>
      <c r="W243">
        <f t="shared" si="69"/>
        <v>15835.235745890986</v>
      </c>
      <c r="X243"/>
      <c r="Y243" s="3">
        <v>308.67997141860906</v>
      </c>
      <c r="Z243">
        <f t="shared" si="78"/>
        <v>4.4382504841801963E-3</v>
      </c>
      <c r="AA243">
        <f t="shared" si="79"/>
        <v>4.2135668350024591E-5</v>
      </c>
      <c r="AB243" s="28">
        <f t="shared" si="70"/>
        <v>6.4911992998231529E-3</v>
      </c>
      <c r="AC243" s="3">
        <f t="shared" si="71"/>
        <v>2.5348143904550784</v>
      </c>
      <c r="AD243">
        <f t="shared" si="72"/>
        <v>345.86083046668676</v>
      </c>
    </row>
    <row r="244" spans="2:30" ht="15" thickBot="1">
      <c r="B244" s="1">
        <v>242</v>
      </c>
      <c r="C244" s="18">
        <v>43613</v>
      </c>
      <c r="D244" s="3">
        <v>5618.1801759999998</v>
      </c>
      <c r="E244">
        <f t="shared" si="61"/>
        <v>-8.3697968758401492E-3</v>
      </c>
      <c r="F244">
        <f t="shared" si="73"/>
        <v>6.1476394914779025E-5</v>
      </c>
      <c r="G244" s="28">
        <f t="shared" si="62"/>
        <v>7.8406884209729338E-3</v>
      </c>
      <c r="H244" s="3">
        <f t="shared" si="63"/>
        <v>2.2416002074458388</v>
      </c>
      <c r="I244">
        <f t="shared" si="60"/>
        <v>6374.261255054359</v>
      </c>
      <c r="J244"/>
      <c r="K244" s="29">
        <v>8321.97963428</v>
      </c>
      <c r="L244">
        <f t="shared" si="74"/>
        <v>5.7973916827372251E-3</v>
      </c>
      <c r="M244">
        <f t="shared" si="75"/>
        <v>4.9871499359363027E-5</v>
      </c>
      <c r="N244" s="28">
        <f t="shared" si="64"/>
        <v>7.061975598893204E-3</v>
      </c>
      <c r="O244" s="3">
        <f t="shared" si="65"/>
        <v>2.3393434244148805</v>
      </c>
      <c r="P244">
        <f t="shared" si="66"/>
        <v>7353.43756495252</v>
      </c>
      <c r="Q244"/>
      <c r="R244" s="3">
        <v>15974.500475737394</v>
      </c>
      <c r="S244">
        <f t="shared" si="76"/>
        <v>2.035350317922402E-3</v>
      </c>
      <c r="T244">
        <f t="shared" si="77"/>
        <v>9.86227183871254E-5</v>
      </c>
      <c r="U244" s="28">
        <f t="shared" si="67"/>
        <v>9.9308971592261194E-3</v>
      </c>
      <c r="V244" s="3">
        <f t="shared" si="68"/>
        <v>1.9061903426539963</v>
      </c>
      <c r="W244">
        <f t="shared" si="69"/>
        <v>15600.73751752219</v>
      </c>
      <c r="X244"/>
      <c r="Y244" s="3">
        <v>310.90813601873441</v>
      </c>
      <c r="Z244">
        <f t="shared" si="78"/>
        <v>7.2183646703260851E-3</v>
      </c>
      <c r="AA244">
        <f t="shared" si="79"/>
        <v>4.0789412290642658E-5</v>
      </c>
      <c r="AB244" s="28">
        <f t="shared" si="70"/>
        <v>6.3866589301952437E-3</v>
      </c>
      <c r="AC244" s="3">
        <f t="shared" si="71"/>
        <v>2.5763056359110523</v>
      </c>
      <c r="AD244">
        <f t="shared" si="72"/>
        <v>348.37345471578357</v>
      </c>
    </row>
    <row r="245" spans="2:30" ht="15" thickBot="1">
      <c r="B245" s="1">
        <v>243</v>
      </c>
      <c r="C245" s="18">
        <v>43614</v>
      </c>
      <c r="D245" s="3">
        <v>5579.5097660000001</v>
      </c>
      <c r="E245">
        <f t="shared" si="61"/>
        <v>-6.8830846979941575E-3</v>
      </c>
      <c r="F245">
        <f t="shared" si="73"/>
        <v>6.1991021204461699E-5</v>
      </c>
      <c r="G245" s="28">
        <f t="shared" si="62"/>
        <v>7.8734376992811526E-3</v>
      </c>
      <c r="H245" s="3">
        <f t="shared" si="63"/>
        <v>2.2322763527519598</v>
      </c>
      <c r="I245">
        <f t="shared" si="60"/>
        <v>6396.3272867566275</v>
      </c>
      <c r="J245"/>
      <c r="K245" s="29">
        <v>8179.6659804000001</v>
      </c>
      <c r="L245">
        <f t="shared" si="74"/>
        <v>-1.7100937533394076E-2</v>
      </c>
      <c r="M245">
        <f t="shared" si="75"/>
        <v>4.8895794417185496E-5</v>
      </c>
      <c r="N245" s="28">
        <f t="shared" si="64"/>
        <v>6.9925527825813009E-3</v>
      </c>
      <c r="O245" s="3">
        <f t="shared" si="65"/>
        <v>2.362568677608273</v>
      </c>
      <c r="P245">
        <f t="shared" si="66"/>
        <v>6961.9247053687668</v>
      </c>
      <c r="Q245"/>
      <c r="R245" s="3">
        <v>15716.510277033065</v>
      </c>
      <c r="S245">
        <f t="shared" si="76"/>
        <v>-1.6150126202454512E-2</v>
      </c>
      <c r="T245">
        <f t="shared" si="77"/>
        <v>9.2953914338897878E-5</v>
      </c>
      <c r="U245" s="28">
        <f t="shared" si="67"/>
        <v>9.6412610346830602E-3</v>
      </c>
      <c r="V245" s="3">
        <f t="shared" si="68"/>
        <v>1.9634548002287475</v>
      </c>
      <c r="W245">
        <f t="shared" si="69"/>
        <v>15047.656091631252</v>
      </c>
      <c r="X245"/>
      <c r="Y245" s="3">
        <v>307.62021191794662</v>
      </c>
      <c r="Z245">
        <f t="shared" si="78"/>
        <v>-1.0575226955751554E-2</v>
      </c>
      <c r="AA245">
        <f t="shared" si="79"/>
        <v>4.1468334864032807E-5</v>
      </c>
      <c r="AB245" s="28">
        <f t="shared" si="70"/>
        <v>6.4395912031768605E-3</v>
      </c>
      <c r="AC245" s="3">
        <f t="shared" si="71"/>
        <v>2.5551288703522621</v>
      </c>
      <c r="AD245">
        <f t="shared" si="72"/>
        <v>332.77157435268299</v>
      </c>
    </row>
    <row r="246" spans="2:30" ht="15" thickBot="1">
      <c r="B246" s="1">
        <v>244</v>
      </c>
      <c r="C246" s="18">
        <v>43615</v>
      </c>
      <c r="D246" s="3">
        <v>5591.9702150000003</v>
      </c>
      <c r="E246">
        <f t="shared" si="61"/>
        <v>2.2332515799023613E-3</v>
      </c>
      <c r="F246">
        <f t="shared" si="73"/>
        <v>6.1114171229779675E-5</v>
      </c>
      <c r="G246" s="28">
        <f t="shared" si="62"/>
        <v>7.817555323103232E-3</v>
      </c>
      <c r="H246" s="3">
        <f t="shared" si="63"/>
        <v>2.2482333753404542</v>
      </c>
      <c r="I246">
        <f t="shared" si="60"/>
        <v>6528.7564169203579</v>
      </c>
      <c r="J246"/>
      <c r="K246" s="29">
        <v>8199.746189200001</v>
      </c>
      <c r="L246">
        <f t="shared" si="74"/>
        <v>2.4548934941985233E-3</v>
      </c>
      <c r="M246">
        <f t="shared" si="75"/>
        <v>6.3508570623417159E-5</v>
      </c>
      <c r="N246" s="28">
        <f t="shared" si="64"/>
        <v>7.9692264758517914E-3</v>
      </c>
      <c r="O246" s="3">
        <f t="shared" si="65"/>
        <v>2.073022548764166</v>
      </c>
      <c r="P246">
        <f t="shared" si="66"/>
        <v>7291.965282958502</v>
      </c>
      <c r="Q246"/>
      <c r="R246" s="3">
        <v>15753.998307123447</v>
      </c>
      <c r="S246">
        <f t="shared" si="76"/>
        <v>2.3852642494793892E-3</v>
      </c>
      <c r="T246">
        <f t="shared" si="77"/>
        <v>1.0302627405987649E-4</v>
      </c>
      <c r="U246" s="28">
        <f t="shared" si="67"/>
        <v>1.0150185912576996E-2</v>
      </c>
      <c r="V246" s="3">
        <f t="shared" si="68"/>
        <v>1.8650082295882515</v>
      </c>
      <c r="W246">
        <f t="shared" si="69"/>
        <v>15609.576492283033</v>
      </c>
      <c r="X246"/>
      <c r="Y246" s="3">
        <v>306.18027788428179</v>
      </c>
      <c r="Z246">
        <f t="shared" si="78"/>
        <v>-4.680882392893315E-3</v>
      </c>
      <c r="AA246">
        <f t="shared" si="79"/>
        <v>4.5690360282130096E-5</v>
      </c>
      <c r="AB246" s="28">
        <f t="shared" si="70"/>
        <v>6.7594644966986915E-3</v>
      </c>
      <c r="AC246" s="3">
        <f t="shared" si="71"/>
        <v>2.4342143382127017</v>
      </c>
      <c r="AD246">
        <f t="shared" si="72"/>
        <v>338.11614406225954</v>
      </c>
    </row>
    <row r="247" spans="2:30" ht="15" thickBot="1">
      <c r="B247" s="1">
        <v>245</v>
      </c>
      <c r="C247" s="18">
        <v>43616</v>
      </c>
      <c r="D247" s="3">
        <v>5519.2700199999999</v>
      </c>
      <c r="E247">
        <f t="shared" si="61"/>
        <v>-1.3000819425859612E-2</v>
      </c>
      <c r="F247">
        <f t="shared" si="73"/>
        <v>5.7746565713141072E-5</v>
      </c>
      <c r="G247" s="28">
        <f t="shared" si="62"/>
        <v>7.5991161139399013E-3</v>
      </c>
      <c r="H247" s="3">
        <f t="shared" si="63"/>
        <v>2.3128596178087184</v>
      </c>
      <c r="I247">
        <f t="shared" si="60"/>
        <v>6300.8072428764863</v>
      </c>
      <c r="J247"/>
      <c r="K247" s="29">
        <v>8130.2301719999996</v>
      </c>
      <c r="L247">
        <f t="shared" si="74"/>
        <v>-8.4778254833743454E-3</v>
      </c>
      <c r="M247">
        <f t="shared" si="75"/>
        <v>6.0059646510083623E-5</v>
      </c>
      <c r="N247" s="28">
        <f t="shared" si="64"/>
        <v>7.7498159016897699E-3</v>
      </c>
      <c r="O247" s="3">
        <f t="shared" si="65"/>
        <v>2.131713371029504</v>
      </c>
      <c r="P247">
        <f t="shared" si="66"/>
        <v>7123.9287166036602</v>
      </c>
      <c r="Q247"/>
      <c r="R247" s="3">
        <v>15621.385159954587</v>
      </c>
      <c r="S247">
        <f t="shared" si="76"/>
        <v>-8.4177454245946623E-3</v>
      </c>
      <c r="T247">
        <f t="shared" si="77"/>
        <v>9.7186066748674568E-5</v>
      </c>
      <c r="U247" s="28">
        <f t="shared" si="67"/>
        <v>9.8582993842079355E-3</v>
      </c>
      <c r="V247" s="3">
        <f t="shared" si="68"/>
        <v>1.9202277716510816</v>
      </c>
      <c r="W247">
        <f t="shared" si="69"/>
        <v>15289.248681345091</v>
      </c>
      <c r="X247"/>
      <c r="Y247" s="3">
        <v>301.69938272448258</v>
      </c>
      <c r="Z247">
        <f t="shared" si="78"/>
        <v>-1.4634826223172786E-2</v>
      </c>
      <c r="AA247">
        <f t="shared" si="79"/>
        <v>4.4263578263768209E-5</v>
      </c>
      <c r="AB247" s="28">
        <f t="shared" si="70"/>
        <v>6.6530878743458824E-3</v>
      </c>
      <c r="AC247" s="3">
        <f t="shared" si="71"/>
        <v>2.4731351377380353</v>
      </c>
      <c r="AD247">
        <f t="shared" si="72"/>
        <v>329.63434421324831</v>
      </c>
    </row>
    <row r="248" spans="2:30" ht="15" thickBot="1">
      <c r="B248" s="1">
        <v>246</v>
      </c>
      <c r="C248" s="18">
        <v>43619</v>
      </c>
      <c r="D248" s="3">
        <v>5504.0498049999997</v>
      </c>
      <c r="E248">
        <f t="shared" si="61"/>
        <v>-2.7576500053172396E-3</v>
      </c>
      <c r="F248">
        <f t="shared" si="73"/>
        <v>6.4423050114981138E-5</v>
      </c>
      <c r="G248" s="28">
        <f t="shared" si="62"/>
        <v>8.0263970818157965E-3</v>
      </c>
      <c r="H248" s="3">
        <f t="shared" si="63"/>
        <v>2.1897357695882893</v>
      </c>
      <c r="I248">
        <f t="shared" si="60"/>
        <v>6456.9130333104549</v>
      </c>
      <c r="J248"/>
      <c r="K248" s="29">
        <v>8091.0053733599998</v>
      </c>
      <c r="L248">
        <f t="shared" si="74"/>
        <v>-4.824561889414586E-3</v>
      </c>
      <c r="M248">
        <f t="shared" si="75"/>
        <v>6.0768479215071689E-5</v>
      </c>
      <c r="N248" s="28">
        <f t="shared" si="64"/>
        <v>7.7954139861248989E-3</v>
      </c>
      <c r="O248" s="3">
        <f t="shared" si="65"/>
        <v>2.1192442389915254</v>
      </c>
      <c r="P248">
        <f t="shared" si="66"/>
        <v>7180.8653511793145</v>
      </c>
      <c r="Q248"/>
      <c r="R248" s="3">
        <v>15788.318639446661</v>
      </c>
      <c r="S248">
        <f t="shared" si="76"/>
        <v>1.0686214940785666E-2</v>
      </c>
      <c r="T248">
        <f t="shared" si="77"/>
        <v>9.5606409025751155E-5</v>
      </c>
      <c r="U248" s="28">
        <f t="shared" si="67"/>
        <v>9.7778529865073724E-3</v>
      </c>
      <c r="V248" s="3">
        <f t="shared" si="68"/>
        <v>1.9360262713019838</v>
      </c>
      <c r="W248">
        <f t="shared" si="69"/>
        <v>15861.957276007784</v>
      </c>
      <c r="X248"/>
      <c r="Y248" s="3">
        <v>302.07519132952336</v>
      </c>
      <c r="Z248">
        <f t="shared" si="78"/>
        <v>1.2456392904985941E-3</v>
      </c>
      <c r="AA248">
        <f t="shared" si="79"/>
        <v>5.4458451882890074E-5</v>
      </c>
      <c r="AB248" s="28">
        <f t="shared" si="70"/>
        <v>7.3795970000325945E-3</v>
      </c>
      <c r="AC248" s="3">
        <f t="shared" si="71"/>
        <v>2.2296590716852132</v>
      </c>
      <c r="AD248">
        <f t="shared" si="72"/>
        <v>342.96302491549443</v>
      </c>
    </row>
    <row r="249" spans="2:30" ht="15" thickBot="1">
      <c r="B249" s="1">
        <v>247</v>
      </c>
      <c r="C249" s="18">
        <v>43620</v>
      </c>
      <c r="D249" s="3">
        <v>5622.3100590000004</v>
      </c>
      <c r="E249">
        <f t="shared" si="61"/>
        <v>2.1486043584229654E-2</v>
      </c>
      <c r="F249">
        <f t="shared" si="73"/>
        <v>6.1013945121191839E-5</v>
      </c>
      <c r="G249" s="28">
        <f t="shared" si="62"/>
        <v>7.8111423697940522E-3</v>
      </c>
      <c r="H249" s="3">
        <f t="shared" si="63"/>
        <v>2.2500791765026444</v>
      </c>
      <c r="I249">
        <f t="shared" si="60"/>
        <v>6810.1979759211563</v>
      </c>
      <c r="J249"/>
      <c r="K249" s="29">
        <v>8173.6894830399997</v>
      </c>
      <c r="L249">
        <f t="shared" si="74"/>
        <v>1.0219262732446211E-2</v>
      </c>
      <c r="M249">
        <f t="shared" si="75"/>
        <v>5.8518954307654883E-5</v>
      </c>
      <c r="N249" s="28">
        <f t="shared" si="64"/>
        <v>7.6497682518920068E-3</v>
      </c>
      <c r="O249" s="3">
        <f t="shared" si="65"/>
        <v>2.1595930277447541</v>
      </c>
      <c r="P249">
        <f t="shared" si="66"/>
        <v>7415.1588247517693</v>
      </c>
      <c r="Q249"/>
      <c r="R249" s="3">
        <v>15982.500731010594</v>
      </c>
      <c r="S249">
        <f t="shared" si="76"/>
        <v>1.2299098846331515E-2</v>
      </c>
      <c r="T249">
        <f t="shared" si="77"/>
        <v>9.6721735869846325E-5</v>
      </c>
      <c r="U249" s="28">
        <f t="shared" si="67"/>
        <v>9.8347209350263878E-3</v>
      </c>
      <c r="V249" s="3">
        <f t="shared" si="68"/>
        <v>1.9248314602793599</v>
      </c>
      <c r="W249">
        <f t="shared" si="69"/>
        <v>15908.343940671166</v>
      </c>
      <c r="X249"/>
      <c r="Y249" s="3">
        <v>302.55778647930612</v>
      </c>
      <c r="Z249">
        <f t="shared" si="78"/>
        <v>1.5975994177433355E-3</v>
      </c>
      <c r="AA249">
        <f t="shared" si="79"/>
        <v>5.1284041804438701E-5</v>
      </c>
      <c r="AB249" s="28">
        <f t="shared" si="70"/>
        <v>7.1612877197078668E-3</v>
      </c>
      <c r="AC249" s="3">
        <f t="shared" si="71"/>
        <v>2.2976294265097437</v>
      </c>
      <c r="AD249">
        <f t="shared" si="72"/>
        <v>343.26855909653506</v>
      </c>
    </row>
    <row r="250" spans="2:30" ht="15" thickBot="1">
      <c r="B250" s="1">
        <v>248</v>
      </c>
      <c r="C250" s="18">
        <v>43621</v>
      </c>
      <c r="D250" s="3">
        <v>5668.8901370000003</v>
      </c>
      <c r="E250">
        <f t="shared" si="61"/>
        <v>8.2848646750522358E-3</v>
      </c>
      <c r="F250">
        <f t="shared" si="73"/>
        <v>8.5052112548125331E-5</v>
      </c>
      <c r="G250" s="28">
        <f t="shared" si="62"/>
        <v>9.2223702239785047E-3</v>
      </c>
      <c r="H250" s="3">
        <f t="shared" si="63"/>
        <v>1.9057669952648042</v>
      </c>
      <c r="I250">
        <f t="shared" si="60"/>
        <v>6598.7078343161702</v>
      </c>
      <c r="J250"/>
      <c r="K250" s="29">
        <v>8271.2181439500018</v>
      </c>
      <c r="L250">
        <f t="shared" si="74"/>
        <v>1.1932024223867237E-2</v>
      </c>
      <c r="M250">
        <f t="shared" si="75"/>
        <v>6.1273816896881432E-5</v>
      </c>
      <c r="N250" s="28">
        <f t="shared" si="64"/>
        <v>7.8277593790868037E-3</v>
      </c>
      <c r="O250" s="3">
        <f t="shared" si="65"/>
        <v>2.1104872263685297</v>
      </c>
      <c r="P250">
        <f t="shared" si="66"/>
        <v>7437.743313600914</v>
      </c>
      <c r="Q250"/>
      <c r="R250" s="3">
        <v>16069.234837998132</v>
      </c>
      <c r="S250">
        <f t="shared" si="76"/>
        <v>5.4268170198953601E-3</v>
      </c>
      <c r="T250">
        <f t="shared" si="77"/>
        <v>9.9994501663565539E-5</v>
      </c>
      <c r="U250" s="28">
        <f t="shared" si="67"/>
        <v>9.9997250793992104E-3</v>
      </c>
      <c r="V250" s="3">
        <f t="shared" si="68"/>
        <v>1.8930700702767893</v>
      </c>
      <c r="W250">
        <f t="shared" si="69"/>
        <v>15700.096587259914</v>
      </c>
      <c r="X250"/>
      <c r="Y250" s="3">
        <v>307.36102698026912</v>
      </c>
      <c r="Z250">
        <f t="shared" si="78"/>
        <v>1.5875448313049857E-2</v>
      </c>
      <c r="AA250">
        <f t="shared" si="79"/>
        <v>4.8360138730146807E-5</v>
      </c>
      <c r="AB250" s="28">
        <f t="shared" si="70"/>
        <v>6.9541454349292126E-3</v>
      </c>
      <c r="AC250" s="3">
        <f t="shared" si="71"/>
        <v>2.3660686349553091</v>
      </c>
      <c r="AD250">
        <f t="shared" si="72"/>
        <v>354.85996868306148</v>
      </c>
    </row>
    <row r="251" spans="2:30" ht="15" thickBot="1">
      <c r="B251" s="1">
        <v>249</v>
      </c>
      <c r="C251" s="18">
        <v>43622</v>
      </c>
      <c r="D251" s="3">
        <v>5705.2202150000003</v>
      </c>
      <c r="E251">
        <f t="shared" si="61"/>
        <v>6.4086756176273303E-3</v>
      </c>
      <c r="F251">
        <f t="shared" si="73"/>
        <v>8.4067324756273516E-5</v>
      </c>
      <c r="G251" s="28">
        <f t="shared" si="62"/>
        <v>9.1688235208380753E-3</v>
      </c>
      <c r="H251" s="3">
        <f t="shared" si="63"/>
        <v>1.9168968353493416</v>
      </c>
      <c r="I251">
        <f t="shared" si="60"/>
        <v>6575.943724537141</v>
      </c>
      <c r="J251"/>
      <c r="K251" s="29">
        <v>8290.0710544199992</v>
      </c>
      <c r="L251">
        <f t="shared" si="74"/>
        <v>2.2793390455778714E-3</v>
      </c>
      <c r="M251">
        <f t="shared" si="75"/>
        <v>6.613978000780582E-5</v>
      </c>
      <c r="N251" s="28">
        <f t="shared" si="64"/>
        <v>8.1326367192815045E-3</v>
      </c>
      <c r="O251" s="3">
        <f t="shared" si="65"/>
        <v>2.0313690074808459</v>
      </c>
      <c r="P251">
        <f t="shared" si="66"/>
        <v>7288.6361545784857</v>
      </c>
      <c r="Q251"/>
      <c r="R251" s="3">
        <v>15992.39795631913</v>
      </c>
      <c r="S251">
        <f t="shared" si="76"/>
        <v>-4.7816142121036237E-3</v>
      </c>
      <c r="T251">
        <f t="shared" si="77"/>
        <v>9.5761852141797155E-5</v>
      </c>
      <c r="U251" s="28">
        <f t="shared" si="67"/>
        <v>9.7857984928056418E-3</v>
      </c>
      <c r="V251" s="3">
        <f t="shared" si="68"/>
        <v>1.9344543291714</v>
      </c>
      <c r="W251">
        <f t="shared" si="69"/>
        <v>15396.69802039696</v>
      </c>
      <c r="X251"/>
      <c r="Y251" s="3">
        <v>307.12058820100287</v>
      </c>
      <c r="Z251">
        <f t="shared" si="78"/>
        <v>-7.8226827138261985E-4</v>
      </c>
      <c r="AA251">
        <f t="shared" si="79"/>
        <v>6.0580321954757063E-5</v>
      </c>
      <c r="AB251" s="28">
        <f t="shared" si="70"/>
        <v>7.7833361712543979E-3</v>
      </c>
      <c r="AC251" s="3">
        <f t="shared" si="71"/>
        <v>2.1140016356060665</v>
      </c>
      <c r="AD251">
        <f t="shared" si="72"/>
        <v>341.44754168256435</v>
      </c>
    </row>
    <row r="252" spans="2:30" ht="15" thickBot="1">
      <c r="B252" s="1">
        <v>250</v>
      </c>
      <c r="C252" s="18">
        <v>43623</v>
      </c>
      <c r="D252" s="3">
        <v>5765.6601559999999</v>
      </c>
      <c r="E252">
        <f t="shared" si="61"/>
        <v>1.0593796334292704E-2</v>
      </c>
      <c r="F252">
        <f t="shared" si="73"/>
        <v>8.1487552661215377E-5</v>
      </c>
      <c r="G252" s="28">
        <f t="shared" si="62"/>
        <v>9.0270456219748545E-3</v>
      </c>
      <c r="H252" s="3">
        <f t="shared" si="63"/>
        <v>1.9470034302458821</v>
      </c>
      <c r="I252">
        <f t="shared" si="60"/>
        <v>6630.130548570929</v>
      </c>
      <c r="J252"/>
      <c r="K252" s="29">
        <v>8341.8775924299989</v>
      </c>
      <c r="L252">
        <f t="shared" si="74"/>
        <v>6.2492272587191073E-3</v>
      </c>
      <c r="M252">
        <f t="shared" si="75"/>
        <v>6.2483116396419228E-5</v>
      </c>
      <c r="N252" s="28">
        <f t="shared" si="64"/>
        <v>7.9046262654485586E-3</v>
      </c>
      <c r="O252" s="3">
        <f t="shared" si="65"/>
        <v>2.089964234344694</v>
      </c>
      <c r="P252">
        <f t="shared" si="66"/>
        <v>7349.7996780407439</v>
      </c>
      <c r="Q252"/>
      <c r="R252" s="3">
        <v>16321.650879566983</v>
      </c>
      <c r="S252">
        <f t="shared" si="76"/>
        <v>2.0588089675304438E-2</v>
      </c>
      <c r="T252">
        <f t="shared" si="77"/>
        <v>9.1387971081692798E-5</v>
      </c>
      <c r="U252" s="28">
        <f t="shared" si="67"/>
        <v>9.5597055959737998E-3</v>
      </c>
      <c r="V252" s="3">
        <f t="shared" si="68"/>
        <v>1.9802053597528713</v>
      </c>
      <c r="W252">
        <f t="shared" si="69"/>
        <v>16174.007106635536</v>
      </c>
      <c r="X252"/>
      <c r="Y252" s="3">
        <v>308.39802481424334</v>
      </c>
      <c r="Z252">
        <f t="shared" si="78"/>
        <v>4.1593975210949298E-3</v>
      </c>
      <c r="AA252">
        <f t="shared" si="79"/>
        <v>5.6982219256376351E-5</v>
      </c>
      <c r="AB252" s="28">
        <f t="shared" si="70"/>
        <v>7.5486567849105679E-3</v>
      </c>
      <c r="AC252" s="3">
        <f t="shared" si="71"/>
        <v>2.1797236071713377</v>
      </c>
      <c r="AD252">
        <f t="shared" si="72"/>
        <v>345.11394073792655</v>
      </c>
    </row>
    <row r="253" spans="2:30" ht="15" thickBot="1">
      <c r="B253" s="1">
        <v>251</v>
      </c>
      <c r="C253" s="18">
        <v>43626</v>
      </c>
      <c r="D253" s="3">
        <v>5792.5600590000004</v>
      </c>
      <c r="E253">
        <f t="shared" si="61"/>
        <v>4.6655373837820157E-3</v>
      </c>
      <c r="F253">
        <f t="shared" si="73"/>
        <v>8.3332010747890866E-5</v>
      </c>
      <c r="G253" s="28">
        <f t="shared" si="62"/>
        <v>9.128636850477231E-3</v>
      </c>
      <c r="H253" s="3">
        <f t="shared" si="63"/>
        <v>1.9253355214861334</v>
      </c>
      <c r="I253">
        <f t="shared" si="60"/>
        <v>6554.4931764495159</v>
      </c>
      <c r="J253"/>
      <c r="K253" s="29">
        <v>8442.9628919999996</v>
      </c>
      <c r="L253">
        <f t="shared" si="74"/>
        <v>1.2117811421943243E-2</v>
      </c>
      <c r="M253">
        <f t="shared" si="75"/>
        <v>6.1077299892501143E-5</v>
      </c>
      <c r="N253" s="28">
        <f t="shared" si="64"/>
        <v>7.8151967276902986E-3</v>
      </c>
      <c r="O253" s="3">
        <f t="shared" si="65"/>
        <v>2.1138797596886065</v>
      </c>
      <c r="P253">
        <f t="shared" si="66"/>
        <v>7440.8862827305547</v>
      </c>
      <c r="Q253"/>
      <c r="R253" s="3">
        <v>16450.723358011273</v>
      </c>
      <c r="S253">
        <f t="shared" si="76"/>
        <v>7.9080528922399265E-3</v>
      </c>
      <c r="T253">
        <f t="shared" si="77"/>
        <v>1.1133685900549387E-4</v>
      </c>
      <c r="U253" s="28">
        <f t="shared" si="67"/>
        <v>1.0551628263234726E-2</v>
      </c>
      <c r="V253" s="3">
        <f t="shared" si="68"/>
        <v>1.7940529922538766</v>
      </c>
      <c r="W253">
        <f t="shared" si="69"/>
        <v>15760.923767621165</v>
      </c>
      <c r="X253"/>
      <c r="Y253" s="3">
        <v>312.09979747438331</v>
      </c>
      <c r="Z253">
        <f t="shared" si="78"/>
        <v>1.2003230767673191E-2</v>
      </c>
      <c r="AA253">
        <f t="shared" si="79"/>
        <v>5.4601321365303212E-5</v>
      </c>
      <c r="AB253" s="28">
        <f t="shared" si="70"/>
        <v>7.3892706923825175E-3</v>
      </c>
      <c r="AC253" s="3">
        <f t="shared" si="71"/>
        <v>2.2267401048747355</v>
      </c>
      <c r="AD253">
        <f t="shared" si="72"/>
        <v>351.15448723708101</v>
      </c>
    </row>
    <row r="254" spans="2:30" ht="15" thickBot="1">
      <c r="B254" s="1">
        <v>252</v>
      </c>
      <c r="C254" s="18">
        <v>43627</v>
      </c>
      <c r="D254" s="3">
        <v>5790.830078</v>
      </c>
      <c r="E254">
        <f t="shared" si="61"/>
        <v>-2.9865568632516911E-4</v>
      </c>
      <c r="F254">
        <f t="shared" si="73"/>
        <v>7.9638124447785463E-5</v>
      </c>
      <c r="G254" s="28">
        <f t="shared" si="62"/>
        <v>8.9240195230504433E-3</v>
      </c>
      <c r="H254" s="3">
        <f t="shared" si="63"/>
        <v>1.9694812125381056</v>
      </c>
      <c r="I254">
        <f t="shared" si="60"/>
        <v>6492.3191283978949</v>
      </c>
      <c r="J254"/>
      <c r="K254" s="29">
        <v>8471.9457845199995</v>
      </c>
      <c r="L254">
        <f t="shared" si="74"/>
        <v>3.4327869126917813E-3</v>
      </c>
      <c r="M254">
        <f t="shared" si="75"/>
        <v>6.6223143118417771E-5</v>
      </c>
      <c r="N254" s="28">
        <f t="shared" si="64"/>
        <v>8.1377603256926768E-3</v>
      </c>
      <c r="O254" s="3">
        <f t="shared" si="65"/>
        <v>2.0300900394535715</v>
      </c>
      <c r="P254">
        <f t="shared" si="66"/>
        <v>7305.6034376562957</v>
      </c>
      <c r="Q254"/>
      <c r="R254" s="3">
        <v>16549.199809855807</v>
      </c>
      <c r="S254">
        <f t="shared" si="76"/>
        <v>5.9861472168381532E-3</v>
      </c>
      <c r="T254">
        <f t="shared" si="77"/>
        <v>1.0840888549795209E-4</v>
      </c>
      <c r="U254" s="28">
        <f t="shared" si="67"/>
        <v>1.0411958773350579E-2</v>
      </c>
      <c r="V254" s="3">
        <f t="shared" si="68"/>
        <v>1.818119017841163</v>
      </c>
      <c r="W254">
        <f t="shared" si="69"/>
        <v>15709.579105589113</v>
      </c>
      <c r="X254"/>
      <c r="Y254" s="3">
        <v>313.3915012745457</v>
      </c>
      <c r="Z254">
        <f t="shared" si="78"/>
        <v>4.1387524459012707E-3</v>
      </c>
      <c r="AA254">
        <f t="shared" si="79"/>
        <v>5.9969895015106002E-5</v>
      </c>
      <c r="AB254" s="28">
        <f t="shared" si="70"/>
        <v>7.7440231801761805E-3</v>
      </c>
      <c r="AC254" s="3">
        <f t="shared" si="71"/>
        <v>2.124733489773635</v>
      </c>
      <c r="AD254">
        <f t="shared" si="72"/>
        <v>345.02071102170021</v>
      </c>
    </row>
    <row r="255" spans="2:30" ht="15" thickBot="1">
      <c r="B255" s="1">
        <v>253</v>
      </c>
      <c r="C255" s="18">
        <v>43628</v>
      </c>
      <c r="D255" s="3">
        <v>5779.1201170000004</v>
      </c>
      <c r="E255">
        <f t="shared" si="61"/>
        <v>-2.0221558640594541E-3</v>
      </c>
      <c r="F255">
        <f t="shared" si="73"/>
        <v>7.4865188694056781E-5</v>
      </c>
      <c r="G255" s="28">
        <f t="shared" si="62"/>
        <v>8.652467202714887E-3</v>
      </c>
      <c r="H255" s="3">
        <f t="shared" si="63"/>
        <v>2.0312921597040421</v>
      </c>
      <c r="I255">
        <f t="shared" si="60"/>
        <v>6469.456660941798</v>
      </c>
      <c r="J255"/>
      <c r="K255" s="29">
        <v>8440.8524359399999</v>
      </c>
      <c r="L255">
        <f t="shared" si="74"/>
        <v>-3.6701543389021265E-3</v>
      </c>
      <c r="M255">
        <f t="shared" si="75"/>
        <v>6.2956796090589593E-5</v>
      </c>
      <c r="N255" s="28">
        <f t="shared" si="64"/>
        <v>7.9345318759577489E-3</v>
      </c>
      <c r="O255" s="3">
        <f t="shared" si="65"/>
        <v>2.0820870643556444</v>
      </c>
      <c r="P255">
        <f t="shared" si="66"/>
        <v>7199.6039989016299</v>
      </c>
      <c r="Q255"/>
      <c r="R255" s="3">
        <v>16463.207386846429</v>
      </c>
      <c r="S255">
        <f t="shared" si="76"/>
        <v>-5.1961680321344584E-3</v>
      </c>
      <c r="T255">
        <f t="shared" si="77"/>
        <v>1.0405438987817451E-4</v>
      </c>
      <c r="U255" s="28">
        <f t="shared" si="67"/>
        <v>1.0200705361796042E-2</v>
      </c>
      <c r="V255" s="3">
        <f t="shared" si="68"/>
        <v>1.8557716929757289</v>
      </c>
      <c r="W255">
        <f t="shared" si="69"/>
        <v>15390.589270170289</v>
      </c>
      <c r="X255"/>
      <c r="Y255" s="3">
        <v>311.95844453010341</v>
      </c>
      <c r="Z255">
        <f t="shared" si="78"/>
        <v>-4.5727364609893222E-3</v>
      </c>
      <c r="AA255">
        <f t="shared" si="79"/>
        <v>5.7399457622706863E-5</v>
      </c>
      <c r="AB255" s="28">
        <f t="shared" si="70"/>
        <v>7.576242975426993E-3</v>
      </c>
      <c r="AC255" s="3">
        <f t="shared" si="71"/>
        <v>2.1717869199642874</v>
      </c>
      <c r="AD255">
        <f t="shared" si="72"/>
        <v>338.61659881757743</v>
      </c>
    </row>
    <row r="256" spans="2:30" ht="15" thickBot="1">
      <c r="B256" s="1">
        <v>254</v>
      </c>
      <c r="C256" s="18">
        <v>43629</v>
      </c>
      <c r="D256" s="3">
        <v>5804.5297849999997</v>
      </c>
      <c r="E256">
        <f t="shared" si="61"/>
        <v>4.3968056530359406E-3</v>
      </c>
      <c r="F256">
        <f t="shared" si="73"/>
        <v>7.0618624232726362E-5</v>
      </c>
      <c r="G256" s="28">
        <f t="shared" si="62"/>
        <v>8.4034888131493558E-3</v>
      </c>
      <c r="H256" s="3">
        <f t="shared" si="63"/>
        <v>2.091475241029602</v>
      </c>
      <c r="I256">
        <f t="shared" si="60"/>
        <v>6555.8774084917304</v>
      </c>
      <c r="J256"/>
      <c r="K256" s="29">
        <v>8450.44127028</v>
      </c>
      <c r="L256">
        <f t="shared" si="74"/>
        <v>1.1360030770319151E-3</v>
      </c>
      <c r="M256">
        <f t="shared" si="75"/>
        <v>5.9987590297435945E-5</v>
      </c>
      <c r="N256" s="28">
        <f t="shared" si="64"/>
        <v>7.7451656081349183E-3</v>
      </c>
      <c r="O256" s="3">
        <f t="shared" si="65"/>
        <v>2.1329932781937453</v>
      </c>
      <c r="P256">
        <f t="shared" si="66"/>
        <v>7272.6236066841675</v>
      </c>
      <c r="Q256"/>
      <c r="R256" s="3">
        <v>16416.096238563201</v>
      </c>
      <c r="S256">
        <f t="shared" si="76"/>
        <v>-2.8616020667314077E-3</v>
      </c>
      <c r="T256">
        <f t="shared" si="77"/>
        <v>9.9431136218574605E-5</v>
      </c>
      <c r="U256" s="28">
        <f t="shared" si="67"/>
        <v>9.9715162447129684E-3</v>
      </c>
      <c r="V256" s="3">
        <f t="shared" si="68"/>
        <v>1.8984254544883152</v>
      </c>
      <c r="W256">
        <f t="shared" si="69"/>
        <v>15456.020186931759</v>
      </c>
      <c r="X256"/>
      <c r="Y256" s="3">
        <v>310.47563150279871</v>
      </c>
      <c r="Z256">
        <f t="shared" si="78"/>
        <v>-4.753238943533751E-3</v>
      </c>
      <c r="AA256">
        <f t="shared" si="79"/>
        <v>5.5210085289844125E-5</v>
      </c>
      <c r="AB256" s="28">
        <f t="shared" si="70"/>
        <v>7.4303489345954763E-3</v>
      </c>
      <c r="AC256" s="3">
        <f t="shared" si="71"/>
        <v>2.2144297046259034</v>
      </c>
      <c r="AD256">
        <f t="shared" si="72"/>
        <v>338.41320214432415</v>
      </c>
    </row>
    <row r="257" spans="2:30" ht="15" thickBot="1">
      <c r="B257" s="1">
        <v>255</v>
      </c>
      <c r="C257" s="18">
        <v>43630</v>
      </c>
      <c r="D257" s="3">
        <v>5795.9599609999996</v>
      </c>
      <c r="E257">
        <f t="shared" si="61"/>
        <v>-1.4764027953041426E-3</v>
      </c>
      <c r="F257">
        <f t="shared" si="73"/>
        <v>6.7541420775796905E-5</v>
      </c>
      <c r="G257" s="28">
        <f t="shared" si="62"/>
        <v>8.2183587641205414E-3</v>
      </c>
      <c r="H257" s="3">
        <f t="shared" si="63"/>
        <v>2.1385886519949113</v>
      </c>
      <c r="I257">
        <f t="shared" si="60"/>
        <v>6475.6291054871608</v>
      </c>
      <c r="J257"/>
      <c r="K257" s="29">
        <v>8401.8711562999997</v>
      </c>
      <c r="L257">
        <f t="shared" si="74"/>
        <v>-5.7476423332850374E-3</v>
      </c>
      <c r="M257">
        <f t="shared" si="75"/>
        <v>5.6465765059051344E-5</v>
      </c>
      <c r="N257" s="28">
        <f t="shared" si="64"/>
        <v>7.514370569718487E-3</v>
      </c>
      <c r="O257" s="3">
        <f t="shared" si="65"/>
        <v>2.198505653583712</v>
      </c>
      <c r="P257">
        <f t="shared" si="66"/>
        <v>7163.3676420370584</v>
      </c>
      <c r="Q257"/>
      <c r="R257" s="3">
        <v>16369.61499847714</v>
      </c>
      <c r="S257">
        <f t="shared" si="76"/>
        <v>-2.831442957605932E-3</v>
      </c>
      <c r="T257">
        <f t="shared" si="77"/>
        <v>9.3956594028759416E-5</v>
      </c>
      <c r="U257" s="28">
        <f t="shared" si="67"/>
        <v>9.6931209643106916E-3</v>
      </c>
      <c r="V257" s="3">
        <f t="shared" si="68"/>
        <v>1.9529499661157916</v>
      </c>
      <c r="W257">
        <f t="shared" si="69"/>
        <v>15454.510771181918</v>
      </c>
      <c r="X257"/>
      <c r="Y257" s="3">
        <v>312.20936210161801</v>
      </c>
      <c r="Z257">
        <f t="shared" si="78"/>
        <v>5.5841116754558511E-3</v>
      </c>
      <c r="AA257">
        <f t="shared" si="79"/>
        <v>5.3253076999713029E-5</v>
      </c>
      <c r="AB257" s="28">
        <f t="shared" si="70"/>
        <v>7.2974705891639628E-3</v>
      </c>
      <c r="AC257" s="3">
        <f t="shared" si="71"/>
        <v>2.2547518616842708</v>
      </c>
      <c r="AD257">
        <f t="shared" si="72"/>
        <v>346.31934866539012</v>
      </c>
    </row>
    <row r="258" spans="2:30" ht="15" thickBot="1">
      <c r="B258" s="1">
        <v>256</v>
      </c>
      <c r="C258" s="18">
        <v>43633</v>
      </c>
      <c r="D258" s="3">
        <v>5801.3999020000001</v>
      </c>
      <c r="E258">
        <f t="shared" si="61"/>
        <v>9.3857463415982097E-4</v>
      </c>
      <c r="F258">
        <f t="shared" si="73"/>
        <v>6.3619721442088011E-5</v>
      </c>
      <c r="G258" s="28">
        <f t="shared" si="62"/>
        <v>7.9761971792382379E-3</v>
      </c>
      <c r="H258" s="3">
        <f t="shared" si="63"/>
        <v>2.2035173399072954</v>
      </c>
      <c r="I258">
        <f t="shared" si="60"/>
        <v>6509.5752297921754</v>
      </c>
      <c r="J258"/>
      <c r="K258" s="29">
        <v>8355.4445775599997</v>
      </c>
      <c r="L258">
        <f t="shared" si="74"/>
        <v>-5.5257427632876503E-3</v>
      </c>
      <c r="M258">
        <f t="shared" si="75"/>
        <v>5.505994269899048E-5</v>
      </c>
      <c r="N258" s="28">
        <f t="shared" si="64"/>
        <v>7.4202387225068764E-3</v>
      </c>
      <c r="O258" s="3">
        <f t="shared" si="65"/>
        <v>2.2263955107724427</v>
      </c>
      <c r="P258">
        <f t="shared" si="66"/>
        <v>7165.7889061984124</v>
      </c>
      <c r="Q258"/>
      <c r="R258" s="3">
        <v>16348.872686483455</v>
      </c>
      <c r="S258">
        <f t="shared" si="76"/>
        <v>-1.2671227756800897E-3</v>
      </c>
      <c r="T258">
        <f t="shared" si="77"/>
        <v>8.8800222540364422E-5</v>
      </c>
      <c r="U258" s="28">
        <f t="shared" si="67"/>
        <v>9.4233869993948782E-3</v>
      </c>
      <c r="V258" s="3">
        <f t="shared" si="68"/>
        <v>2.0088509853222027</v>
      </c>
      <c r="W258">
        <f t="shared" si="69"/>
        <v>15500.886651791827</v>
      </c>
      <c r="X258"/>
      <c r="Y258" s="3">
        <v>311.58102385724374</v>
      </c>
      <c r="Z258">
        <f t="shared" si="78"/>
        <v>-2.0125541404160869E-3</v>
      </c>
      <c r="AA258">
        <f t="shared" si="79"/>
        <v>5.1928830571967988E-5</v>
      </c>
      <c r="AB258" s="28">
        <f t="shared" si="70"/>
        <v>7.206166149345156E-3</v>
      </c>
      <c r="AC258" s="3">
        <f t="shared" si="71"/>
        <v>2.2833202920250284</v>
      </c>
      <c r="AD258">
        <f t="shared" si="72"/>
        <v>340.44147950508386</v>
      </c>
    </row>
    <row r="259" spans="2:30" ht="15" thickBot="1">
      <c r="B259" s="1">
        <v>257</v>
      </c>
      <c r="C259" s="18">
        <v>43634</v>
      </c>
      <c r="D259" s="3">
        <v>5857.9501950000003</v>
      </c>
      <c r="E259">
        <f t="shared" si="61"/>
        <v>9.7476977893740518E-3</v>
      </c>
      <c r="F259">
        <f t="shared" si="73"/>
        <v>5.9855393496196024E-5</v>
      </c>
      <c r="G259" s="28">
        <f t="shared" si="62"/>
        <v>7.7366267517695346E-3</v>
      </c>
      <c r="H259" s="3">
        <f t="shared" si="63"/>
        <v>2.2717509006042165</v>
      </c>
      <c r="I259">
        <f t="shared" ref="I259:I322" si="80">D$502*(D258+(D259-D258)*H259)/D258</f>
        <v>6639.9928808835039</v>
      </c>
      <c r="J259"/>
      <c r="K259" s="29">
        <v>8343.1591526800003</v>
      </c>
      <c r="L259">
        <f t="shared" si="74"/>
        <v>-1.4703496344161181E-3</v>
      </c>
      <c r="M259">
        <f t="shared" si="75"/>
        <v>5.3588376122212595E-5</v>
      </c>
      <c r="N259" s="28">
        <f t="shared" si="64"/>
        <v>7.3204081936878761E-3</v>
      </c>
      <c r="O259" s="3">
        <f t="shared" si="65"/>
        <v>2.2567575118139023</v>
      </c>
      <c r="P259">
        <f t="shared" si="66"/>
        <v>7230.970153547848</v>
      </c>
      <c r="Q259"/>
      <c r="R259" s="3">
        <v>16729.610506229656</v>
      </c>
      <c r="S259">
        <f t="shared" si="76"/>
        <v>2.3288322506846482E-2</v>
      </c>
      <c r="T259">
        <f t="shared" si="77"/>
        <v>8.3568545195661386E-5</v>
      </c>
      <c r="U259" s="28">
        <f t="shared" si="67"/>
        <v>9.1415832980759615E-3</v>
      </c>
      <c r="V259" s="3">
        <f t="shared" si="68"/>
        <v>2.07077698048117</v>
      </c>
      <c r="W259">
        <f t="shared" si="69"/>
        <v>16289.880958013102</v>
      </c>
      <c r="X259"/>
      <c r="Y259" s="3">
        <v>309.45493961198338</v>
      </c>
      <c r="Z259">
        <f t="shared" si="78"/>
        <v>-6.8235357177414656E-3</v>
      </c>
      <c r="AA259">
        <f t="shared" si="79"/>
        <v>4.9056123187736263E-5</v>
      </c>
      <c r="AB259" s="28">
        <f t="shared" si="70"/>
        <v>7.0040076518901847E-3</v>
      </c>
      <c r="AC259" s="3">
        <f t="shared" si="71"/>
        <v>2.3492243604364407</v>
      </c>
      <c r="AD259">
        <f t="shared" si="72"/>
        <v>336.53065828317676</v>
      </c>
    </row>
    <row r="260" spans="2:30" ht="15" thickBot="1">
      <c r="B260" s="1">
        <v>258</v>
      </c>
      <c r="C260" s="18">
        <v>43635</v>
      </c>
      <c r="D260" s="3">
        <v>5875.4501950000003</v>
      </c>
      <c r="E260">
        <f t="shared" ref="E260:E323" si="81">(D260-D259)/D259</f>
        <v>2.9873931012484476E-3</v>
      </c>
      <c r="F260">
        <f t="shared" si="73"/>
        <v>6.1965126618002332E-5</v>
      </c>
      <c r="G260" s="28">
        <f t="shared" ref="G260:G323" si="82">SQRT(F260)</f>
        <v>7.8717931005586224E-3</v>
      </c>
      <c r="H260" s="3">
        <f t="shared" ref="H260:H323" si="83">G$503/G260</f>
        <v>2.2327427266506601</v>
      </c>
      <c r="I260">
        <f t="shared" si="80"/>
        <v>6539.4699128241409</v>
      </c>
      <c r="J260"/>
      <c r="K260" s="29">
        <v>8420.8535267999996</v>
      </c>
      <c r="L260">
        <f t="shared" si="74"/>
        <v>9.3123447243652607E-3</v>
      </c>
      <c r="M260">
        <f t="shared" si="75"/>
        <v>5.0502789237725492E-5</v>
      </c>
      <c r="N260" s="28">
        <f t="shared" ref="N260:N323" si="84">SQRT(M260)</f>
        <v>7.1065314491477131E-3</v>
      </c>
      <c r="O260" s="3">
        <f t="shared" ref="O260:O323" si="85">N$503/N260</f>
        <v>2.3246764330622143</v>
      </c>
      <c r="P260">
        <f t="shared" ref="P260:P323" si="86">K$502*(K259+(K260-K259)*O260)/K259</f>
        <v>7412.1025632574274</v>
      </c>
      <c r="Q260"/>
      <c r="R260" s="3">
        <v>16716.674132138858</v>
      </c>
      <c r="S260">
        <f t="shared" si="76"/>
        <v>-7.7326212023766567E-4</v>
      </c>
      <c r="T260">
        <f t="shared" si="77"/>
        <v>1.1109519039489526E-4</v>
      </c>
      <c r="U260" s="28">
        <f t="shared" ref="U260:U323" si="87">SQRT(T260)</f>
        <v>1.0540170320962336E-2</v>
      </c>
      <c r="V260" s="3">
        <f t="shared" ref="V260:V323" si="88">U$503/U260</f>
        <v>1.7960032601331319</v>
      </c>
      <c r="W260">
        <f t="shared" ref="W260:W323" si="89">R$502*(R259+(R260-R259)*V260)/R259</f>
        <v>15518.861965808928</v>
      </c>
      <c r="X260"/>
      <c r="Y260" s="3">
        <v>314.71130602841049</v>
      </c>
      <c r="Z260">
        <f t="shared" si="78"/>
        <v>1.698588629096669E-2</v>
      </c>
      <c r="AA260">
        <f t="shared" si="79"/>
        <v>4.8906394177949703E-5</v>
      </c>
      <c r="AB260" s="28">
        <f t="shared" ref="AB260:AB323" si="90">SQRT(AA260)</f>
        <v>6.993310673633033E-3</v>
      </c>
      <c r="AC260" s="3">
        <f t="shared" ref="AC260:AC323" si="91">AB$503/AB260</f>
        <v>2.3528177374616468</v>
      </c>
      <c r="AD260">
        <f t="shared" ref="AD260:AD323" si="92">Y$502*(Y259+(Y260-Y259)*AC260)/Y259</f>
        <v>355.68158486331367</v>
      </c>
    </row>
    <row r="261" spans="2:30" ht="15" thickBot="1">
      <c r="B261" s="1">
        <v>259</v>
      </c>
      <c r="C261" s="18">
        <v>43636</v>
      </c>
      <c r="D261" s="3">
        <v>5931.6601559999999</v>
      </c>
      <c r="E261">
        <f t="shared" si="81"/>
        <v>9.5669198332808889E-3</v>
      </c>
      <c r="F261">
        <f t="shared" ref="F261:F324" si="93">$A$2*F260+(1-$A$2)*E260*E260</f>
        <v>5.8782690073405395E-5</v>
      </c>
      <c r="G261" s="28">
        <f t="shared" si="82"/>
        <v>7.6669870270795028E-3</v>
      </c>
      <c r="H261" s="3">
        <f t="shared" si="83"/>
        <v>2.2923853567111121</v>
      </c>
      <c r="I261">
        <f t="shared" si="80"/>
        <v>6638.6074211613641</v>
      </c>
      <c r="J261"/>
      <c r="K261" s="29">
        <v>8488.3714155799989</v>
      </c>
      <c r="L261">
        <f t="shared" ref="L261:L324" si="94">(K261-K260)/K260</f>
        <v>8.0179388663059615E-3</v>
      </c>
      <c r="M261">
        <f t="shared" ref="M261:M324" si="95">$A$2*M260+(1-$A$2)*L260*L260</f>
        <v>5.2675807739386776E-5</v>
      </c>
      <c r="N261" s="28">
        <f t="shared" si="84"/>
        <v>7.2578101200972992E-3</v>
      </c>
      <c r="O261" s="3">
        <f t="shared" si="85"/>
        <v>2.2762218778503507</v>
      </c>
      <c r="P261">
        <f t="shared" si="86"/>
        <v>7387.4529675513159</v>
      </c>
      <c r="Q261"/>
      <c r="R261" s="3">
        <v>16832.55787817487</v>
      </c>
      <c r="S261">
        <f t="shared" ref="S261:S324" si="96">(R261-R260)/R260</f>
        <v>6.9322249820745188E-3</v>
      </c>
      <c r="T261">
        <f t="shared" ref="T261:T324" si="97">$A$2*T260+(1-$A$2)*S260*S260</f>
        <v>1.044653550295972E-4</v>
      </c>
      <c r="U261" s="28">
        <f t="shared" si="87"/>
        <v>1.0220829468766084E-2</v>
      </c>
      <c r="V261" s="3">
        <f t="shared" si="88"/>
        <v>1.8521178067451107</v>
      </c>
      <c r="W261">
        <f t="shared" si="89"/>
        <v>15739.972628279664</v>
      </c>
      <c r="X261"/>
      <c r="Y261" s="3">
        <v>317.97493998011265</v>
      </c>
      <c r="Z261">
        <f t="shared" ref="Z261:Z324" si="98">(Y261-Y260)/Y260</f>
        <v>1.037024691895733E-2</v>
      </c>
      <c r="AA261">
        <f t="shared" ref="AA261:AA324" si="99">$A$2*AA260+(1-$A$2)*Z260*Z260</f>
        <v>6.3283230512651742E-5</v>
      </c>
      <c r="AB261" s="28">
        <f t="shared" si="90"/>
        <v>7.9550757703903581E-3</v>
      </c>
      <c r="AC261" s="3">
        <f t="shared" si="91"/>
        <v>2.0683631270675193</v>
      </c>
      <c r="AD261">
        <f t="shared" si="92"/>
        <v>349.34912336975344</v>
      </c>
    </row>
    <row r="262" spans="2:30" ht="15" thickBot="1">
      <c r="B262" s="1">
        <v>260</v>
      </c>
      <c r="C262" s="18">
        <v>43637</v>
      </c>
      <c r="D262" s="3">
        <v>5924.5400390000004</v>
      </c>
      <c r="E262">
        <f t="shared" si="81"/>
        <v>-1.2003582155321782E-3</v>
      </c>
      <c r="F262">
        <f t="shared" si="93"/>
        <v>6.0747285974786467E-5</v>
      </c>
      <c r="G262" s="28">
        <f t="shared" si="82"/>
        <v>7.7940545273167336E-3</v>
      </c>
      <c r="H262" s="3">
        <f t="shared" si="83"/>
        <v>2.2550122955095508</v>
      </c>
      <c r="I262">
        <f t="shared" si="80"/>
        <v>6478.5562384863842</v>
      </c>
      <c r="J262"/>
      <c r="K262" s="29">
        <v>8499.0508760699995</v>
      </c>
      <c r="L262">
        <f t="shared" si="94"/>
        <v>1.2581283225188435E-3</v>
      </c>
      <c r="M262">
        <f t="shared" si="95"/>
        <v>5.3372499894852756E-5</v>
      </c>
      <c r="N262" s="28">
        <f t="shared" si="84"/>
        <v>7.3056484924237048E-3</v>
      </c>
      <c r="O262" s="3">
        <f t="shared" si="85"/>
        <v>2.2613168697866532</v>
      </c>
      <c r="P262">
        <f t="shared" si="86"/>
        <v>7275.6847990281922</v>
      </c>
      <c r="Q262"/>
      <c r="R262" s="3">
        <v>16895.990059866712</v>
      </c>
      <c r="S262">
        <f t="shared" si="96"/>
        <v>3.7684220158891082E-3</v>
      </c>
      <c r="T262">
        <f t="shared" si="97"/>
        <v>1.0108077831994726E-4</v>
      </c>
      <c r="U262" s="28">
        <f t="shared" si="87"/>
        <v>1.0053893689508918E-2</v>
      </c>
      <c r="V262" s="3">
        <f t="shared" si="88"/>
        <v>1.8828705418439211</v>
      </c>
      <c r="W262">
        <f t="shared" si="89"/>
        <v>15650.71070158526</v>
      </c>
      <c r="X262"/>
      <c r="Y262" s="3">
        <v>317.41556904089413</v>
      </c>
      <c r="Z262">
        <f t="shared" si="98"/>
        <v>-1.7591667420505208E-3</v>
      </c>
      <c r="AA262">
        <f t="shared" si="99"/>
        <v>6.5938757951501277E-5</v>
      </c>
      <c r="AB262" s="28">
        <f t="shared" si="90"/>
        <v>8.1202683423333543E-3</v>
      </c>
      <c r="AC262" s="3">
        <f t="shared" si="91"/>
        <v>2.0262859184990449</v>
      </c>
      <c r="AD262">
        <f t="shared" si="92"/>
        <v>340.79400301431673</v>
      </c>
    </row>
    <row r="263" spans="2:30" ht="15" thickBot="1">
      <c r="B263" s="1">
        <v>261</v>
      </c>
      <c r="C263" s="18">
        <v>43640</v>
      </c>
      <c r="D263" s="3">
        <v>5914.2900390000004</v>
      </c>
      <c r="E263">
        <f t="shared" si="81"/>
        <v>-1.7300921139069712E-3</v>
      </c>
      <c r="F263">
        <f t="shared" si="93"/>
        <v>5.7188900407035012E-5</v>
      </c>
      <c r="G263" s="28">
        <f t="shared" si="82"/>
        <v>7.5623343226172571E-3</v>
      </c>
      <c r="H263" s="3">
        <f t="shared" si="83"/>
        <v>2.3241089379513604</v>
      </c>
      <c r="I263">
        <f t="shared" si="80"/>
        <v>6470.0196606649924</v>
      </c>
      <c r="J263"/>
      <c r="K263" s="29">
        <v>8546.9846662200016</v>
      </c>
      <c r="L263">
        <f t="shared" si="94"/>
        <v>5.639899189798344E-3</v>
      </c>
      <c r="M263">
        <f t="shared" si="95"/>
        <v>5.026512311371703E-5</v>
      </c>
      <c r="N263" s="28">
        <f t="shared" si="84"/>
        <v>7.0897900613288286E-3</v>
      </c>
      <c r="O263" s="3">
        <f t="shared" si="85"/>
        <v>2.3301657789219168</v>
      </c>
      <c r="P263">
        <f t="shared" si="86"/>
        <v>7350.3890678444932</v>
      </c>
      <c r="Q263"/>
      <c r="R263" s="3">
        <v>17008.902854150303</v>
      </c>
      <c r="S263">
        <f t="shared" si="96"/>
        <v>6.6828160932572156E-3</v>
      </c>
      <c r="T263">
        <f t="shared" si="97"/>
        <v>9.5867991890140683E-5</v>
      </c>
      <c r="U263" s="28">
        <f t="shared" si="87"/>
        <v>9.7912201430741357E-3</v>
      </c>
      <c r="V263" s="3">
        <f t="shared" si="88"/>
        <v>1.9333831720857777</v>
      </c>
      <c r="W263">
        <f t="shared" si="89"/>
        <v>15741.233686333901</v>
      </c>
      <c r="X263"/>
      <c r="Y263" s="3">
        <v>317.72328603411682</v>
      </c>
      <c r="Z263">
        <f t="shared" si="98"/>
        <v>9.6944517924088763E-4</v>
      </c>
      <c r="AA263">
        <f t="shared" si="99"/>
        <v>6.2168112531991394E-5</v>
      </c>
      <c r="AB263" s="28">
        <f t="shared" si="90"/>
        <v>7.8846758038610184E-3</v>
      </c>
      <c r="AC263" s="3">
        <f t="shared" si="91"/>
        <v>2.0868309371003391</v>
      </c>
      <c r="AD263">
        <f t="shared" si="92"/>
        <v>342.70505030716492</v>
      </c>
    </row>
    <row r="264" spans="2:30" ht="15" thickBot="1">
      <c r="B264" s="1">
        <v>262</v>
      </c>
      <c r="C264" s="18">
        <v>43641</v>
      </c>
      <c r="D264" s="3">
        <v>5858.1298829999996</v>
      </c>
      <c r="E264">
        <f t="shared" si="81"/>
        <v>-9.4956716071869368E-3</v>
      </c>
      <c r="F264">
        <f t="shared" si="93"/>
        <v>5.3937159505969097E-5</v>
      </c>
      <c r="G264" s="28">
        <f t="shared" si="82"/>
        <v>7.344192229644394E-3</v>
      </c>
      <c r="H264" s="3">
        <f t="shared" si="83"/>
        <v>2.3931411707917847</v>
      </c>
      <c r="I264">
        <f t="shared" si="80"/>
        <v>6348.5187130512386</v>
      </c>
      <c r="J264"/>
      <c r="K264" s="29">
        <v>8509.0609675399992</v>
      </c>
      <c r="L264">
        <f t="shared" si="94"/>
        <v>-4.4370851430080537E-3</v>
      </c>
      <c r="M264">
        <f t="shared" si="95"/>
        <v>4.9157723499159289E-5</v>
      </c>
      <c r="N264" s="28">
        <f t="shared" si="84"/>
        <v>7.0112569129336067E-3</v>
      </c>
      <c r="O264" s="3">
        <f t="shared" si="85"/>
        <v>2.3562659856571702</v>
      </c>
      <c r="P264">
        <f t="shared" si="86"/>
        <v>7179.1928617870581</v>
      </c>
      <c r="Q264"/>
      <c r="R264" s="3">
        <v>17016.336628019653</v>
      </c>
      <c r="S264">
        <f t="shared" si="96"/>
        <v>4.3705193292560687E-4</v>
      </c>
      <c r="T264">
        <f t="shared" si="97"/>
        <v>9.2795514232910101E-5</v>
      </c>
      <c r="U264" s="28">
        <f t="shared" si="87"/>
        <v>9.6330428335448665E-3</v>
      </c>
      <c r="V264" s="3">
        <f t="shared" si="88"/>
        <v>1.9651298749432335</v>
      </c>
      <c r="W264">
        <f t="shared" si="89"/>
        <v>15553.791369152998</v>
      </c>
      <c r="X264"/>
      <c r="Y264" s="3">
        <v>316.30912120037488</v>
      </c>
      <c r="Z264">
        <f t="shared" si="98"/>
        <v>-4.4509322920388596E-3</v>
      </c>
      <c r="AA264">
        <f t="shared" si="99"/>
        <v>5.8494415217405115E-5</v>
      </c>
      <c r="AB264" s="28">
        <f t="shared" si="90"/>
        <v>7.6481641730159738E-3</v>
      </c>
      <c r="AC264" s="3">
        <f t="shared" si="91"/>
        <v>2.1513640429629008</v>
      </c>
      <c r="AD264">
        <f t="shared" si="92"/>
        <v>338.73816175792223</v>
      </c>
    </row>
    <row r="265" spans="2:30" ht="15" thickBot="1">
      <c r="B265" s="1">
        <v>263</v>
      </c>
      <c r="C265" s="18">
        <v>43642</v>
      </c>
      <c r="D265" s="3">
        <v>5850.8999020000001</v>
      </c>
      <c r="E265">
        <f t="shared" si="81"/>
        <v>-1.2341790203355752E-3</v>
      </c>
      <c r="F265">
        <f t="shared" si="93"/>
        <v>5.6110996691903126E-5</v>
      </c>
      <c r="G265" s="28">
        <f t="shared" si="82"/>
        <v>7.4907273806956243E-3</v>
      </c>
      <c r="H265" s="3">
        <f t="shared" si="83"/>
        <v>2.3463260505602532</v>
      </c>
      <c r="I265">
        <f t="shared" si="80"/>
        <v>6477.3287028266859</v>
      </c>
      <c r="J265"/>
      <c r="K265" s="29">
        <v>8513.5046059600008</v>
      </c>
      <c r="L265">
        <f t="shared" si="94"/>
        <v>5.2222430147733849E-4</v>
      </c>
      <c r="M265">
        <f t="shared" si="95"/>
        <v>4.7389523563187897E-5</v>
      </c>
      <c r="N265" s="28">
        <f t="shared" si="84"/>
        <v>6.8840049072605913E-3</v>
      </c>
      <c r="O265" s="3">
        <f t="shared" si="85"/>
        <v>2.3998219645696399</v>
      </c>
      <c r="P265">
        <f t="shared" si="86"/>
        <v>7264.1363545561553</v>
      </c>
      <c r="Q265"/>
      <c r="R265" s="3">
        <v>16928.437425384589</v>
      </c>
      <c r="S265">
        <f t="shared" si="96"/>
        <v>-5.1655773246943532E-3</v>
      </c>
      <c r="T265">
        <f t="shared" si="97"/>
        <v>8.7239244242459925E-5</v>
      </c>
      <c r="U265" s="28">
        <f t="shared" si="87"/>
        <v>9.3401950858887275E-3</v>
      </c>
      <c r="V265" s="3">
        <f t="shared" si="88"/>
        <v>2.026743562070429</v>
      </c>
      <c r="W265">
        <f t="shared" si="89"/>
        <v>15377.746661946903</v>
      </c>
      <c r="X265"/>
      <c r="Y265" s="3">
        <v>315.6907974544165</v>
      </c>
      <c r="Z265">
        <f t="shared" si="98"/>
        <v>-1.9548084595596704E-3</v>
      </c>
      <c r="AA265">
        <f t="shared" si="99"/>
        <v>5.6173398200459665E-5</v>
      </c>
      <c r="AB265" s="28">
        <f t="shared" si="90"/>
        <v>7.494891473561153E-3</v>
      </c>
      <c r="AC265" s="3">
        <f t="shared" si="91"/>
        <v>2.1953600601885226</v>
      </c>
      <c r="AD265">
        <f t="shared" si="92"/>
        <v>340.54538216852308</v>
      </c>
    </row>
    <row r="266" spans="2:30" ht="15" thickBot="1">
      <c r="B266" s="1">
        <v>264</v>
      </c>
      <c r="C266" s="18">
        <v>43643</v>
      </c>
      <c r="D266" s="3">
        <v>5874.1499020000001</v>
      </c>
      <c r="E266">
        <f t="shared" si="81"/>
        <v>3.9737476951284883E-3</v>
      </c>
      <c r="F266">
        <f t="shared" si="93"/>
        <v>5.2835728761643118E-5</v>
      </c>
      <c r="G266" s="28">
        <f t="shared" si="82"/>
        <v>7.2688189385651308E-3</v>
      </c>
      <c r="H266" s="3">
        <f t="shared" si="83"/>
        <v>2.4179566088408531</v>
      </c>
      <c r="I266">
        <f t="shared" si="80"/>
        <v>6558.5573218457321</v>
      </c>
      <c r="J266"/>
      <c r="K266" s="29">
        <v>8491.4267670000008</v>
      </c>
      <c r="L266">
        <f t="shared" si="94"/>
        <v>-2.5932726863792496E-3</v>
      </c>
      <c r="M266">
        <f t="shared" si="95"/>
        <v>4.4562515242659828E-5</v>
      </c>
      <c r="N266" s="28">
        <f t="shared" si="84"/>
        <v>6.6755161030934403E-3</v>
      </c>
      <c r="O266" s="3">
        <f t="shared" si="85"/>
        <v>2.4747728753127554</v>
      </c>
      <c r="P266">
        <f t="shared" si="86"/>
        <v>7208.4828666423482</v>
      </c>
      <c r="Q266"/>
      <c r="R266" s="3">
        <v>16913.677002525194</v>
      </c>
      <c r="S266">
        <f t="shared" si="96"/>
        <v>-8.7193061524165692E-4</v>
      </c>
      <c r="T266">
        <f t="shared" si="97"/>
        <v>8.3605880933756115E-5</v>
      </c>
      <c r="U266" s="28">
        <f t="shared" si="87"/>
        <v>9.143625152736529E-3</v>
      </c>
      <c r="V266" s="3">
        <f t="shared" si="88"/>
        <v>2.0703145571471024</v>
      </c>
      <c r="W266">
        <f t="shared" si="89"/>
        <v>15512.391090227764</v>
      </c>
      <c r="X266"/>
      <c r="Y266" s="3">
        <v>317.77014904462811</v>
      </c>
      <c r="Z266">
        <f t="shared" si="98"/>
        <v>6.5866715373984223E-3</v>
      </c>
      <c r="AA266">
        <f t="shared" si="99"/>
        <v>5.3032270875246051E-5</v>
      </c>
      <c r="AB266" s="28">
        <f t="shared" si="90"/>
        <v>7.2823259248159201E-3</v>
      </c>
      <c r="AC266" s="3">
        <f t="shared" si="91"/>
        <v>2.2594409487267728</v>
      </c>
      <c r="AD266">
        <f t="shared" si="92"/>
        <v>347.10304070513934</v>
      </c>
    </row>
    <row r="267" spans="2:30" ht="15" thickBot="1">
      <c r="B267" s="1">
        <v>265</v>
      </c>
      <c r="C267" s="18">
        <v>43644</v>
      </c>
      <c r="D267" s="3">
        <v>5908.25</v>
      </c>
      <c r="E267">
        <f t="shared" si="81"/>
        <v>5.805111985376755E-3</v>
      </c>
      <c r="F267">
        <f t="shared" si="93"/>
        <v>5.0613025280616865E-5</v>
      </c>
      <c r="G267" s="28">
        <f t="shared" si="82"/>
        <v>7.1142831881094576E-3</v>
      </c>
      <c r="H267" s="3">
        <f t="shared" si="83"/>
        <v>2.4704792213425595</v>
      </c>
      <c r="I267">
        <f t="shared" si="80"/>
        <v>6589.3039366211788</v>
      </c>
      <c r="J267"/>
      <c r="K267" s="29">
        <v>8504.3324885600014</v>
      </c>
      <c r="L267">
        <f t="shared" si="94"/>
        <v>1.5198531311788122E-3</v>
      </c>
      <c r="M267">
        <f t="shared" si="95"/>
        <v>4.2292268121655474E-5</v>
      </c>
      <c r="N267" s="28">
        <f t="shared" si="84"/>
        <v>6.5032505811828808E-3</v>
      </c>
      <c r="O267" s="3">
        <f t="shared" si="85"/>
        <v>2.5403274830668217</v>
      </c>
      <c r="P267">
        <f t="shared" si="86"/>
        <v>7283.0551828464213</v>
      </c>
      <c r="Q267"/>
      <c r="R267" s="3">
        <v>17050.609589664273</v>
      </c>
      <c r="S267">
        <f t="shared" si="96"/>
        <v>8.0959679624149957E-3</v>
      </c>
      <c r="T267">
        <f t="shared" si="97"/>
        <v>7.863514385759849E-5</v>
      </c>
      <c r="U267" s="28">
        <f t="shared" si="87"/>
        <v>8.8676459028086199E-3</v>
      </c>
      <c r="V267" s="3">
        <f t="shared" si="88"/>
        <v>2.1347469741446421</v>
      </c>
      <c r="W267">
        <f t="shared" si="89"/>
        <v>15809.027303732975</v>
      </c>
      <c r="X267"/>
      <c r="Y267" s="3">
        <v>316.97243882479444</v>
      </c>
      <c r="Z267">
        <f t="shared" si="98"/>
        <v>-2.5103371799773538E-3</v>
      </c>
      <c r="AA267">
        <f t="shared" si="99"/>
        <v>5.2453389139225753E-5</v>
      </c>
      <c r="AB267" s="28">
        <f t="shared" si="90"/>
        <v>7.2424712038934441E-3</v>
      </c>
      <c r="AC267" s="3">
        <f t="shared" si="91"/>
        <v>2.2718744656738492</v>
      </c>
      <c r="AD267">
        <f t="shared" si="92"/>
        <v>340.06257504464418</v>
      </c>
    </row>
    <row r="268" spans="2:30" ht="15" thickBot="1">
      <c r="B268" s="1">
        <v>266</v>
      </c>
      <c r="C268" s="18">
        <v>43647</v>
      </c>
      <c r="D268" s="3">
        <v>5953.6298829999996</v>
      </c>
      <c r="E268">
        <f t="shared" si="81"/>
        <v>7.6807655397113546E-3</v>
      </c>
      <c r="F268">
        <f t="shared" si="93"/>
        <v>4.9598203273545743E-5</v>
      </c>
      <c r="G268" s="28">
        <f t="shared" si="82"/>
        <v>7.0425991845018228E-3</v>
      </c>
      <c r="H268" s="3">
        <f t="shared" si="83"/>
        <v>2.4956253125477819</v>
      </c>
      <c r="I268">
        <f t="shared" si="80"/>
        <v>6620.6601837924773</v>
      </c>
      <c r="J268"/>
      <c r="K268" s="29">
        <v>8546.5228877600002</v>
      </c>
      <c r="L268">
        <f t="shared" si="94"/>
        <v>4.9610477079480662E-3</v>
      </c>
      <c r="M268">
        <f t="shared" si="95"/>
        <v>3.989332924677739E-5</v>
      </c>
      <c r="N268" s="28">
        <f t="shared" si="84"/>
        <v>6.316116627072159E-3</v>
      </c>
      <c r="O268" s="3">
        <f t="shared" si="85"/>
        <v>2.6155923261200438</v>
      </c>
      <c r="P268">
        <f t="shared" si="86"/>
        <v>7349.1860235756885</v>
      </c>
      <c r="Q268"/>
      <c r="R268" s="3">
        <v>17127.628139561315</v>
      </c>
      <c r="S268">
        <f t="shared" si="96"/>
        <v>4.5170555042049233E-3</v>
      </c>
      <c r="T268">
        <f t="shared" si="97"/>
        <v>7.7849717061049582E-5</v>
      </c>
      <c r="U268" s="28">
        <f t="shared" si="87"/>
        <v>8.823248668208869E-3</v>
      </c>
      <c r="V268" s="3">
        <f t="shared" si="88"/>
        <v>2.1454886936389252</v>
      </c>
      <c r="W268">
        <f t="shared" si="89"/>
        <v>15691.051219403093</v>
      </c>
      <c r="X268"/>
      <c r="Y268" s="3">
        <v>321.8402383480564</v>
      </c>
      <c r="Z268">
        <f t="shared" si="98"/>
        <v>1.5357169668472743E-2</v>
      </c>
      <c r="AA268">
        <f t="shared" si="99"/>
        <v>4.9684293356302805E-5</v>
      </c>
      <c r="AB268" s="28">
        <f t="shared" si="90"/>
        <v>7.0487086304019406E-3</v>
      </c>
      <c r="AC268" s="3">
        <f t="shared" si="91"/>
        <v>2.3343262233220439</v>
      </c>
      <c r="AD268">
        <f t="shared" si="92"/>
        <v>354.27384146926136</v>
      </c>
    </row>
    <row r="269" spans="2:30" ht="15" thickBot="1">
      <c r="B269" s="1">
        <v>267</v>
      </c>
      <c r="C269" s="18">
        <v>43648</v>
      </c>
      <c r="D269" s="3">
        <v>5971.2900390000004</v>
      </c>
      <c r="E269">
        <f t="shared" si="81"/>
        <v>2.96628382130835E-3</v>
      </c>
      <c r="F269">
        <f t="shared" si="93"/>
        <v>5.0161960633694048E-5</v>
      </c>
      <c r="G269" s="28">
        <f t="shared" si="82"/>
        <v>7.0825108989463655E-3</v>
      </c>
      <c r="H269" s="3">
        <f t="shared" si="83"/>
        <v>2.4815618418018635</v>
      </c>
      <c r="I269">
        <f t="shared" si="80"/>
        <v>6543.9583333127666</v>
      </c>
      <c r="J269"/>
      <c r="K269" s="29">
        <v>8595.3068911999999</v>
      </c>
      <c r="L269">
        <f t="shared" si="94"/>
        <v>5.708052746207024E-3</v>
      </c>
      <c r="M269">
        <f t="shared" si="95"/>
        <v>3.8976449153602949E-5</v>
      </c>
      <c r="N269" s="28">
        <f t="shared" si="84"/>
        <v>6.2431121368755624E-3</v>
      </c>
      <c r="O269" s="3">
        <f t="shared" si="85"/>
        <v>2.6461780308365519</v>
      </c>
      <c r="P269">
        <f t="shared" si="86"/>
        <v>7364.6279890594387</v>
      </c>
      <c r="Q269"/>
      <c r="R269" s="3">
        <v>17038.061268257446</v>
      </c>
      <c r="S269">
        <f t="shared" si="96"/>
        <v>-5.2293797234532081E-3</v>
      </c>
      <c r="T269">
        <f t="shared" si="97"/>
        <v>7.4402961463070682E-5</v>
      </c>
      <c r="U269" s="28">
        <f t="shared" si="87"/>
        <v>8.6257151276326466E-3</v>
      </c>
      <c r="V269" s="3">
        <f t="shared" si="88"/>
        <v>2.1946215448460191</v>
      </c>
      <c r="W269">
        <f t="shared" si="89"/>
        <v>15362.094189436542</v>
      </c>
      <c r="X269"/>
      <c r="Y269" s="3">
        <v>322.24776190634782</v>
      </c>
      <c r="Z269">
        <f t="shared" si="98"/>
        <v>1.2662293577184616E-3</v>
      </c>
      <c r="AA269">
        <f t="shared" si="99"/>
        <v>6.0853795368500196E-5</v>
      </c>
      <c r="AB269" s="28">
        <f t="shared" si="90"/>
        <v>7.800884268369849E-3</v>
      </c>
      <c r="AC269" s="3">
        <f t="shared" si="91"/>
        <v>2.1092461867713426</v>
      </c>
      <c r="AD269">
        <f t="shared" si="92"/>
        <v>342.926579482953</v>
      </c>
    </row>
    <row r="270" spans="2:30" ht="15" thickBot="1">
      <c r="B270" s="1">
        <v>268</v>
      </c>
      <c r="C270" s="18">
        <v>43649</v>
      </c>
      <c r="D270" s="3">
        <v>5982.8999020000001</v>
      </c>
      <c r="E270">
        <f t="shared" si="81"/>
        <v>1.9442805363954414E-3</v>
      </c>
      <c r="F270">
        <f t="shared" si="93"/>
        <v>4.7680173378185741E-5</v>
      </c>
      <c r="G270" s="28">
        <f t="shared" si="82"/>
        <v>6.9050831550522065E-3</v>
      </c>
      <c r="H270" s="3">
        <f t="shared" si="83"/>
        <v>2.5453261599191026</v>
      </c>
      <c r="I270">
        <f t="shared" si="80"/>
        <v>6528.2884179262874</v>
      </c>
      <c r="J270"/>
      <c r="K270" s="29">
        <v>8633.4432517599998</v>
      </c>
      <c r="L270">
        <f t="shared" si="94"/>
        <v>4.4368817824346121E-3</v>
      </c>
      <c r="M270">
        <f t="shared" si="95"/>
        <v>3.8592774173595665E-5</v>
      </c>
      <c r="N270" s="28">
        <f t="shared" si="84"/>
        <v>6.2123082806309331E-3</v>
      </c>
      <c r="O270" s="3">
        <f t="shared" si="85"/>
        <v>2.6592991581176513</v>
      </c>
      <c r="P270">
        <f t="shared" si="86"/>
        <v>7340.6462395057279</v>
      </c>
      <c r="Q270"/>
      <c r="R270" s="3">
        <v>17185.081874647094</v>
      </c>
      <c r="S270">
        <f t="shared" si="96"/>
        <v>8.6289516204260015E-3</v>
      </c>
      <c r="T270">
        <f t="shared" si="97"/>
        <v>7.1579568512810247E-5</v>
      </c>
      <c r="U270" s="28">
        <f t="shared" si="87"/>
        <v>8.4604709391859646E-3</v>
      </c>
      <c r="V270" s="3">
        <f t="shared" si="88"/>
        <v>2.2374854065308365</v>
      </c>
      <c r="W270">
        <f t="shared" si="89"/>
        <v>15840.485983743498</v>
      </c>
      <c r="X270"/>
      <c r="Y270" s="3">
        <v>322.19581652056951</v>
      </c>
      <c r="Z270">
        <f t="shared" si="98"/>
        <v>-1.6119704127970637E-4</v>
      </c>
      <c r="AA270">
        <f t="shared" si="99"/>
        <v>5.7298767853571063E-5</v>
      </c>
      <c r="AB270" s="28">
        <f t="shared" si="90"/>
        <v>7.5695949596772394E-3</v>
      </c>
      <c r="AC270" s="3">
        <f t="shared" si="91"/>
        <v>2.1736942972712558</v>
      </c>
      <c r="AD270">
        <f t="shared" si="92"/>
        <v>341.89329537496207</v>
      </c>
    </row>
    <row r="271" spans="2:30" ht="15" thickBot="1">
      <c r="B271" s="1">
        <v>269</v>
      </c>
      <c r="C271" s="18">
        <v>43651</v>
      </c>
      <c r="D271" s="3">
        <v>6008.3100590000004</v>
      </c>
      <c r="E271">
        <f t="shared" si="81"/>
        <v>4.2471305581271704E-3</v>
      </c>
      <c r="F271">
        <f t="shared" si="93"/>
        <v>4.5046176583746969E-5</v>
      </c>
      <c r="G271" s="28">
        <f t="shared" si="82"/>
        <v>6.711644849345574E-3</v>
      </c>
      <c r="H271" s="3">
        <f t="shared" si="83"/>
        <v>2.6186857596740762</v>
      </c>
      <c r="I271">
        <f t="shared" si="80"/>
        <v>6568.3895600167843</v>
      </c>
      <c r="J271"/>
      <c r="K271" s="29">
        <v>8606.3028780000004</v>
      </c>
      <c r="L271">
        <f t="shared" si="94"/>
        <v>-3.1436326119901959E-3</v>
      </c>
      <c r="M271">
        <f t="shared" si="95"/>
        <v>3.7458362920257932E-5</v>
      </c>
      <c r="N271" s="28">
        <f t="shared" si="84"/>
        <v>6.1203237594311894E-3</v>
      </c>
      <c r="O271" s="3">
        <f t="shared" si="85"/>
        <v>2.6992667103912367</v>
      </c>
      <c r="P271">
        <f t="shared" si="86"/>
        <v>7193.4813077567123</v>
      </c>
      <c r="Q271"/>
      <c r="R271" s="3">
        <v>17097.33993928245</v>
      </c>
      <c r="S271">
        <f t="shared" si="96"/>
        <v>-5.1057036565003598E-3</v>
      </c>
      <c r="T271">
        <f t="shared" si="97"/>
        <v>7.175232276610078E-5</v>
      </c>
      <c r="U271" s="28">
        <f t="shared" si="87"/>
        <v>8.4706742804868118E-3</v>
      </c>
      <c r="V271" s="3">
        <f t="shared" si="88"/>
        <v>2.2347902459683424</v>
      </c>
      <c r="W271">
        <f t="shared" si="89"/>
        <v>15363.125028703767</v>
      </c>
      <c r="X271"/>
      <c r="Y271" s="3">
        <v>323.79823690077023</v>
      </c>
      <c r="Z271">
        <f t="shared" si="98"/>
        <v>4.9734363329277595E-3</v>
      </c>
      <c r="AA271">
        <f t="shared" si="99"/>
        <v>5.3862400851523836E-5</v>
      </c>
      <c r="AB271" s="28">
        <f t="shared" si="90"/>
        <v>7.3391008203678356E-3</v>
      </c>
      <c r="AC271" s="3">
        <f t="shared" si="91"/>
        <v>2.2419620331198806</v>
      </c>
      <c r="AD271">
        <f t="shared" si="92"/>
        <v>345.8266682237379</v>
      </c>
    </row>
    <row r="272" spans="2:30" ht="15" thickBot="1">
      <c r="B272" s="1">
        <v>270</v>
      </c>
      <c r="C272" s="18">
        <v>43654</v>
      </c>
      <c r="D272" s="3">
        <v>5979.3398440000001</v>
      </c>
      <c r="E272">
        <f t="shared" si="81"/>
        <v>-4.8216910771116178E-3</v>
      </c>
      <c r="F272">
        <f t="shared" si="93"/>
        <v>4.342569306738881E-5</v>
      </c>
      <c r="G272" s="28">
        <f t="shared" si="82"/>
        <v>6.5898173773928526E-3</v>
      </c>
      <c r="H272" s="3">
        <f t="shared" si="83"/>
        <v>2.6670980065800598</v>
      </c>
      <c r="I272">
        <f t="shared" si="80"/>
        <v>6412.6002772489492</v>
      </c>
      <c r="J272"/>
      <c r="K272" s="29">
        <v>8563.3222584000014</v>
      </c>
      <c r="L272">
        <f t="shared" si="94"/>
        <v>-4.9940863352449447E-3</v>
      </c>
      <c r="M272">
        <f t="shared" si="95"/>
        <v>3.580380670499255E-5</v>
      </c>
      <c r="N272" s="28">
        <f t="shared" si="84"/>
        <v>5.9836282224911457E-3</v>
      </c>
      <c r="O272" s="3">
        <f t="shared" si="85"/>
        <v>2.7609312554801861</v>
      </c>
      <c r="P272">
        <f t="shared" si="86"/>
        <v>7155.0090703548794</v>
      </c>
      <c r="Q272"/>
      <c r="R272" s="3">
        <v>16998.270983967304</v>
      </c>
      <c r="S272">
        <f t="shared" si="96"/>
        <v>-5.794407531637567E-3</v>
      </c>
      <c r="T272">
        <f t="shared" si="97"/>
        <v>6.901127598981479E-5</v>
      </c>
      <c r="U272" s="28">
        <f t="shared" si="87"/>
        <v>8.3073025700172252E-3</v>
      </c>
      <c r="V272" s="3">
        <f t="shared" si="88"/>
        <v>2.2787397111464043</v>
      </c>
      <c r="W272">
        <f t="shared" si="89"/>
        <v>15335.249048914089</v>
      </c>
      <c r="X272"/>
      <c r="Y272" s="3">
        <v>318.67249588539647</v>
      </c>
      <c r="Z272">
        <f t="shared" si="98"/>
        <v>-1.583004609424286E-2</v>
      </c>
      <c r="AA272">
        <f t="shared" si="99"/>
        <v>5.2114760937893557E-5</v>
      </c>
      <c r="AB272" s="28">
        <f t="shared" si="90"/>
        <v>7.2190554048222654E-3</v>
      </c>
      <c r="AC272" s="3">
        <f t="shared" si="91"/>
        <v>2.2792435400222222</v>
      </c>
      <c r="AD272">
        <f t="shared" si="92"/>
        <v>329.67311915501404</v>
      </c>
    </row>
    <row r="273" spans="2:30" ht="15" thickBot="1">
      <c r="B273" s="1">
        <v>271</v>
      </c>
      <c r="C273" s="18">
        <v>43655</v>
      </c>
      <c r="D273" s="3">
        <v>5988.4799800000001</v>
      </c>
      <c r="E273">
        <f t="shared" si="81"/>
        <v>1.5286195865203583E-3</v>
      </c>
      <c r="F273">
        <f t="shared" si="93"/>
        <v>4.2215073773931349E-5</v>
      </c>
      <c r="G273" s="28">
        <f t="shared" si="82"/>
        <v>6.4973128117654412E-3</v>
      </c>
      <c r="H273" s="3">
        <f t="shared" si="83"/>
        <v>2.7050704345256036</v>
      </c>
      <c r="I273">
        <f t="shared" si="80"/>
        <v>6523.0018300945767</v>
      </c>
      <c r="J273"/>
      <c r="K273" s="29">
        <v>8533.5768097</v>
      </c>
      <c r="L273">
        <f t="shared" si="94"/>
        <v>-3.4735874468373794E-3</v>
      </c>
      <c r="M273">
        <f t="shared" si="95"/>
        <v>3.5152032202125811E-5</v>
      </c>
      <c r="N273" s="28">
        <f t="shared" si="84"/>
        <v>5.9289149262007302E-3</v>
      </c>
      <c r="O273" s="3">
        <f t="shared" si="85"/>
        <v>2.786409720207518</v>
      </c>
      <c r="P273">
        <f t="shared" si="86"/>
        <v>7184.8236100619461</v>
      </c>
      <c r="Q273"/>
      <c r="R273" s="3">
        <v>16929.193117835752</v>
      </c>
      <c r="S273">
        <f t="shared" si="96"/>
        <v>-4.063817208038778E-3</v>
      </c>
      <c r="T273">
        <f t="shared" si="97"/>
        <v>6.6885108948987792E-5</v>
      </c>
      <c r="U273" s="28">
        <f t="shared" si="87"/>
        <v>8.1783316727183294E-3</v>
      </c>
      <c r="V273" s="3">
        <f t="shared" si="88"/>
        <v>2.3146750482075746</v>
      </c>
      <c r="W273">
        <f t="shared" si="89"/>
        <v>15394.26435607548</v>
      </c>
      <c r="X273"/>
      <c r="Y273" s="3">
        <v>318.40324943292239</v>
      </c>
      <c r="Z273">
        <f t="shared" si="98"/>
        <v>-8.4490019047927839E-4</v>
      </c>
      <c r="AA273">
        <f t="shared" si="99"/>
        <v>6.4023296842371166E-5</v>
      </c>
      <c r="AB273" s="28">
        <f t="shared" si="90"/>
        <v>8.0014559201667269E-3</v>
      </c>
      <c r="AC273" s="3">
        <f t="shared" si="91"/>
        <v>2.0563739350276649</v>
      </c>
      <c r="AD273">
        <f t="shared" si="92"/>
        <v>341.41891028414392</v>
      </c>
    </row>
    <row r="274" spans="2:30" ht="15" thickBot="1">
      <c r="B274" s="1">
        <v>272</v>
      </c>
      <c r="C274" s="18">
        <v>43656</v>
      </c>
      <c r="D274" s="3">
        <v>6015.5600590000004</v>
      </c>
      <c r="E274">
        <f t="shared" si="81"/>
        <v>4.5220288103894266E-3</v>
      </c>
      <c r="F274">
        <f t="shared" si="93"/>
        <v>3.9822370017913085E-5</v>
      </c>
      <c r="G274" s="28">
        <f t="shared" si="82"/>
        <v>6.3104968122892737E-3</v>
      </c>
      <c r="H274" s="3">
        <f t="shared" si="83"/>
        <v>2.7851513618933499</v>
      </c>
      <c r="I274">
        <f t="shared" si="80"/>
        <v>6577.9559993700623</v>
      </c>
      <c r="J274"/>
      <c r="K274" s="29">
        <v>8491.5064978199989</v>
      </c>
      <c r="L274">
        <f t="shared" si="94"/>
        <v>-4.9299740095126764E-3</v>
      </c>
      <c r="M274">
        <f t="shared" si="95"/>
        <v>3.3766858855047833E-5</v>
      </c>
      <c r="N274" s="28">
        <f t="shared" si="84"/>
        <v>5.8109258173760772E-3</v>
      </c>
      <c r="O274" s="3">
        <f t="shared" si="85"/>
        <v>2.8429869352744435</v>
      </c>
      <c r="P274">
        <f t="shared" si="86"/>
        <v>7153.3583835552718</v>
      </c>
      <c r="Q274"/>
      <c r="R274" s="3">
        <v>16903.721138758126</v>
      </c>
      <c r="S274">
        <f t="shared" si="96"/>
        <v>-1.5046186135586868E-3</v>
      </c>
      <c r="T274">
        <f t="shared" si="97"/>
        <v>6.3862879030069647E-5</v>
      </c>
      <c r="U274" s="28">
        <f t="shared" si="87"/>
        <v>7.9914253440840979E-3</v>
      </c>
      <c r="V274" s="3">
        <f t="shared" si="88"/>
        <v>2.3688115002939361</v>
      </c>
      <c r="W274">
        <f t="shared" si="89"/>
        <v>15485.055647257201</v>
      </c>
      <c r="X274"/>
      <c r="Y274" s="3">
        <v>317.34308995838973</v>
      </c>
      <c r="Z274">
        <f t="shared" si="98"/>
        <v>-3.3296126104894238E-3</v>
      </c>
      <c r="AA274">
        <f t="shared" si="99"/>
        <v>6.0224730411741206E-5</v>
      </c>
      <c r="AB274" s="28">
        <f t="shared" si="90"/>
        <v>7.7604594201465425E-3</v>
      </c>
      <c r="AC274" s="3">
        <f t="shared" si="91"/>
        <v>2.1202334173397368</v>
      </c>
      <c r="AD274">
        <f t="shared" si="92"/>
        <v>339.59867356474899</v>
      </c>
    </row>
    <row r="275" spans="2:30" ht="15" thickBot="1">
      <c r="B275" s="1">
        <v>273</v>
      </c>
      <c r="C275" s="18">
        <v>43657</v>
      </c>
      <c r="D275" s="3">
        <v>6029.330078</v>
      </c>
      <c r="E275">
        <f t="shared" si="81"/>
        <v>2.2890668308427893E-3</v>
      </c>
      <c r="F275">
        <f t="shared" si="93"/>
        <v>3.8659952490557818E-5</v>
      </c>
      <c r="G275" s="28">
        <f t="shared" si="82"/>
        <v>6.2177128021932487E-3</v>
      </c>
      <c r="H275" s="3">
        <f t="shared" si="83"/>
        <v>2.8267128685601932</v>
      </c>
      <c r="I275">
        <f t="shared" si="80"/>
        <v>6538.1736369629407</v>
      </c>
      <c r="J275"/>
      <c r="K275" s="29">
        <v>8509.6185585100011</v>
      </c>
      <c r="L275">
        <f t="shared" si="94"/>
        <v>2.1329620008713459E-3</v>
      </c>
      <c r="M275">
        <f t="shared" si="95"/>
        <v>3.3199125947813192E-5</v>
      </c>
      <c r="N275" s="28">
        <f t="shared" si="84"/>
        <v>5.7618682688701925E-3</v>
      </c>
      <c r="O275" s="3">
        <f t="shared" si="85"/>
        <v>2.8671926204742144</v>
      </c>
      <c r="P275">
        <f t="shared" si="86"/>
        <v>7299.413045166134</v>
      </c>
      <c r="Q275"/>
      <c r="R275" s="3">
        <v>16932.334297841677</v>
      </c>
      <c r="S275">
        <f t="shared" si="96"/>
        <v>1.6927136249274641E-3</v>
      </c>
      <c r="T275">
        <f t="shared" si="97"/>
        <v>6.0166938918601497E-5</v>
      </c>
      <c r="U275" s="28">
        <f t="shared" si="87"/>
        <v>7.7567350682230659E-3</v>
      </c>
      <c r="V275" s="3">
        <f t="shared" si="88"/>
        <v>2.4404830244051912</v>
      </c>
      <c r="W275">
        <f t="shared" si="89"/>
        <v>15604.642423175457</v>
      </c>
      <c r="X275"/>
      <c r="Y275" s="3">
        <v>320.70208798715083</v>
      </c>
      <c r="Z275">
        <f t="shared" si="98"/>
        <v>1.0584752386451967E-2</v>
      </c>
      <c r="AA275">
        <f t="shared" si="99"/>
        <v>5.727642579519254E-5</v>
      </c>
      <c r="AB275" s="28">
        <f t="shared" si="90"/>
        <v>7.5681190394438526E-3</v>
      </c>
      <c r="AC275" s="3">
        <f t="shared" si="91"/>
        <v>2.1741182070139304</v>
      </c>
      <c r="AD275">
        <f t="shared" si="92"/>
        <v>349.8837126544679</v>
      </c>
    </row>
    <row r="276" spans="2:30" ht="15" thickBot="1">
      <c r="B276" s="1">
        <v>274</v>
      </c>
      <c r="C276" s="18">
        <v>43658</v>
      </c>
      <c r="D276" s="3">
        <v>6057.7700199999999</v>
      </c>
      <c r="E276">
        <f t="shared" si="81"/>
        <v>4.7169323344516305E-3</v>
      </c>
      <c r="F276">
        <f t="shared" si="93"/>
        <v>3.6654744958488226E-5</v>
      </c>
      <c r="G276" s="28">
        <f t="shared" si="82"/>
        <v>6.0543162255112032E-3</v>
      </c>
      <c r="H276" s="3">
        <f t="shared" si="83"/>
        <v>2.9030014515779756</v>
      </c>
      <c r="I276">
        <f t="shared" si="80"/>
        <v>6585.0934820773236</v>
      </c>
      <c r="J276"/>
      <c r="K276" s="29">
        <v>8511.1323367200002</v>
      </c>
      <c r="L276">
        <f t="shared" si="94"/>
        <v>1.7789025437401059E-4</v>
      </c>
      <c r="M276">
        <f t="shared" si="95"/>
        <v>3.1480150004774068E-5</v>
      </c>
      <c r="N276" s="28">
        <f t="shared" si="84"/>
        <v>5.6107174233580919E-3</v>
      </c>
      <c r="O276" s="3">
        <f t="shared" si="85"/>
        <v>2.9444338279936888</v>
      </c>
      <c r="P276">
        <f t="shared" si="86"/>
        <v>7258.8440954785128</v>
      </c>
      <c r="Q276"/>
      <c r="R276" s="3">
        <v>16986.373354337797</v>
      </c>
      <c r="S276">
        <f t="shared" si="96"/>
        <v>3.1914711548665861E-3</v>
      </c>
      <c r="T276">
        <f t="shared" si="97"/>
        <v>5.6728839348446306E-5</v>
      </c>
      <c r="U276" s="28">
        <f t="shared" si="87"/>
        <v>7.5318549739387779E-3</v>
      </c>
      <c r="V276" s="3">
        <f t="shared" si="88"/>
        <v>2.5133490122032063</v>
      </c>
      <c r="W276">
        <f t="shared" si="89"/>
        <v>15665.098512192455</v>
      </c>
      <c r="X276"/>
      <c r="Y276" s="3">
        <v>320.5782495463103</v>
      </c>
      <c r="Z276">
        <f t="shared" si="98"/>
        <v>-3.8614790947507396E-4</v>
      </c>
      <c r="AA276">
        <f t="shared" si="99"/>
        <v>6.0562059232431027E-5</v>
      </c>
      <c r="AB276" s="28">
        <f t="shared" si="90"/>
        <v>7.7821628890965156E-3</v>
      </c>
      <c r="AC276" s="3">
        <f t="shared" si="91"/>
        <v>2.1143203542497311</v>
      </c>
      <c r="AD276">
        <f t="shared" si="92"/>
        <v>341.73390107868158</v>
      </c>
    </row>
    <row r="277" spans="2:30" ht="15" thickBot="1">
      <c r="B277" s="1">
        <v>275</v>
      </c>
      <c r="C277" s="18">
        <v>43662</v>
      </c>
      <c r="D277" s="3">
        <v>6038.3999020000001</v>
      </c>
      <c r="E277">
        <f t="shared" si="81"/>
        <v>-3.1975657603455572E-3</v>
      </c>
      <c r="F277">
        <f t="shared" si="93"/>
        <v>3.5790427299846651E-5</v>
      </c>
      <c r="G277" s="28">
        <f t="shared" si="82"/>
        <v>5.9825101169865688E-3</v>
      </c>
      <c r="H277" s="3">
        <f t="shared" si="83"/>
        <v>2.9378452267163251</v>
      </c>
      <c r="I277">
        <f t="shared" si="80"/>
        <v>6435.1156998828628</v>
      </c>
      <c r="J277"/>
      <c r="K277" s="29">
        <v>8542.2763760000016</v>
      </c>
      <c r="L277">
        <f t="shared" si="94"/>
        <v>3.6592121997251889E-3</v>
      </c>
      <c r="M277">
        <f t="shared" si="95"/>
        <v>2.9593239701043698E-5</v>
      </c>
      <c r="N277" s="28">
        <f t="shared" si="84"/>
        <v>5.4399668841863093E-3</v>
      </c>
      <c r="O277" s="3">
        <f t="shared" si="85"/>
        <v>3.0368541817180956</v>
      </c>
      <c r="P277">
        <f t="shared" si="86"/>
        <v>7335.6656364293158</v>
      </c>
      <c r="Q277"/>
      <c r="R277" s="3">
        <v>17127.190413982611</v>
      </c>
      <c r="S277">
        <f t="shared" si="96"/>
        <v>8.2900014445316597E-3</v>
      </c>
      <c r="T277">
        <f t="shared" si="97"/>
        <v>5.3936238275480252E-5</v>
      </c>
      <c r="U277" s="28">
        <f t="shared" si="87"/>
        <v>7.3441295110775557E-3</v>
      </c>
      <c r="V277" s="3">
        <f t="shared" si="88"/>
        <v>2.5775934683958663</v>
      </c>
      <c r="W277">
        <f t="shared" si="89"/>
        <v>15872.516397291816</v>
      </c>
      <c r="X277"/>
      <c r="Y277" s="3">
        <v>320.41375858521263</v>
      </c>
      <c r="Z277">
        <f t="shared" si="98"/>
        <v>-5.1310705367710091E-4</v>
      </c>
      <c r="AA277">
        <f t="shared" si="99"/>
        <v>5.6937282290964679E-5</v>
      </c>
      <c r="AB277" s="28">
        <f t="shared" si="90"/>
        <v>7.5456797103352242E-3</v>
      </c>
      <c r="AC277" s="3">
        <f t="shared" si="91"/>
        <v>2.1805835959306403</v>
      </c>
      <c r="AD277">
        <f t="shared" si="92"/>
        <v>341.63046521211669</v>
      </c>
    </row>
    <row r="278" spans="2:30" ht="15" thickBot="1">
      <c r="B278" s="1">
        <v>276</v>
      </c>
      <c r="C278" s="18">
        <v>43663</v>
      </c>
      <c r="D278" s="3">
        <v>5999.0498049999997</v>
      </c>
      <c r="E278">
        <f t="shared" si="81"/>
        <v>-6.516643090658367E-3</v>
      </c>
      <c r="F278">
        <f t="shared" si="93"/>
        <v>3.4256467269359909E-5</v>
      </c>
      <c r="G278" s="28">
        <f t="shared" si="82"/>
        <v>5.8529024653892793E-3</v>
      </c>
      <c r="H278" s="3">
        <f t="shared" si="83"/>
        <v>3.0029013630252162</v>
      </c>
      <c r="I278">
        <f t="shared" si="80"/>
        <v>6369.018233302284</v>
      </c>
      <c r="J278"/>
      <c r="K278" s="29">
        <v>8463.9990855699998</v>
      </c>
      <c r="L278">
        <f t="shared" si="94"/>
        <v>-9.1635164895772035E-3</v>
      </c>
      <c r="M278">
        <f t="shared" si="95"/>
        <v>2.8621035354338132E-5</v>
      </c>
      <c r="N278" s="28">
        <f t="shared" si="84"/>
        <v>5.3498631154767062E-3</v>
      </c>
      <c r="O278" s="3">
        <f t="shared" si="85"/>
        <v>3.0880016598662232</v>
      </c>
      <c r="P278">
        <f t="shared" si="86"/>
        <v>7049.7483569961742</v>
      </c>
      <c r="Q278"/>
      <c r="R278" s="3">
        <v>16922.321388527605</v>
      </c>
      <c r="S278">
        <f t="shared" si="96"/>
        <v>-1.1961624790937739E-2</v>
      </c>
      <c r="T278">
        <f t="shared" si="97"/>
        <v>5.4823511415971658E-5</v>
      </c>
      <c r="U278" s="28">
        <f t="shared" si="87"/>
        <v>7.4042900683300933E-3</v>
      </c>
      <c r="V278" s="3">
        <f t="shared" si="88"/>
        <v>2.5566502776242803</v>
      </c>
      <c r="W278">
        <f t="shared" si="89"/>
        <v>15065.191174799351</v>
      </c>
      <c r="X278"/>
      <c r="Y278" s="3">
        <v>318.50963737893869</v>
      </c>
      <c r="Z278">
        <f t="shared" si="98"/>
        <v>-5.9426948913854126E-3</v>
      </c>
      <c r="AA278">
        <f t="shared" si="99"/>
        <v>5.3536842084418787E-5</v>
      </c>
      <c r="AB278" s="28">
        <f t="shared" si="90"/>
        <v>7.316887458777727E-3</v>
      </c>
      <c r="AC278" s="3">
        <f t="shared" si="91"/>
        <v>2.2487684126895489</v>
      </c>
      <c r="AD278">
        <f t="shared" si="92"/>
        <v>337.44255824994752</v>
      </c>
    </row>
    <row r="279" spans="2:30" ht="15" thickBot="1">
      <c r="B279" s="1">
        <v>277</v>
      </c>
      <c r="C279" s="18">
        <v>43664</v>
      </c>
      <c r="D279" s="3">
        <v>6021.1499020000001</v>
      </c>
      <c r="E279">
        <f t="shared" si="81"/>
        <v>3.6839329091051714E-3</v>
      </c>
      <c r="F279">
        <f t="shared" si="93"/>
        <v>3.4749077463459836E-5</v>
      </c>
      <c r="G279" s="28">
        <f t="shared" si="82"/>
        <v>5.8948348122283998E-3</v>
      </c>
      <c r="H279" s="3">
        <f t="shared" si="83"/>
        <v>2.9815405097546828</v>
      </c>
      <c r="I279">
        <f t="shared" si="80"/>
        <v>6567.4924098794445</v>
      </c>
      <c r="J279"/>
      <c r="K279" s="29">
        <v>8438.1761225599985</v>
      </c>
      <c r="L279">
        <f t="shared" si="94"/>
        <v>-3.0509175094342901E-3</v>
      </c>
      <c r="M279">
        <f t="shared" si="95"/>
        <v>3.1941975300363045E-5</v>
      </c>
      <c r="N279" s="28">
        <f t="shared" si="84"/>
        <v>5.6517232151232465E-3</v>
      </c>
      <c r="O279" s="3">
        <f t="shared" si="85"/>
        <v>2.9230706373664646</v>
      </c>
      <c r="P279">
        <f t="shared" si="86"/>
        <v>7190.343178160535</v>
      </c>
      <c r="Q279"/>
      <c r="R279" s="3">
        <v>16884.166198764739</v>
      </c>
      <c r="S279">
        <f t="shared" si="96"/>
        <v>-2.2547255123480897E-3</v>
      </c>
      <c r="T279">
        <f t="shared" si="97"/>
        <v>6.0118928789363937E-5</v>
      </c>
      <c r="U279" s="28">
        <f t="shared" si="87"/>
        <v>7.7536397123779185E-3</v>
      </c>
      <c r="V279" s="3">
        <f t="shared" si="88"/>
        <v>2.4414572976078159</v>
      </c>
      <c r="W279">
        <f t="shared" si="89"/>
        <v>15454.896957000725</v>
      </c>
      <c r="X279"/>
      <c r="Y279" s="3">
        <v>312.99870528173676</v>
      </c>
      <c r="Z279">
        <f t="shared" si="98"/>
        <v>-1.7302245993409109E-2</v>
      </c>
      <c r="AA279">
        <f t="shared" si="99"/>
        <v>5.2443568913679559E-5</v>
      </c>
      <c r="AB279" s="28">
        <f t="shared" si="90"/>
        <v>7.2417932111928989E-3</v>
      </c>
      <c r="AC279" s="3">
        <f t="shared" si="91"/>
        <v>2.2720871635871092</v>
      </c>
      <c r="AD279">
        <f t="shared" si="92"/>
        <v>328.56784190107379</v>
      </c>
    </row>
    <row r="280" spans="2:30" ht="15" thickBot="1">
      <c r="B280" s="1">
        <v>278</v>
      </c>
      <c r="C280" s="18">
        <v>43665</v>
      </c>
      <c r="D280" s="3">
        <v>5984.2001950000003</v>
      </c>
      <c r="E280">
        <f t="shared" si="81"/>
        <v>-6.1366528987638154E-3</v>
      </c>
      <c r="F280">
        <f t="shared" si="93"/>
        <v>3.3478414516379534E-5</v>
      </c>
      <c r="G280" s="28">
        <f t="shared" si="82"/>
        <v>5.7860534491464503E-3</v>
      </c>
      <c r="H280" s="3">
        <f t="shared" si="83"/>
        <v>3.0375953048902189</v>
      </c>
      <c r="I280">
        <f t="shared" si="80"/>
        <v>6375.0477452101686</v>
      </c>
      <c r="J280"/>
      <c r="K280" s="29">
        <v>8502.8041544400003</v>
      </c>
      <c r="L280">
        <f t="shared" si="94"/>
        <v>7.6590048538113182E-3</v>
      </c>
      <c r="M280">
        <f t="shared" si="95"/>
        <v>3.0583942641303625E-5</v>
      </c>
      <c r="N280" s="28">
        <f t="shared" si="84"/>
        <v>5.5302750963495137E-3</v>
      </c>
      <c r="O280" s="3">
        <f t="shared" si="85"/>
        <v>2.9872630009950347</v>
      </c>
      <c r="P280">
        <f t="shared" si="86"/>
        <v>7421.0355067317923</v>
      </c>
      <c r="Q280"/>
      <c r="R280" s="3">
        <v>16937.532376855335</v>
      </c>
      <c r="S280">
        <f t="shared" si="96"/>
        <v>3.160723334653098E-3</v>
      </c>
      <c r="T280">
        <f t="shared" si="97"/>
        <v>5.6816820290164102E-5</v>
      </c>
      <c r="U280" s="28">
        <f t="shared" si="87"/>
        <v>7.5376933003515143E-3</v>
      </c>
      <c r="V280" s="3">
        <f t="shared" si="88"/>
        <v>2.5114022957028568</v>
      </c>
      <c r="W280">
        <f t="shared" si="89"/>
        <v>15663.801925751039</v>
      </c>
      <c r="X280"/>
      <c r="Y280" s="3">
        <v>320.84933733531966</v>
      </c>
      <c r="Z280">
        <f t="shared" si="98"/>
        <v>2.5081995296167052E-2</v>
      </c>
      <c r="AA280">
        <f t="shared" si="99"/>
        <v>6.7259017763845287E-5</v>
      </c>
      <c r="AB280" s="28">
        <f t="shared" si="90"/>
        <v>8.2011595377632605E-3</v>
      </c>
      <c r="AC280" s="3">
        <f t="shared" si="91"/>
        <v>2.0062998800034597</v>
      </c>
      <c r="AD280">
        <f t="shared" si="92"/>
        <v>359.22392078406364</v>
      </c>
    </row>
    <row r="281" spans="2:30" ht="15" thickBot="1">
      <c r="B281" s="1">
        <v>279</v>
      </c>
      <c r="C281" s="18">
        <v>43668</v>
      </c>
      <c r="D281" s="3">
        <v>6001.2797849999997</v>
      </c>
      <c r="E281">
        <f t="shared" si="81"/>
        <v>2.85411407430352E-3</v>
      </c>
      <c r="F281">
        <f t="shared" si="93"/>
        <v>3.3729220173391145E-5</v>
      </c>
      <c r="G281" s="28">
        <f t="shared" si="82"/>
        <v>5.8076863012210935E-3</v>
      </c>
      <c r="H281" s="3">
        <f t="shared" si="83"/>
        <v>3.0262806700278806</v>
      </c>
      <c r="I281">
        <f t="shared" si="80"/>
        <v>6552.2495746566156</v>
      </c>
      <c r="J281"/>
      <c r="K281" s="29">
        <v>8501.6171125599994</v>
      </c>
      <c r="L281">
        <f t="shared" si="94"/>
        <v>-1.3960592981328206E-4</v>
      </c>
      <c r="M281">
        <f t="shared" si="95"/>
        <v>3.2268527403867733E-5</v>
      </c>
      <c r="N281" s="28">
        <f t="shared" si="84"/>
        <v>5.6805393585352207E-3</v>
      </c>
      <c r="O281" s="3">
        <f t="shared" si="85"/>
        <v>2.90824253436897</v>
      </c>
      <c r="P281">
        <f t="shared" si="86"/>
        <v>7252.0983991966359</v>
      </c>
      <c r="Q281"/>
      <c r="R281" s="3">
        <v>16917.152793358764</v>
      </c>
      <c r="S281">
        <f t="shared" si="96"/>
        <v>-1.2032203418497619E-3</v>
      </c>
      <c r="T281">
        <f t="shared" si="97"/>
        <v>5.4007221392647487E-5</v>
      </c>
      <c r="U281" s="28">
        <f t="shared" si="87"/>
        <v>7.3489605654573683E-3</v>
      </c>
      <c r="V281" s="3">
        <f t="shared" si="88"/>
        <v>2.575899011866408</v>
      </c>
      <c r="W281">
        <f t="shared" si="89"/>
        <v>15492.278593764786</v>
      </c>
      <c r="X281"/>
      <c r="Y281" s="3">
        <v>318.88471048853933</v>
      </c>
      <c r="Z281">
        <f t="shared" si="98"/>
        <v>-6.1232068082070004E-3</v>
      </c>
      <c r="AA281">
        <f t="shared" si="99"/>
        <v>1.0096986598023136E-4</v>
      </c>
      <c r="AB281" s="28">
        <f t="shared" si="90"/>
        <v>1.004837628576037E-2</v>
      </c>
      <c r="AC281" s="3">
        <f t="shared" si="91"/>
        <v>1.6374770339582849</v>
      </c>
      <c r="AD281">
        <f t="shared" si="92"/>
        <v>338.58390192134766</v>
      </c>
    </row>
    <row r="282" spans="2:30" ht="15" thickBot="1">
      <c r="B282" s="1">
        <v>280</v>
      </c>
      <c r="C282" s="18">
        <v>43669</v>
      </c>
      <c r="D282" s="3">
        <v>6042.4799800000001</v>
      </c>
      <c r="E282">
        <f t="shared" si="81"/>
        <v>6.8652348292407355E-3</v>
      </c>
      <c r="F282">
        <f t="shared" si="93"/>
        <v>3.219422499193592E-5</v>
      </c>
      <c r="G282" s="28">
        <f t="shared" si="82"/>
        <v>5.6739955051036059E-3</v>
      </c>
      <c r="H282" s="3">
        <f t="shared" si="83"/>
        <v>3.0975859559920793</v>
      </c>
      <c r="I282">
        <f t="shared" si="80"/>
        <v>6634.2848119308119</v>
      </c>
      <c r="J282"/>
      <c r="K282" s="29">
        <v>8502.0117817000009</v>
      </c>
      <c r="L282">
        <f t="shared" si="94"/>
        <v>4.6422831653806928E-5</v>
      </c>
      <c r="M282">
        <f t="shared" si="95"/>
        <v>3.033358514857401E-5</v>
      </c>
      <c r="N282" s="28">
        <f t="shared" si="84"/>
        <v>5.5075934080661771E-3</v>
      </c>
      <c r="O282" s="3">
        <f t="shared" si="85"/>
        <v>2.9995653194831209</v>
      </c>
      <c r="P282">
        <f t="shared" si="86"/>
        <v>7256.0542570591087</v>
      </c>
      <c r="Q282"/>
      <c r="R282" s="3">
        <v>17054.013469749094</v>
      </c>
      <c r="S282">
        <f t="shared" si="96"/>
        <v>8.0900538088216501E-3</v>
      </c>
      <c r="T282">
        <f t="shared" si="97"/>
        <v>5.0853652460551098E-5</v>
      </c>
      <c r="U282" s="28">
        <f t="shared" si="87"/>
        <v>7.1311746900879587E-3</v>
      </c>
      <c r="V282" s="3">
        <f t="shared" si="88"/>
        <v>2.6545668955661696</v>
      </c>
      <c r="W282">
        <f t="shared" si="89"/>
        <v>15874.184437834223</v>
      </c>
      <c r="X282"/>
      <c r="Y282" s="3">
        <v>321.64303753005487</v>
      </c>
      <c r="Z282">
        <f t="shared" si="98"/>
        <v>8.6499193934062146E-3</v>
      </c>
      <c r="AA282">
        <f t="shared" si="99"/>
        <v>9.7161293718381824E-5</v>
      </c>
      <c r="AB282" s="28">
        <f t="shared" si="90"/>
        <v>9.8570428485617242E-3</v>
      </c>
      <c r="AC282" s="3">
        <f t="shared" si="91"/>
        <v>1.6692618312909653</v>
      </c>
      <c r="AD282">
        <f t="shared" si="92"/>
        <v>346.95145531948174</v>
      </c>
    </row>
    <row r="283" spans="2:30" ht="15" thickBot="1">
      <c r="B283" s="1">
        <v>281</v>
      </c>
      <c r="C283" s="18">
        <v>43670</v>
      </c>
      <c r="D283" s="3">
        <v>6071.0498049999997</v>
      </c>
      <c r="E283">
        <f t="shared" si="81"/>
        <v>4.7281621278949743E-3</v>
      </c>
      <c r="F283">
        <f t="shared" si="93"/>
        <v>3.3090458448056966E-5</v>
      </c>
      <c r="G283" s="28">
        <f t="shared" si="82"/>
        <v>5.7524306556495722E-3</v>
      </c>
      <c r="H283" s="3">
        <f t="shared" si="83"/>
        <v>3.0553499630125387</v>
      </c>
      <c r="I283">
        <f t="shared" si="80"/>
        <v>6589.9846115725732</v>
      </c>
      <c r="J283"/>
      <c r="K283" s="29">
        <v>8437.1463949499994</v>
      </c>
      <c r="L283">
        <f t="shared" si="94"/>
        <v>-7.6294162388271291E-3</v>
      </c>
      <c r="M283">
        <f t="shared" si="95"/>
        <v>2.8513699344417493E-5</v>
      </c>
      <c r="N283" s="28">
        <f t="shared" si="84"/>
        <v>5.3398220330285818E-3</v>
      </c>
      <c r="O283" s="3">
        <f t="shared" si="85"/>
        <v>3.0938083850856919</v>
      </c>
      <c r="P283">
        <f t="shared" si="86"/>
        <v>7083.7962944483979</v>
      </c>
      <c r="Q283"/>
      <c r="R283" s="3">
        <v>16933.393550113742</v>
      </c>
      <c r="S283">
        <f t="shared" si="96"/>
        <v>-7.0728171904702059E-3</v>
      </c>
      <c r="T283">
        <f t="shared" si="97"/>
        <v>5.1729371550695815E-5</v>
      </c>
      <c r="U283" s="28">
        <f t="shared" si="87"/>
        <v>7.1923133657186972E-3</v>
      </c>
      <c r="V283" s="3">
        <f t="shared" si="88"/>
        <v>2.6320015961811785</v>
      </c>
      <c r="W283">
        <f t="shared" si="89"/>
        <v>15251.148522363001</v>
      </c>
      <c r="X283"/>
      <c r="Y283" s="3">
        <v>321.98369572799737</v>
      </c>
      <c r="Z283">
        <f t="shared" si="98"/>
        <v>1.0591188311068946E-3</v>
      </c>
      <c r="AA283">
        <f t="shared" si="99"/>
        <v>9.582088242602441E-5</v>
      </c>
      <c r="AB283" s="28">
        <f t="shared" si="90"/>
        <v>9.7888141480990641E-3</v>
      </c>
      <c r="AC283" s="3">
        <f t="shared" si="91"/>
        <v>1.6808966998008572</v>
      </c>
      <c r="AD283">
        <f t="shared" si="92"/>
        <v>342.62200991351079</v>
      </c>
    </row>
    <row r="284" spans="2:30" ht="15" thickBot="1">
      <c r="B284" s="1">
        <v>282</v>
      </c>
      <c r="C284" s="18">
        <v>43671</v>
      </c>
      <c r="D284" s="3">
        <v>6039.1298829999996</v>
      </c>
      <c r="E284">
        <f t="shared" si="81"/>
        <v>-5.2577269212503268E-3</v>
      </c>
      <c r="F284">
        <f t="shared" si="93"/>
        <v>3.2446361967633168E-5</v>
      </c>
      <c r="G284" s="28">
        <f t="shared" si="82"/>
        <v>5.6961708162267368E-3</v>
      </c>
      <c r="H284" s="3">
        <f t="shared" si="83"/>
        <v>3.085526989623113</v>
      </c>
      <c r="I284">
        <f t="shared" si="80"/>
        <v>6390.7541759332744</v>
      </c>
      <c r="J284"/>
      <c r="K284" s="29">
        <v>8453.6124474999997</v>
      </c>
      <c r="L284">
        <f t="shared" si="94"/>
        <v>1.9516139437684718E-3</v>
      </c>
      <c r="M284">
        <f t="shared" si="95"/>
        <v>3.0295356912469191E-5</v>
      </c>
      <c r="N284" s="28">
        <f t="shared" si="84"/>
        <v>5.5041218111946972E-3</v>
      </c>
      <c r="O284" s="3">
        <f t="shared" si="85"/>
        <v>3.0014572255738869</v>
      </c>
      <c r="P284">
        <f t="shared" si="86"/>
        <v>7297.5417724474592</v>
      </c>
      <c r="Q284"/>
      <c r="R284" s="3">
        <v>16836.050230091256</v>
      </c>
      <c r="S284">
        <f t="shared" si="96"/>
        <v>-5.7486008185188868E-3</v>
      </c>
      <c r="T284">
        <f t="shared" si="97"/>
        <v>5.1627093838242717E-5</v>
      </c>
      <c r="U284" s="28">
        <f t="shared" si="87"/>
        <v>7.1851996380227819E-3</v>
      </c>
      <c r="V284" s="3">
        <f t="shared" si="88"/>
        <v>2.6346074169786085</v>
      </c>
      <c r="W284">
        <f t="shared" si="89"/>
        <v>15305.079455047731</v>
      </c>
      <c r="X284"/>
      <c r="Y284" s="3">
        <v>322.80868694205452</v>
      </c>
      <c r="Z284">
        <f t="shared" si="98"/>
        <v>2.5622142518485738E-3</v>
      </c>
      <c r="AA284">
        <f t="shared" si="99"/>
        <v>9.0138933442367248E-5</v>
      </c>
      <c r="AB284" s="28">
        <f t="shared" si="90"/>
        <v>9.4941525921151716E-3</v>
      </c>
      <c r="AC284" s="3">
        <f t="shared" si="91"/>
        <v>1.733065193218885</v>
      </c>
      <c r="AD284">
        <f t="shared" si="92"/>
        <v>343.53183838029895</v>
      </c>
    </row>
    <row r="285" spans="2:30" ht="15" thickBot="1">
      <c r="B285" s="1">
        <v>283</v>
      </c>
      <c r="C285" s="18">
        <v>43672</v>
      </c>
      <c r="D285" s="3">
        <v>6083.8198240000002</v>
      </c>
      <c r="E285">
        <f t="shared" si="81"/>
        <v>7.400062900750258E-3</v>
      </c>
      <c r="F285">
        <f t="shared" si="93"/>
        <v>3.2158201792281601E-5</v>
      </c>
      <c r="G285" s="28">
        <f t="shared" si="82"/>
        <v>5.6708202045455116E-3</v>
      </c>
      <c r="H285" s="3">
        <f t="shared" si="83"/>
        <v>3.0993204081630235</v>
      </c>
      <c r="I285">
        <f t="shared" si="80"/>
        <v>6645.1301892063793</v>
      </c>
      <c r="J285"/>
      <c r="K285" s="29">
        <v>8458.7319365999992</v>
      </c>
      <c r="L285">
        <f t="shared" si="94"/>
        <v>6.0559779996935512E-4</v>
      </c>
      <c r="M285">
        <f t="shared" si="95"/>
        <v>2.8706163316851731E-5</v>
      </c>
      <c r="N285" s="28">
        <f t="shared" si="84"/>
        <v>5.3578132961919949E-3</v>
      </c>
      <c r="O285" s="3">
        <f t="shared" si="85"/>
        <v>3.0834195346804694</v>
      </c>
      <c r="P285">
        <f t="shared" si="86"/>
        <v>7268.5914357581223</v>
      </c>
      <c r="Q285"/>
      <c r="R285" s="3">
        <v>16938.283714346224</v>
      </c>
      <c r="S285">
        <f t="shared" si="96"/>
        <v>6.0722962249331524E-3</v>
      </c>
      <c r="T285">
        <f t="shared" si="97"/>
        <v>5.051225289018871E-5</v>
      </c>
      <c r="U285" s="28">
        <f t="shared" si="87"/>
        <v>7.1071972598337743E-3</v>
      </c>
      <c r="V285" s="3">
        <f t="shared" si="88"/>
        <v>2.6635225626549701</v>
      </c>
      <c r="W285">
        <f t="shared" si="89"/>
        <v>15791.790696018887</v>
      </c>
      <c r="X285"/>
      <c r="Y285" s="3">
        <v>319.93806710470619</v>
      </c>
      <c r="Z285">
        <f t="shared" si="98"/>
        <v>-8.8926350295635542E-3</v>
      </c>
      <c r="AA285">
        <f t="shared" si="99"/>
        <v>8.5124493948167775E-5</v>
      </c>
      <c r="AB285" s="28">
        <f t="shared" si="90"/>
        <v>9.2262936192258581E-3</v>
      </c>
      <c r="AC285" s="3">
        <f t="shared" si="91"/>
        <v>1.7833797704222907</v>
      </c>
      <c r="AD285">
        <f t="shared" si="92"/>
        <v>336.58916678300727</v>
      </c>
    </row>
    <row r="286" spans="2:30" ht="15" thickBot="1">
      <c r="B286" s="1">
        <v>284</v>
      </c>
      <c r="C286" s="18">
        <v>43675</v>
      </c>
      <c r="D286" s="3">
        <v>6074.0097660000001</v>
      </c>
      <c r="E286">
        <f t="shared" si="81"/>
        <v>-1.6124833219584227E-3</v>
      </c>
      <c r="F286">
        <f t="shared" si="93"/>
        <v>3.3514365540848328E-5</v>
      </c>
      <c r="G286" s="28">
        <f t="shared" si="82"/>
        <v>5.7891593120977698E-3</v>
      </c>
      <c r="H286" s="3">
        <f t="shared" si="83"/>
        <v>3.0359656460382252</v>
      </c>
      <c r="I286">
        <f t="shared" si="80"/>
        <v>6464.3386469362595</v>
      </c>
      <c r="J286"/>
      <c r="K286" s="29">
        <v>8476.3562688000002</v>
      </c>
      <c r="L286">
        <f t="shared" si="94"/>
        <v>2.0835667014984121E-3</v>
      </c>
      <c r="M286">
        <f t="shared" si="95"/>
        <v>2.7005798439560287E-5</v>
      </c>
      <c r="N286" s="28">
        <f t="shared" si="84"/>
        <v>5.1967103478604889E-3</v>
      </c>
      <c r="O286" s="3">
        <f t="shared" si="85"/>
        <v>3.179008463970034</v>
      </c>
      <c r="P286">
        <f t="shared" si="86"/>
        <v>7303.0990665517866</v>
      </c>
      <c r="Q286"/>
      <c r="R286" s="3">
        <v>16889.992207503063</v>
      </c>
      <c r="S286">
        <f t="shared" si="96"/>
        <v>-2.8510271558540323E-3</v>
      </c>
      <c r="T286">
        <f t="shared" si="97"/>
        <v>4.969388460337763E-5</v>
      </c>
      <c r="U286" s="28">
        <f t="shared" si="87"/>
        <v>7.0493889524821671E-3</v>
      </c>
      <c r="V286" s="3">
        <f t="shared" si="88"/>
        <v>2.6853647013109287</v>
      </c>
      <c r="W286">
        <f t="shared" si="89"/>
        <v>15421.465861789708</v>
      </c>
      <c r="X286"/>
      <c r="Y286" s="3">
        <v>319.42419929236422</v>
      </c>
      <c r="Z286">
        <f t="shared" si="98"/>
        <v>-1.6061477678859554E-3</v>
      </c>
      <c r="AA286">
        <f t="shared" si="99"/>
        <v>8.4761761777418947E-5</v>
      </c>
      <c r="AB286" s="28">
        <f t="shared" si="90"/>
        <v>9.2066151096599526E-3</v>
      </c>
      <c r="AC286" s="3">
        <f t="shared" si="91"/>
        <v>1.7871916226018258</v>
      </c>
      <c r="AD286">
        <f t="shared" si="92"/>
        <v>341.03138781976378</v>
      </c>
    </row>
    <row r="287" spans="2:30" ht="15" thickBot="1">
      <c r="B287" s="1">
        <v>285</v>
      </c>
      <c r="C287" s="18">
        <v>43676</v>
      </c>
      <c r="D287" s="3">
        <v>6058.9599609999996</v>
      </c>
      <c r="E287">
        <f t="shared" si="81"/>
        <v>-2.4777380313485259E-3</v>
      </c>
      <c r="F287">
        <f t="shared" si="93"/>
        <v>3.1659509756213074E-5</v>
      </c>
      <c r="G287" s="28">
        <f t="shared" si="82"/>
        <v>5.6266783945959692E-3</v>
      </c>
      <c r="H287" s="3">
        <f t="shared" si="83"/>
        <v>3.1236348620620173</v>
      </c>
      <c r="I287">
        <f t="shared" si="80"/>
        <v>6445.8629427888609</v>
      </c>
      <c r="J287"/>
      <c r="K287" s="29">
        <v>8472.3756160800003</v>
      </c>
      <c r="L287">
        <f t="shared" si="94"/>
        <v>-4.6961838244717792E-4</v>
      </c>
      <c r="M287">
        <f t="shared" si="95"/>
        <v>2.5645925545162246E-5</v>
      </c>
      <c r="N287" s="28">
        <f t="shared" si="84"/>
        <v>5.0641806390730425E-3</v>
      </c>
      <c r="O287" s="3">
        <f t="shared" si="85"/>
        <v>3.2622031791648487</v>
      </c>
      <c r="P287">
        <f t="shared" si="86"/>
        <v>7243.9293453262244</v>
      </c>
      <c r="Q287"/>
      <c r="R287" s="3">
        <v>16634.797530699114</v>
      </c>
      <c r="S287">
        <f t="shared" si="96"/>
        <v>-1.5109224070013683E-2</v>
      </c>
      <c r="T287">
        <f t="shared" si="97"/>
        <v>4.7199952877780003E-5</v>
      </c>
      <c r="U287" s="28">
        <f t="shared" si="87"/>
        <v>6.8702221854740628E-3</v>
      </c>
      <c r="V287" s="3">
        <f t="shared" si="88"/>
        <v>2.7553956404541822</v>
      </c>
      <c r="W287">
        <f t="shared" si="89"/>
        <v>14893.466176609385</v>
      </c>
      <c r="X287"/>
      <c r="Y287" s="3">
        <v>320.12631088107338</v>
      </c>
      <c r="Z287">
        <f t="shared" si="98"/>
        <v>2.1980538427100382E-3</v>
      </c>
      <c r="AA287">
        <f t="shared" si="99"/>
        <v>7.9830838709910916E-5</v>
      </c>
      <c r="AB287" s="28">
        <f t="shared" si="90"/>
        <v>8.9348105021825122E-3</v>
      </c>
      <c r="AC287" s="3">
        <f t="shared" si="91"/>
        <v>1.8415595263586655</v>
      </c>
      <c r="AD287">
        <f t="shared" si="92"/>
        <v>343.39755125160463</v>
      </c>
    </row>
    <row r="288" spans="2:30" ht="15" thickBot="1">
      <c r="B288" s="1">
        <v>286</v>
      </c>
      <c r="C288" s="18">
        <v>43677</v>
      </c>
      <c r="D288" s="3">
        <v>5993.169922</v>
      </c>
      <c r="E288">
        <f t="shared" si="81"/>
        <v>-1.0858305620679696E-2</v>
      </c>
      <c r="F288">
        <f t="shared" si="93"/>
        <v>3.0128290315959739E-5</v>
      </c>
      <c r="G288" s="28">
        <f t="shared" si="82"/>
        <v>5.4889243314113689E-3</v>
      </c>
      <c r="H288" s="3">
        <f t="shared" si="83"/>
        <v>3.202027889215203</v>
      </c>
      <c r="I288">
        <f t="shared" si="80"/>
        <v>6270.2784557470195</v>
      </c>
      <c r="J288"/>
      <c r="K288" s="29">
        <v>8359.1176591999993</v>
      </c>
      <c r="L288">
        <f t="shared" si="94"/>
        <v>-1.3367910254715934E-2</v>
      </c>
      <c r="M288">
        <f t="shared" si="95"/>
        <v>2.4120402497960447E-5</v>
      </c>
      <c r="N288" s="28">
        <f t="shared" si="84"/>
        <v>4.9112526404126722E-3</v>
      </c>
      <c r="O288" s="3">
        <f t="shared" si="85"/>
        <v>3.3637826009417049</v>
      </c>
      <c r="P288">
        <f t="shared" si="86"/>
        <v>6928.8082984839975</v>
      </c>
      <c r="Q288"/>
      <c r="R288" s="3">
        <v>16680.736872642879</v>
      </c>
      <c r="S288">
        <f t="shared" si="96"/>
        <v>2.761641183728607E-3</v>
      </c>
      <c r="T288">
        <f t="shared" si="97"/>
        <v>5.8065274824986065E-5</v>
      </c>
      <c r="U288" s="28">
        <f t="shared" si="87"/>
        <v>7.6200574029980945E-3</v>
      </c>
      <c r="V288" s="3">
        <f t="shared" si="88"/>
        <v>2.4842569101065823</v>
      </c>
      <c r="W288">
        <f t="shared" si="89"/>
        <v>15647.061422841338</v>
      </c>
      <c r="X288"/>
      <c r="Y288" s="3">
        <v>318.24599098196387</v>
      </c>
      <c r="Z288">
        <f t="shared" si="98"/>
        <v>-5.8736812164372383E-3</v>
      </c>
      <c r="AA288">
        <f t="shared" si="99"/>
        <v>7.5330874829043407E-5</v>
      </c>
      <c r="AB288" s="28">
        <f t="shared" si="90"/>
        <v>8.6793360822728493E-3</v>
      </c>
      <c r="AC288" s="3">
        <f t="shared" si="91"/>
        <v>1.8957654411044385</v>
      </c>
      <c r="AD288">
        <f t="shared" si="92"/>
        <v>338.20477648356814</v>
      </c>
    </row>
    <row r="289" spans="2:30" ht="15" thickBot="1">
      <c r="B289" s="1">
        <v>287</v>
      </c>
      <c r="C289" s="18">
        <v>43678</v>
      </c>
      <c r="D289" s="3">
        <v>5939.830078</v>
      </c>
      <c r="E289">
        <f t="shared" si="81"/>
        <v>-8.9001054023510606E-3</v>
      </c>
      <c r="F289">
        <f t="shared" si="93"/>
        <v>3.5394760954127218E-5</v>
      </c>
      <c r="G289" s="28">
        <f t="shared" si="82"/>
        <v>5.949349624465452E-3</v>
      </c>
      <c r="H289" s="3">
        <f t="shared" si="83"/>
        <v>2.9542201921861815</v>
      </c>
      <c r="I289">
        <f t="shared" si="80"/>
        <v>6325.3379617809223</v>
      </c>
      <c r="J289"/>
      <c r="K289" s="29">
        <v>8310.4926968299987</v>
      </c>
      <c r="L289">
        <f t="shared" si="94"/>
        <v>-5.8169970028456456E-3</v>
      </c>
      <c r="M289">
        <f t="shared" si="95"/>
        <v>3.3395239822771195E-5</v>
      </c>
      <c r="N289" s="28">
        <f t="shared" si="84"/>
        <v>5.7788614642307525E-3</v>
      </c>
      <c r="O289" s="3">
        <f t="shared" si="85"/>
        <v>2.8587614157053078</v>
      </c>
      <c r="P289">
        <f t="shared" si="86"/>
        <v>7134.3969278441937</v>
      </c>
      <c r="Q289"/>
      <c r="R289" s="3">
        <v>16667.327280779453</v>
      </c>
      <c r="S289">
        <f t="shared" si="96"/>
        <v>-8.0389685214799563E-4</v>
      </c>
      <c r="T289">
        <f t="shared" si="97"/>
        <v>5.5038958057146858E-5</v>
      </c>
      <c r="U289" s="28">
        <f t="shared" si="87"/>
        <v>7.4188245738221132E-3</v>
      </c>
      <c r="V289" s="3">
        <f t="shared" si="88"/>
        <v>2.551641445412177</v>
      </c>
      <c r="W289">
        <f t="shared" si="89"/>
        <v>15508.56680632697</v>
      </c>
      <c r="X289"/>
      <c r="Y289" s="3">
        <v>317.77853335783868</v>
      </c>
      <c r="Z289">
        <f t="shared" si="98"/>
        <v>-1.468856285299383E-3</v>
      </c>
      <c r="AA289">
        <f t="shared" si="99"/>
        <v>7.2881030201240457E-5</v>
      </c>
      <c r="AB289" s="28">
        <f t="shared" si="90"/>
        <v>8.5370387255324347E-3</v>
      </c>
      <c r="AC289" s="3">
        <f t="shared" si="91"/>
        <v>1.9273645025520791</v>
      </c>
      <c r="AD289">
        <f t="shared" si="92"/>
        <v>341.04488788936237</v>
      </c>
    </row>
    <row r="290" spans="2:30" ht="15" thickBot="1">
      <c r="B290" s="1">
        <v>288</v>
      </c>
      <c r="C290" s="18">
        <v>43679</v>
      </c>
      <c r="D290" s="3">
        <v>5897.1000979999999</v>
      </c>
      <c r="E290">
        <f t="shared" si="81"/>
        <v>-7.1938051154466151E-3</v>
      </c>
      <c r="F290">
        <f t="shared" si="93"/>
        <v>3.8023787867257104E-5</v>
      </c>
      <c r="G290" s="28">
        <f t="shared" si="82"/>
        <v>6.1663431519221427E-3</v>
      </c>
      <c r="H290" s="3">
        <f t="shared" si="83"/>
        <v>2.8502612258113635</v>
      </c>
      <c r="I290">
        <f t="shared" si="80"/>
        <v>6362.9418258818314</v>
      </c>
      <c r="J290"/>
      <c r="K290" s="29">
        <v>8138.5454936999995</v>
      </c>
      <c r="L290">
        <f t="shared" si="94"/>
        <v>-2.0690374133363689E-2</v>
      </c>
      <c r="M290">
        <f t="shared" si="95"/>
        <v>3.3421772681271834E-5</v>
      </c>
      <c r="N290" s="28">
        <f t="shared" si="84"/>
        <v>5.7811566906002324E-3</v>
      </c>
      <c r="O290" s="3">
        <f t="shared" si="85"/>
        <v>2.8576264344313964</v>
      </c>
      <c r="P290">
        <f t="shared" si="86"/>
        <v>6826.0869153758231</v>
      </c>
      <c r="Q290"/>
      <c r="R290" s="3">
        <v>16082.592896235403</v>
      </c>
      <c r="S290">
        <f t="shared" si="96"/>
        <v>-3.5082672506128697E-2</v>
      </c>
      <c r="T290">
        <f t="shared" si="97"/>
        <v>5.1775395582651649E-5</v>
      </c>
      <c r="U290" s="28">
        <f t="shared" si="87"/>
        <v>7.1955121834829557E-3</v>
      </c>
      <c r="V290" s="3">
        <f t="shared" si="88"/>
        <v>2.6308315205497665</v>
      </c>
      <c r="W290">
        <f t="shared" si="89"/>
        <v>14106.114067618239</v>
      </c>
      <c r="X290"/>
      <c r="Y290" s="3">
        <v>315.10560266589721</v>
      </c>
      <c r="Z290">
        <f t="shared" si="98"/>
        <v>-8.4113003597117916E-3</v>
      </c>
      <c r="AA290">
        <f t="shared" si="99"/>
        <v>6.8637620716377834E-5</v>
      </c>
      <c r="AB290" s="28">
        <f t="shared" si="90"/>
        <v>8.2847824785191454E-3</v>
      </c>
      <c r="AC290" s="3">
        <f t="shared" si="91"/>
        <v>1.9860491737913084</v>
      </c>
      <c r="AD290">
        <f t="shared" si="92"/>
        <v>336.29971740355643</v>
      </c>
    </row>
    <row r="291" spans="2:30" ht="15" thickBot="1">
      <c r="B291" s="1">
        <v>289</v>
      </c>
      <c r="C291" s="18">
        <v>43682</v>
      </c>
      <c r="D291" s="3">
        <v>5721.7998049999997</v>
      </c>
      <c r="E291">
        <f t="shared" si="81"/>
        <v>-2.9726524916789746E-2</v>
      </c>
      <c r="F291">
        <f t="shared" si="93"/>
        <v>3.884741051756323E-5</v>
      </c>
      <c r="G291" s="28">
        <f t="shared" si="82"/>
        <v>6.2327690890617172E-3</v>
      </c>
      <c r="H291" s="3">
        <f t="shared" si="83"/>
        <v>2.81988447507478</v>
      </c>
      <c r="I291">
        <f t="shared" si="80"/>
        <v>5951.5988117090483</v>
      </c>
      <c r="J291"/>
      <c r="K291" s="29">
        <v>7939.6128211400001</v>
      </c>
      <c r="L291">
        <f t="shared" si="94"/>
        <v>-2.444327093999684E-2</v>
      </c>
      <c r="M291">
        <f t="shared" si="95"/>
        <v>5.7101961227109459E-5</v>
      </c>
      <c r="N291" s="28">
        <f t="shared" si="84"/>
        <v>7.5565839654641205E-3</v>
      </c>
      <c r="O291" s="3">
        <f t="shared" si="85"/>
        <v>2.1862241266890341</v>
      </c>
      <c r="P291">
        <f t="shared" si="86"/>
        <v>6867.3455627133462</v>
      </c>
      <c r="Q291"/>
      <c r="R291" s="3">
        <v>15771.530130519301</v>
      </c>
      <c r="S291">
        <f t="shared" si="96"/>
        <v>-1.9341580535121014E-2</v>
      </c>
      <c r="T291">
        <f t="shared" si="97"/>
        <v>1.2251650645802933E-4</v>
      </c>
      <c r="U291" s="28">
        <f t="shared" si="87"/>
        <v>1.1068717471235289E-2</v>
      </c>
      <c r="V291" s="3">
        <f t="shared" si="88"/>
        <v>1.7102415259944468</v>
      </c>
      <c r="W291">
        <f t="shared" si="89"/>
        <v>15026.385397733011</v>
      </c>
      <c r="X291"/>
      <c r="Y291" s="3">
        <v>312.10447904976274</v>
      </c>
      <c r="Z291">
        <f t="shared" si="98"/>
        <v>-9.5241836093803781E-3</v>
      </c>
      <c r="AA291">
        <f t="shared" si="99"/>
        <v>6.8764361897872436E-5</v>
      </c>
      <c r="AB291" s="28">
        <f t="shared" si="90"/>
        <v>8.2924279856910685E-3</v>
      </c>
      <c r="AC291" s="3">
        <f t="shared" si="91"/>
        <v>1.9842180631409398</v>
      </c>
      <c r="AD291">
        <f t="shared" si="92"/>
        <v>335.54975065202586</v>
      </c>
    </row>
    <row r="292" spans="2:30" ht="15" thickBot="1">
      <c r="B292" s="1">
        <v>290</v>
      </c>
      <c r="C292" s="18">
        <v>43683</v>
      </c>
      <c r="D292" s="3">
        <v>5796.7202150000003</v>
      </c>
      <c r="E292">
        <f t="shared" si="81"/>
        <v>1.3093853779108343E-2</v>
      </c>
      <c r="F292">
        <f t="shared" si="93"/>
        <v>8.953654290422077E-5</v>
      </c>
      <c r="G292" s="28">
        <f t="shared" si="82"/>
        <v>9.4623751196103393E-3</v>
      </c>
      <c r="H292" s="3">
        <f t="shared" si="83"/>
        <v>1.8574288768732392</v>
      </c>
      <c r="I292">
        <f t="shared" si="80"/>
        <v>6654.1321254224513</v>
      </c>
      <c r="J292"/>
      <c r="K292" s="29">
        <v>7906.5382509999999</v>
      </c>
      <c r="L292">
        <f t="shared" si="94"/>
        <v>-4.1657661255138046E-3</v>
      </c>
      <c r="M292">
        <f t="shared" si="95"/>
        <v>8.9524253208248563E-5</v>
      </c>
      <c r="N292" s="28">
        <f t="shared" si="84"/>
        <v>9.4617256992711729E-3</v>
      </c>
      <c r="O292" s="3">
        <f t="shared" si="85"/>
        <v>1.7460225233460005</v>
      </c>
      <c r="P292">
        <f t="shared" si="86"/>
        <v>7202.2742859801328</v>
      </c>
      <c r="Q292"/>
      <c r="R292" s="3">
        <v>15943.297578088106</v>
      </c>
      <c r="S292">
        <f t="shared" si="96"/>
        <v>1.0890981797411037E-2</v>
      </c>
      <c r="T292">
        <f t="shared" si="97"/>
        <v>1.3761132032634189E-4</v>
      </c>
      <c r="U292" s="28">
        <f t="shared" si="87"/>
        <v>1.1730785153873626E-2</v>
      </c>
      <c r="V292" s="3">
        <f t="shared" si="88"/>
        <v>1.6137180939296203</v>
      </c>
      <c r="W292">
        <f t="shared" si="89"/>
        <v>15813.567153548951</v>
      </c>
      <c r="X292"/>
      <c r="Y292" s="3">
        <v>312.96079639823103</v>
      </c>
      <c r="Z292">
        <f t="shared" si="98"/>
        <v>2.7436881107103473E-3</v>
      </c>
      <c r="AA292">
        <f t="shared" si="99"/>
        <v>7.0081104589511472E-5</v>
      </c>
      <c r="AB292" s="28">
        <f t="shared" si="90"/>
        <v>8.3714457884831017E-3</v>
      </c>
      <c r="AC292" s="3">
        <f t="shared" si="91"/>
        <v>1.9654890937883149</v>
      </c>
      <c r="AD292">
        <f t="shared" si="92"/>
        <v>343.85750490150087</v>
      </c>
    </row>
    <row r="293" spans="2:30" ht="15" thickBot="1">
      <c r="B293" s="1">
        <v>291</v>
      </c>
      <c r="C293" s="18">
        <v>43684</v>
      </c>
      <c r="D293" s="3">
        <v>5801.3198240000002</v>
      </c>
      <c r="E293">
        <f t="shared" si="81"/>
        <v>7.9348473436713439E-4</v>
      </c>
      <c r="F293">
        <f t="shared" si="93"/>
        <v>9.4451290737287727E-5</v>
      </c>
      <c r="G293" s="28">
        <f t="shared" si="82"/>
        <v>9.7186053905530985E-3</v>
      </c>
      <c r="H293" s="3">
        <f t="shared" si="83"/>
        <v>1.8084579098206248</v>
      </c>
      <c r="I293">
        <f t="shared" si="80"/>
        <v>6505.4619924965637</v>
      </c>
      <c r="J293"/>
      <c r="K293" s="29">
        <v>7899.5972893200005</v>
      </c>
      <c r="L293">
        <f t="shared" si="94"/>
        <v>-8.7787619052137546E-4</v>
      </c>
      <c r="M293">
        <f t="shared" si="95"/>
        <v>8.5194014460502346E-5</v>
      </c>
      <c r="N293" s="28">
        <f t="shared" si="84"/>
        <v>9.2300603714440752E-3</v>
      </c>
      <c r="O293" s="3">
        <f t="shared" si="85"/>
        <v>1.7898459507112066</v>
      </c>
      <c r="P293">
        <f t="shared" si="86"/>
        <v>7243.6444211417638</v>
      </c>
      <c r="Q293"/>
      <c r="R293" s="3">
        <v>15987.829205424185</v>
      </c>
      <c r="S293">
        <f t="shared" si="96"/>
        <v>2.7931252689707845E-3</v>
      </c>
      <c r="T293">
        <f t="shared" si="97"/>
        <v>1.3647145017745368E-4</v>
      </c>
      <c r="U293" s="28">
        <f t="shared" si="87"/>
        <v>1.1682099562041649E-2</v>
      </c>
      <c r="V293" s="3">
        <f t="shared" si="88"/>
        <v>1.6204433251293451</v>
      </c>
      <c r="W293">
        <f t="shared" si="89"/>
        <v>15610.781867311642</v>
      </c>
      <c r="X293"/>
      <c r="Y293" s="3">
        <v>309.73321251743442</v>
      </c>
      <c r="Z293">
        <f t="shared" si="98"/>
        <v>-1.0313061309729095E-2</v>
      </c>
      <c r="AA293">
        <f t="shared" si="99"/>
        <v>6.6327907781071983E-5</v>
      </c>
      <c r="AB293" s="28">
        <f t="shared" si="90"/>
        <v>8.1441947288281354E-3</v>
      </c>
      <c r="AC293" s="3">
        <f t="shared" si="91"/>
        <v>2.0203330033675675</v>
      </c>
      <c r="AD293">
        <f t="shared" si="92"/>
        <v>334.88701094708625</v>
      </c>
    </row>
    <row r="294" spans="2:30" ht="15" thickBot="1">
      <c r="B294" s="1">
        <v>292</v>
      </c>
      <c r="C294" s="18">
        <v>43685</v>
      </c>
      <c r="D294" s="3">
        <v>5911.6601559999999</v>
      </c>
      <c r="E294">
        <f t="shared" si="81"/>
        <v>1.9019867090161614E-2</v>
      </c>
      <c r="F294">
        <f t="shared" si="93"/>
        <v>8.8821990374470878E-5</v>
      </c>
      <c r="G294" s="28">
        <f t="shared" si="82"/>
        <v>9.4245419185481297E-3</v>
      </c>
      <c r="H294" s="3">
        <f t="shared" si="83"/>
        <v>1.8648852053361853</v>
      </c>
      <c r="I294">
        <f t="shared" si="80"/>
        <v>6726.55737500139</v>
      </c>
      <c r="J294"/>
      <c r="K294" s="29">
        <v>7962.8774144700001</v>
      </c>
      <c r="L294">
        <f t="shared" si="94"/>
        <v>8.010550770170554E-3</v>
      </c>
      <c r="M294">
        <f t="shared" si="95"/>
        <v>8.0128613589225262E-5</v>
      </c>
      <c r="N294" s="28">
        <f t="shared" si="84"/>
        <v>8.9514587408547706E-3</v>
      </c>
      <c r="O294" s="3">
        <f t="shared" si="85"/>
        <v>1.8455524020067851</v>
      </c>
      <c r="P294">
        <f t="shared" si="86"/>
        <v>7362.3017857231589</v>
      </c>
      <c r="Q294"/>
      <c r="R294" s="3">
        <v>16352.668317441821</v>
      </c>
      <c r="S294">
        <f t="shared" si="96"/>
        <v>2.2819802946972799E-2</v>
      </c>
      <c r="T294">
        <f t="shared" si="97"/>
        <v>1.2875125609289624E-4</v>
      </c>
      <c r="U294" s="28">
        <f t="shared" si="87"/>
        <v>1.134686106784146E-2</v>
      </c>
      <c r="V294" s="3">
        <f t="shared" si="88"/>
        <v>1.6683186782340649</v>
      </c>
      <c r="W294">
        <f t="shared" si="89"/>
        <v>16132.079888912849</v>
      </c>
      <c r="X294"/>
      <c r="Y294" s="3">
        <v>311.52523418502966</v>
      </c>
      <c r="Z294">
        <f t="shared" si="98"/>
        <v>5.7856942529027813E-3</v>
      </c>
      <c r="AA294">
        <f t="shared" si="99"/>
        <v>6.8729787328901536E-5</v>
      </c>
      <c r="AB294" s="28">
        <f t="shared" si="90"/>
        <v>8.2903430163595478E-3</v>
      </c>
      <c r="AC294" s="3">
        <f t="shared" si="91"/>
        <v>1.9847170815531496</v>
      </c>
      <c r="AD294">
        <f t="shared" si="92"/>
        <v>345.94045968039637</v>
      </c>
    </row>
    <row r="295" spans="2:30" ht="15" thickBot="1">
      <c r="B295" s="1">
        <v>293</v>
      </c>
      <c r="C295" s="18">
        <v>43686</v>
      </c>
      <c r="D295" s="3">
        <v>5873.4702150000003</v>
      </c>
      <c r="E295">
        <f t="shared" si="81"/>
        <v>-6.4601042671979395E-3</v>
      </c>
      <c r="F295">
        <f t="shared" si="93"/>
        <v>1.0519799159964741E-4</v>
      </c>
      <c r="G295" s="28">
        <f t="shared" si="82"/>
        <v>1.0256607216796762E-2</v>
      </c>
      <c r="H295" s="3">
        <f t="shared" si="83"/>
        <v>1.7135967498285629</v>
      </c>
      <c r="I295">
        <f t="shared" si="80"/>
        <v>6424.2277768433405</v>
      </c>
      <c r="J295"/>
      <c r="K295" s="29">
        <v>8013.96316398</v>
      </c>
      <c r="L295">
        <f t="shared" si="94"/>
        <v>6.4154886294202889E-3</v>
      </c>
      <c r="M295">
        <f t="shared" si="95"/>
        <v>7.9171032192360558E-5</v>
      </c>
      <c r="N295" s="28">
        <f t="shared" si="84"/>
        <v>8.8978105280097166E-3</v>
      </c>
      <c r="O295" s="3">
        <f t="shared" si="85"/>
        <v>1.8566799246448409</v>
      </c>
      <c r="P295">
        <f t="shared" si="86"/>
        <v>7341.4625259550112</v>
      </c>
      <c r="Q295"/>
      <c r="R295" s="3">
        <v>16145.679509553855</v>
      </c>
      <c r="S295">
        <f t="shared" si="96"/>
        <v>-1.2657800174861469E-2</v>
      </c>
      <c r="T295">
        <f t="shared" si="97"/>
        <v>1.5227078511964259E-4</v>
      </c>
      <c r="U295" s="28">
        <f t="shared" si="87"/>
        <v>1.2339804906060816E-2</v>
      </c>
      <c r="V295" s="3">
        <f t="shared" si="88"/>
        <v>1.5340745176213517</v>
      </c>
      <c r="W295">
        <f t="shared" si="89"/>
        <v>15238.679762504597</v>
      </c>
      <c r="X295"/>
      <c r="Y295" s="3">
        <v>313.63894522131073</v>
      </c>
      <c r="Z295">
        <f t="shared" si="98"/>
        <v>6.7850395548555813E-3</v>
      </c>
      <c r="AA295">
        <f t="shared" si="99"/>
        <v>6.6614455568451774E-5</v>
      </c>
      <c r="AB295" s="28">
        <f t="shared" si="90"/>
        <v>8.1617679192961482E-3</v>
      </c>
      <c r="AC295" s="3">
        <f t="shared" si="91"/>
        <v>2.0159830026044907</v>
      </c>
      <c r="AD295">
        <f t="shared" si="92"/>
        <v>346.69136942292124</v>
      </c>
    </row>
    <row r="296" spans="2:30" ht="15" thickBot="1">
      <c r="B296" s="1">
        <v>294</v>
      </c>
      <c r="C296" s="18">
        <v>43690</v>
      </c>
      <c r="D296" s="3">
        <v>5890.1601559999999</v>
      </c>
      <c r="E296">
        <f t="shared" si="81"/>
        <v>2.8415809375138944E-3</v>
      </c>
      <c r="F296">
        <f t="shared" si="93"/>
        <v>1.0139008893225269E-4</v>
      </c>
      <c r="G296" s="28">
        <f t="shared" si="82"/>
        <v>1.0069264567596419E-2</v>
      </c>
      <c r="H296" s="3">
        <f t="shared" si="83"/>
        <v>1.745478895005985</v>
      </c>
      <c r="I296">
        <f t="shared" si="80"/>
        <v>6528.3604694967598</v>
      </c>
      <c r="J296"/>
      <c r="K296" s="29">
        <v>7893.6926212499993</v>
      </c>
      <c r="L296">
        <f t="shared" si="94"/>
        <v>-1.5007623602585956E-2</v>
      </c>
      <c r="M296">
        <f t="shared" si="95"/>
        <v>7.6890279922072179E-5</v>
      </c>
      <c r="N296" s="28">
        <f t="shared" si="84"/>
        <v>8.7687102770060872E-3</v>
      </c>
      <c r="O296" s="3">
        <f t="shared" si="85"/>
        <v>1.8840155118330277</v>
      </c>
      <c r="P296">
        <f t="shared" si="86"/>
        <v>7049.910568658147</v>
      </c>
      <c r="Q296"/>
      <c r="R296" s="3">
        <v>16297.397352479247</v>
      </c>
      <c r="S296">
        <f t="shared" si="96"/>
        <v>9.3968075382406136E-3</v>
      </c>
      <c r="T296">
        <f t="shared" si="97"/>
        <v>1.5274773232846743E-4</v>
      </c>
      <c r="U296" s="28">
        <f t="shared" si="87"/>
        <v>1.2359115353797271E-2</v>
      </c>
      <c r="V296" s="3">
        <f t="shared" si="88"/>
        <v>1.5316776093517599</v>
      </c>
      <c r="W296">
        <f t="shared" si="89"/>
        <v>15764.115988573083</v>
      </c>
      <c r="X296"/>
      <c r="Y296" s="3">
        <v>311.67998041572582</v>
      </c>
      <c r="Z296">
        <f t="shared" si="98"/>
        <v>-6.245923331372711E-3</v>
      </c>
      <c r="AA296">
        <f t="shared" si="99"/>
        <v>6.5379793940001943E-5</v>
      </c>
      <c r="AB296" s="28">
        <f t="shared" si="90"/>
        <v>8.0857772625766745E-3</v>
      </c>
      <c r="AC296" s="3">
        <f t="shared" si="91"/>
        <v>2.0349293410118383</v>
      </c>
      <c r="AD296">
        <f t="shared" si="92"/>
        <v>337.66614314930609</v>
      </c>
    </row>
    <row r="297" spans="2:30" ht="15" thickBot="1">
      <c r="B297" s="1">
        <v>295</v>
      </c>
      <c r="C297" s="18">
        <v>43691</v>
      </c>
      <c r="D297" s="3">
        <v>5719.2998049999997</v>
      </c>
      <c r="E297">
        <f t="shared" si="81"/>
        <v>-2.9007759801905168E-2</v>
      </c>
      <c r="F297">
        <f t="shared" si="93"/>
        <v>9.5791158529784072E-5</v>
      </c>
      <c r="G297" s="28">
        <f t="shared" si="82"/>
        <v>9.7872957720600267E-3</v>
      </c>
      <c r="H297" s="3">
        <f t="shared" si="83"/>
        <v>1.7957655720535959</v>
      </c>
      <c r="I297">
        <f t="shared" si="80"/>
        <v>6157.7488152146207</v>
      </c>
      <c r="J297"/>
      <c r="K297" s="29">
        <v>7823.8620136</v>
      </c>
      <c r="L297">
        <f t="shared" si="94"/>
        <v>-8.8463803951542002E-3</v>
      </c>
      <c r="M297">
        <f t="shared" si="95"/>
        <v>8.5790589098561562E-5</v>
      </c>
      <c r="N297" s="28">
        <f t="shared" si="84"/>
        <v>9.2623209347636824E-3</v>
      </c>
      <c r="O297" s="3">
        <f t="shared" si="85"/>
        <v>1.7836119366847065</v>
      </c>
      <c r="P297">
        <f t="shared" si="86"/>
        <v>7140.5702224257357</v>
      </c>
      <c r="Q297"/>
      <c r="R297" s="3">
        <v>15899.071186668009</v>
      </c>
      <c r="S297">
        <f t="shared" si="96"/>
        <v>-2.4441090635287432E-2</v>
      </c>
      <c r="T297">
        <f t="shared" si="97"/>
        <v>1.4888086790340352E-4</v>
      </c>
      <c r="U297" s="28">
        <f t="shared" si="87"/>
        <v>1.2201674799116862E-2</v>
      </c>
      <c r="V297" s="3">
        <f t="shared" si="88"/>
        <v>1.551441139881631</v>
      </c>
      <c r="W297">
        <f t="shared" si="89"/>
        <v>14951.167482720684</v>
      </c>
      <c r="X297"/>
      <c r="Y297" s="3">
        <v>311.08501026681716</v>
      </c>
      <c r="Z297">
        <f t="shared" si="98"/>
        <v>-1.9089135853867585E-3</v>
      </c>
      <c r="AA297">
        <f t="shared" si="99"/>
        <v>6.379769979928498E-5</v>
      </c>
      <c r="AB297" s="28">
        <f t="shared" si="90"/>
        <v>7.9873462300869974E-3</v>
      </c>
      <c r="AC297" s="3">
        <f t="shared" si="91"/>
        <v>2.0600065306452158</v>
      </c>
      <c r="AD297">
        <f t="shared" si="92"/>
        <v>340.66821070160199</v>
      </c>
    </row>
    <row r="298" spans="2:30" ht="15" thickBot="1">
      <c r="B298" s="1">
        <v>296</v>
      </c>
      <c r="C298" s="18">
        <v>43692</v>
      </c>
      <c r="D298" s="3">
        <v>5734.4902339999999</v>
      </c>
      <c r="E298">
        <f t="shared" si="81"/>
        <v>2.6559945304353953E-3</v>
      </c>
      <c r="F298">
        <f t="shared" si="93"/>
        <v>1.405306967414986E-4</v>
      </c>
      <c r="G298" s="28">
        <f t="shared" si="82"/>
        <v>1.1854564384299349E-2</v>
      </c>
      <c r="H298" s="3">
        <f t="shared" si="83"/>
        <v>1.4826094170317254</v>
      </c>
      <c r="I298">
        <f t="shared" si="80"/>
        <v>6521.7206538874734</v>
      </c>
      <c r="J298"/>
      <c r="K298" s="29">
        <v>7749.3376575999991</v>
      </c>
      <c r="L298">
        <f t="shared" si="94"/>
        <v>-9.525264616177689E-3</v>
      </c>
      <c r="M298">
        <f t="shared" si="95"/>
        <v>8.5338660518393983E-5</v>
      </c>
      <c r="N298" s="28">
        <f t="shared" si="84"/>
        <v>9.2378926448835712E-3</v>
      </c>
      <c r="O298" s="3">
        <f t="shared" si="85"/>
        <v>1.7883284441283271</v>
      </c>
      <c r="P298">
        <f t="shared" si="86"/>
        <v>7131.459396338063</v>
      </c>
      <c r="Q298"/>
      <c r="R298" s="3">
        <v>15807.66659237798</v>
      </c>
      <c r="S298">
        <f t="shared" si="96"/>
        <v>-5.7490524582766017E-3</v>
      </c>
      <c r="T298">
        <f t="shared" si="97"/>
        <v>1.7579003051573943E-4</v>
      </c>
      <c r="U298" s="28">
        <f t="shared" si="87"/>
        <v>1.3258583277097875E-2</v>
      </c>
      <c r="V298" s="3">
        <f t="shared" si="88"/>
        <v>1.4277679494992315</v>
      </c>
      <c r="W298">
        <f t="shared" si="89"/>
        <v>15412.883415969933</v>
      </c>
      <c r="X298"/>
      <c r="Y298" s="3">
        <v>309.28329997356394</v>
      </c>
      <c r="Z298">
        <f t="shared" si="98"/>
        <v>-5.7916975546584461E-3</v>
      </c>
      <c r="AA298">
        <f t="shared" si="99"/>
        <v>6.0188474875916327E-5</v>
      </c>
      <c r="AB298" s="28">
        <f t="shared" si="90"/>
        <v>7.758123154211741E-3</v>
      </c>
      <c r="AC298" s="3">
        <f t="shared" si="91"/>
        <v>2.1208719002573573</v>
      </c>
      <c r="AD298">
        <f t="shared" si="92"/>
        <v>337.81203365716249</v>
      </c>
    </row>
    <row r="299" spans="2:30" ht="15" thickBot="1">
      <c r="B299" s="1">
        <v>297</v>
      </c>
      <c r="C299" s="18">
        <v>43693</v>
      </c>
      <c r="D299" s="3">
        <v>5818.169922</v>
      </c>
      <c r="E299">
        <f t="shared" si="81"/>
        <v>1.4592349901279852E-2</v>
      </c>
      <c r="F299">
        <f t="shared" si="93"/>
        <v>1.3252211335375083E-4</v>
      </c>
      <c r="G299" s="28">
        <f t="shared" si="82"/>
        <v>1.1511824935854039E-2</v>
      </c>
      <c r="H299" s="3">
        <f t="shared" si="83"/>
        <v>1.5267508747662526</v>
      </c>
      <c r="I299">
        <f t="shared" si="80"/>
        <v>6640.8668829123008</v>
      </c>
      <c r="J299"/>
      <c r="K299" s="29">
        <v>7821.1798214700002</v>
      </c>
      <c r="L299">
        <f t="shared" si="94"/>
        <v>9.2707489393681758E-3</v>
      </c>
      <c r="M299">
        <f t="shared" si="95"/>
        <v>8.5662180847782747E-5</v>
      </c>
      <c r="N299" s="28">
        <f t="shared" si="84"/>
        <v>9.2553865855394043E-3</v>
      </c>
      <c r="O299" s="3">
        <f t="shared" si="85"/>
        <v>1.7849482599095934</v>
      </c>
      <c r="P299">
        <f t="shared" si="86"/>
        <v>7375.0990737207967</v>
      </c>
      <c r="Q299"/>
      <c r="R299" s="3">
        <v>15957.75727939542</v>
      </c>
      <c r="S299">
        <f t="shared" si="96"/>
        <v>9.4948034322668434E-3</v>
      </c>
      <c r="T299">
        <f t="shared" si="97"/>
        <v>1.6722572493487603E-4</v>
      </c>
      <c r="U299" s="28">
        <f t="shared" si="87"/>
        <v>1.2931578594080308E-2</v>
      </c>
      <c r="V299" s="3">
        <f t="shared" si="88"/>
        <v>1.4638723432785312</v>
      </c>
      <c r="W299">
        <f t="shared" si="89"/>
        <v>15756.443678144347</v>
      </c>
      <c r="X299"/>
      <c r="Y299" s="3">
        <v>308.99559778663877</v>
      </c>
      <c r="Z299">
        <f t="shared" si="98"/>
        <v>-9.3022218448188081E-4</v>
      </c>
      <c r="AA299">
        <f t="shared" si="99"/>
        <v>5.8589792017239544E-5</v>
      </c>
      <c r="AB299" s="28">
        <f t="shared" si="90"/>
        <v>7.6543969074800104E-3</v>
      </c>
      <c r="AC299" s="3">
        <f t="shared" si="91"/>
        <v>2.1496122549412791</v>
      </c>
      <c r="AD299">
        <f t="shared" si="92"/>
        <v>341.32923913334361</v>
      </c>
    </row>
    <row r="300" spans="2:30" ht="15" thickBot="1">
      <c r="B300" s="1">
        <v>298</v>
      </c>
      <c r="C300" s="18">
        <v>43696</v>
      </c>
      <c r="D300" s="3">
        <v>5888.9301759999998</v>
      </c>
      <c r="E300">
        <f t="shared" si="81"/>
        <v>1.2161943523243804E-2</v>
      </c>
      <c r="F300">
        <f t="shared" si="93"/>
        <v>1.3734698709100873E-4</v>
      </c>
      <c r="G300" s="28">
        <f t="shared" si="82"/>
        <v>1.17195130910379E-2</v>
      </c>
      <c r="H300" s="3">
        <f t="shared" si="83"/>
        <v>1.4996944544062607</v>
      </c>
      <c r="I300">
        <f t="shared" si="80"/>
        <v>6614.624531357611</v>
      </c>
      <c r="J300"/>
      <c r="K300" s="29">
        <v>7921.8643291500002</v>
      </c>
      <c r="L300">
        <f t="shared" si="94"/>
        <v>1.2873314509865884E-2</v>
      </c>
      <c r="M300">
        <f t="shared" si="95"/>
        <v>8.5679257150723544E-5</v>
      </c>
      <c r="N300" s="28">
        <f t="shared" si="84"/>
        <v>9.2563090457656802E-3</v>
      </c>
      <c r="O300" s="3">
        <f t="shared" si="85"/>
        <v>1.7847703765040603</v>
      </c>
      <c r="P300">
        <f t="shared" si="86"/>
        <v>7421.7352452816303</v>
      </c>
      <c r="Q300"/>
      <c r="R300" s="3">
        <v>16142.800088750833</v>
      </c>
      <c r="S300">
        <f t="shared" si="96"/>
        <v>1.1595790443205902E-2</v>
      </c>
      <c r="T300">
        <f t="shared" si="97"/>
        <v>1.6260125897182663E-4</v>
      </c>
      <c r="U300" s="28">
        <f t="shared" si="87"/>
        <v>1.275151986909116E-2</v>
      </c>
      <c r="V300" s="3">
        <f t="shared" si="88"/>
        <v>1.4845430547218406</v>
      </c>
      <c r="W300">
        <f t="shared" si="89"/>
        <v>15807.964446999034</v>
      </c>
      <c r="X300"/>
      <c r="Y300" s="3">
        <v>310.16546086629711</v>
      </c>
      <c r="Z300">
        <f t="shared" si="98"/>
        <v>3.7860185971520899E-3</v>
      </c>
      <c r="AA300">
        <f t="shared" si="99"/>
        <v>5.5126323294955301E-5</v>
      </c>
      <c r="AB300" s="28">
        <f t="shared" si="90"/>
        <v>7.4247103172416966E-3</v>
      </c>
      <c r="AC300" s="3">
        <f t="shared" si="91"/>
        <v>2.2161114297340512</v>
      </c>
      <c r="AD300">
        <f t="shared" si="92"/>
        <v>344.88270638213112</v>
      </c>
    </row>
    <row r="301" spans="2:30" ht="15" thickBot="1">
      <c r="B301" s="1">
        <v>299</v>
      </c>
      <c r="C301" s="18">
        <v>43697</v>
      </c>
      <c r="D301" s="3">
        <v>5842.7597660000001</v>
      </c>
      <c r="E301">
        <f t="shared" si="81"/>
        <v>-7.8402033340732417E-3</v>
      </c>
      <c r="F301">
        <f t="shared" si="93"/>
        <v>1.3798094008130249E-4</v>
      </c>
      <c r="G301" s="28">
        <f t="shared" si="82"/>
        <v>1.1746528852444134E-2</v>
      </c>
      <c r="H301" s="3">
        <f t="shared" si="83"/>
        <v>1.4962453173827679</v>
      </c>
      <c r="I301">
        <f t="shared" si="80"/>
        <v>6419.9347776229388</v>
      </c>
      <c r="J301"/>
      <c r="K301" s="29">
        <v>7907.1969029000002</v>
      </c>
      <c r="L301">
        <f t="shared" si="94"/>
        <v>-1.8515119220141765E-3</v>
      </c>
      <c r="M301">
        <f t="shared" si="95"/>
        <v>9.0481835309875553E-5</v>
      </c>
      <c r="N301" s="28">
        <f t="shared" si="84"/>
        <v>9.5121940323920837E-3</v>
      </c>
      <c r="O301" s="3">
        <f t="shared" si="85"/>
        <v>1.7367587461306948</v>
      </c>
      <c r="P301">
        <f t="shared" si="86"/>
        <v>7231.7144707006364</v>
      </c>
      <c r="Q301"/>
      <c r="R301" s="3">
        <v>16046.427344364767</v>
      </c>
      <c r="S301">
        <f t="shared" si="96"/>
        <v>-5.9700141150371968E-3</v>
      </c>
      <c r="T301">
        <f t="shared" si="97"/>
        <v>1.6091292479368174E-4</v>
      </c>
      <c r="U301" s="28">
        <f t="shared" si="87"/>
        <v>1.2685145832574482E-2</v>
      </c>
      <c r="V301" s="3">
        <f t="shared" si="88"/>
        <v>1.4923108105068514</v>
      </c>
      <c r="W301">
        <f t="shared" si="89"/>
        <v>15401.992614167668</v>
      </c>
      <c r="X301"/>
      <c r="Y301" s="3">
        <v>311.4645310713081</v>
      </c>
      <c r="Z301">
        <f t="shared" si="98"/>
        <v>4.188313558133352E-3</v>
      </c>
      <c r="AA301">
        <f t="shared" si="99"/>
        <v>5.2678780106336868E-5</v>
      </c>
      <c r="AB301" s="28">
        <f t="shared" si="90"/>
        <v>7.2580148874424929E-3</v>
      </c>
      <c r="AC301" s="3">
        <f t="shared" si="91"/>
        <v>2.2670090447143667</v>
      </c>
      <c r="AD301">
        <f t="shared" si="92"/>
        <v>345.26053021795434</v>
      </c>
    </row>
    <row r="302" spans="2:30" ht="15" thickBot="1">
      <c r="B302" s="1">
        <v>300</v>
      </c>
      <c r="C302" s="18">
        <v>43698</v>
      </c>
      <c r="D302" s="3">
        <v>5891.1899409999996</v>
      </c>
      <c r="E302">
        <f t="shared" si="81"/>
        <v>8.2889211502110392E-3</v>
      </c>
      <c r="F302">
        <f t="shared" si="93"/>
        <v>1.3339021097560113E-4</v>
      </c>
      <c r="G302" s="28">
        <f t="shared" si="82"/>
        <v>1.1549467995349446E-2</v>
      </c>
      <c r="H302" s="3">
        <f t="shared" si="83"/>
        <v>1.5217747517070233</v>
      </c>
      <c r="I302">
        <f t="shared" si="80"/>
        <v>6578.0816102006584</v>
      </c>
      <c r="J302"/>
      <c r="K302" s="29">
        <v>7928.2767381399999</v>
      </c>
      <c r="L302">
        <f t="shared" si="94"/>
        <v>2.6659049343097318E-3</v>
      </c>
      <c r="M302">
        <f t="shared" si="95"/>
        <v>8.5258610975124649E-5</v>
      </c>
      <c r="N302" s="28">
        <f t="shared" si="84"/>
        <v>9.2335589549818031E-3</v>
      </c>
      <c r="O302" s="3">
        <f t="shared" si="85"/>
        <v>1.7891677803969479</v>
      </c>
      <c r="P302">
        <f t="shared" si="86"/>
        <v>7289.6487593481052</v>
      </c>
      <c r="Q302"/>
      <c r="R302" s="3">
        <v>16340.702268389045</v>
      </c>
      <c r="S302">
        <f t="shared" si="96"/>
        <v>1.8338968401438081E-2</v>
      </c>
      <c r="T302">
        <f t="shared" si="97"/>
        <v>1.5339661341808543E-4</v>
      </c>
      <c r="U302" s="28">
        <f t="shared" si="87"/>
        <v>1.2385338647694919E-2</v>
      </c>
      <c r="V302" s="3">
        <f t="shared" si="88"/>
        <v>1.5284346110576477</v>
      </c>
      <c r="W302">
        <f t="shared" si="89"/>
        <v>15976.041560234073</v>
      </c>
      <c r="X302"/>
      <c r="Y302" s="3">
        <v>311.45782954517892</v>
      </c>
      <c r="Z302">
        <f t="shared" si="98"/>
        <v>-2.1516177479749385E-5</v>
      </c>
      <c r="AA302">
        <f t="shared" si="99"/>
        <v>5.0570571527631277E-5</v>
      </c>
      <c r="AB302" s="28">
        <f t="shared" si="90"/>
        <v>7.1112988636135438E-3</v>
      </c>
      <c r="AC302" s="3">
        <f t="shared" si="91"/>
        <v>2.3137806063381663</v>
      </c>
      <c r="AD302">
        <f t="shared" si="92"/>
        <v>341.99610772960546</v>
      </c>
    </row>
    <row r="303" spans="2:30" ht="15" thickBot="1">
      <c r="B303" s="1">
        <v>301</v>
      </c>
      <c r="C303" s="18">
        <v>43699</v>
      </c>
      <c r="D303" s="3">
        <v>5888.3701170000004</v>
      </c>
      <c r="E303">
        <f t="shared" si="81"/>
        <v>-4.7865100739233557E-4</v>
      </c>
      <c r="F303">
        <f t="shared" si="93"/>
        <v>1.2950917114713001E-4</v>
      </c>
      <c r="G303" s="28">
        <f t="shared" si="82"/>
        <v>1.1380209626677797E-2</v>
      </c>
      <c r="H303" s="3">
        <f t="shared" si="83"/>
        <v>1.5444081759065058</v>
      </c>
      <c r="I303">
        <f t="shared" si="80"/>
        <v>6491.3379788963412</v>
      </c>
      <c r="J303"/>
      <c r="K303" s="29">
        <v>7894.3879068000006</v>
      </c>
      <c r="L303">
        <f t="shared" si="94"/>
        <v>-4.2744258884118841E-3</v>
      </c>
      <c r="M303">
        <f t="shared" si="95"/>
        <v>8.0569517263743781E-5</v>
      </c>
      <c r="N303" s="28">
        <f t="shared" si="84"/>
        <v>8.9760524320964038E-3</v>
      </c>
      <c r="O303" s="3">
        <f t="shared" si="85"/>
        <v>1.840495730793178</v>
      </c>
      <c r="P303">
        <f t="shared" si="86"/>
        <v>7197.9681190573338</v>
      </c>
      <c r="Q303"/>
      <c r="R303" s="3">
        <v>16188.4655908612</v>
      </c>
      <c r="S303">
        <f t="shared" si="96"/>
        <v>-9.3164097250792478E-3</v>
      </c>
      <c r="T303">
        <f t="shared" si="97"/>
        <v>1.6437188233473697E-4</v>
      </c>
      <c r="U303" s="28">
        <f t="shared" si="87"/>
        <v>1.2820759818931831E-2</v>
      </c>
      <c r="V303" s="3">
        <f t="shared" si="88"/>
        <v>1.4765256136265419</v>
      </c>
      <c r="W303">
        <f t="shared" si="89"/>
        <v>15326.671173723857</v>
      </c>
      <c r="X303"/>
      <c r="Y303" s="3">
        <v>310.6562098370498</v>
      </c>
      <c r="Z303">
        <f t="shared" si="98"/>
        <v>-2.5737664366945827E-3</v>
      </c>
      <c r="AA303">
        <f t="shared" si="99"/>
        <v>4.7536365012727001E-5</v>
      </c>
      <c r="AB303" s="28">
        <f t="shared" si="90"/>
        <v>6.8946620666082686E-3</v>
      </c>
      <c r="AC303" s="3">
        <f t="shared" si="91"/>
        <v>2.3864817793162652</v>
      </c>
      <c r="AD303">
        <f t="shared" si="92"/>
        <v>339.91240536568131</v>
      </c>
    </row>
    <row r="304" spans="2:30" ht="15" thickBot="1">
      <c r="B304" s="1">
        <v>302</v>
      </c>
      <c r="C304" s="18">
        <v>43700</v>
      </c>
      <c r="D304" s="3">
        <v>5735.6298829999996</v>
      </c>
      <c r="E304">
        <f t="shared" si="81"/>
        <v>-2.5939305948013112E-2</v>
      </c>
      <c r="F304">
        <f t="shared" si="93"/>
        <v>1.2175236728551486E-4</v>
      </c>
      <c r="G304" s="28">
        <f t="shared" si="82"/>
        <v>1.1034145516781753E-2</v>
      </c>
      <c r="H304" s="3">
        <f t="shared" si="83"/>
        <v>1.592845478088029</v>
      </c>
      <c r="I304">
        <f t="shared" si="80"/>
        <v>6227.7371259451747</v>
      </c>
      <c r="J304"/>
      <c r="K304" s="29">
        <v>7962.4975580999999</v>
      </c>
      <c r="L304">
        <f t="shared" si="94"/>
        <v>8.6276038249059953E-3</v>
      </c>
      <c r="M304">
        <f t="shared" si="95"/>
        <v>7.6831589228450683E-5</v>
      </c>
      <c r="N304" s="28">
        <f t="shared" si="84"/>
        <v>8.765363040311034E-3</v>
      </c>
      <c r="O304" s="3">
        <f t="shared" si="85"/>
        <v>1.8847349624509033</v>
      </c>
      <c r="P304">
        <f t="shared" si="86"/>
        <v>7373.0164363168233</v>
      </c>
      <c r="Q304"/>
      <c r="R304" s="3">
        <v>15994.313899357127</v>
      </c>
      <c r="S304">
        <f t="shared" si="96"/>
        <v>-1.1993211488411686E-2</v>
      </c>
      <c r="T304">
        <f t="shared" si="97"/>
        <v>1.5971729880458584E-4</v>
      </c>
      <c r="U304" s="28">
        <f t="shared" si="87"/>
        <v>1.2637930954257736E-2</v>
      </c>
      <c r="V304" s="3">
        <f t="shared" si="88"/>
        <v>1.4978860327156029</v>
      </c>
      <c r="W304">
        <f t="shared" si="89"/>
        <v>15261.268493205251</v>
      </c>
      <c r="X304"/>
      <c r="Y304" s="3">
        <v>312.28255790880718</v>
      </c>
      <c r="Z304">
        <f t="shared" si="98"/>
        <v>5.2352021954122675E-3</v>
      </c>
      <c r="AA304">
        <f t="shared" si="99"/>
        <v>4.5081639532202712E-5</v>
      </c>
      <c r="AB304" s="28">
        <f t="shared" si="90"/>
        <v>6.7142862265621881E-3</v>
      </c>
      <c r="AC304" s="3">
        <f t="shared" si="91"/>
        <v>2.4505933827203457</v>
      </c>
      <c r="AD304">
        <f t="shared" si="92"/>
        <v>346.40094125493835</v>
      </c>
    </row>
    <row r="305" spans="2:30" ht="15" thickBot="1">
      <c r="B305" s="1">
        <v>303</v>
      </c>
      <c r="C305" s="18">
        <v>43704</v>
      </c>
      <c r="D305" s="3">
        <v>5780.7900390000004</v>
      </c>
      <c r="E305">
        <f t="shared" si="81"/>
        <v>7.8736175313285691E-3</v>
      </c>
      <c r="F305">
        <f t="shared" si="93"/>
        <v>1.5481808083226171E-4</v>
      </c>
      <c r="G305" s="28">
        <f t="shared" si="82"/>
        <v>1.244259140341198E-2</v>
      </c>
      <c r="H305" s="3">
        <f t="shared" si="83"/>
        <v>1.4125424697424001</v>
      </c>
      <c r="I305">
        <f t="shared" si="80"/>
        <v>6568.3890327995714</v>
      </c>
      <c r="J305"/>
      <c r="K305" s="29">
        <v>7886.7632252499989</v>
      </c>
      <c r="L305">
        <f t="shared" si="94"/>
        <v>-9.5113790990062966E-3</v>
      </c>
      <c r="M305">
        <f t="shared" si="95"/>
        <v>7.668782674031559E-5</v>
      </c>
      <c r="N305" s="28">
        <f t="shared" si="84"/>
        <v>8.7571585997009097E-3</v>
      </c>
      <c r="O305" s="3">
        <f t="shared" si="85"/>
        <v>1.8865007402302143</v>
      </c>
      <c r="P305">
        <f t="shared" si="86"/>
        <v>7124.8651267967316</v>
      </c>
      <c r="Q305"/>
      <c r="R305" s="3">
        <v>16203.875194314902</v>
      </c>
      <c r="S305">
        <f t="shared" si="96"/>
        <v>1.3102237224830157E-2</v>
      </c>
      <c r="T305">
        <f t="shared" si="97"/>
        <v>1.5876448818465691E-4</v>
      </c>
      <c r="U305" s="28">
        <f t="shared" si="87"/>
        <v>1.2600178101307017E-2</v>
      </c>
      <c r="V305" s="3">
        <f t="shared" si="88"/>
        <v>1.502374022542047</v>
      </c>
      <c r="W305">
        <f t="shared" si="89"/>
        <v>15846.349510211641</v>
      </c>
      <c r="X305"/>
      <c r="Y305" s="3">
        <v>309.86630177582992</v>
      </c>
      <c r="Z305">
        <f t="shared" si="98"/>
        <v>-7.7374034245064963E-3</v>
      </c>
      <c r="AA305">
        <f t="shared" si="99"/>
        <v>4.4021181681881519E-5</v>
      </c>
      <c r="AB305" s="28">
        <f t="shared" si="90"/>
        <v>6.6348460179480821E-3</v>
      </c>
      <c r="AC305" s="3">
        <f t="shared" si="91"/>
        <v>2.4799347794950455</v>
      </c>
      <c r="AD305">
        <f t="shared" si="92"/>
        <v>335.45049888468918</v>
      </c>
    </row>
    <row r="306" spans="2:30" ht="15" thickBot="1">
      <c r="B306" s="1">
        <v>304</v>
      </c>
      <c r="C306" s="18">
        <v>43705</v>
      </c>
      <c r="D306" s="3">
        <v>5818.8398440000001</v>
      </c>
      <c r="E306">
        <f t="shared" si="81"/>
        <v>6.5821115700963528E-3</v>
      </c>
      <c r="F306">
        <f t="shared" si="93"/>
        <v>1.4924862716410466E-4</v>
      </c>
      <c r="G306" s="28">
        <f t="shared" si="82"/>
        <v>1.221673553630857E-2</v>
      </c>
      <c r="H306" s="3">
        <f t="shared" si="83"/>
        <v>1.4386567294295227</v>
      </c>
      <c r="I306">
        <f t="shared" si="80"/>
        <v>6557.6546805939033</v>
      </c>
      <c r="J306"/>
      <c r="K306" s="29">
        <v>7932.2326128000004</v>
      </c>
      <c r="L306">
        <f t="shared" si="94"/>
        <v>5.7652786385710524E-3</v>
      </c>
      <c r="M306">
        <f t="shared" si="95"/>
        <v>7.7514537077797482E-5</v>
      </c>
      <c r="N306" s="28">
        <f t="shared" si="84"/>
        <v>8.804234042652289E-3</v>
      </c>
      <c r="O306" s="3">
        <f t="shared" si="85"/>
        <v>1.8764137914344179</v>
      </c>
      <c r="P306">
        <f t="shared" si="86"/>
        <v>7333.5294212128283</v>
      </c>
      <c r="Q306"/>
      <c r="R306" s="3">
        <v>16128.977165607568</v>
      </c>
      <c r="S306">
        <f t="shared" si="96"/>
        <v>-4.6222294240831647E-3</v>
      </c>
      <c r="T306">
        <f t="shared" si="97"/>
        <v>1.5953873611132102E-4</v>
      </c>
      <c r="U306" s="28">
        <f t="shared" si="87"/>
        <v>1.2630864424548346E-2</v>
      </c>
      <c r="V306" s="3">
        <f t="shared" si="88"/>
        <v>1.4987240478977542</v>
      </c>
      <c r="W306">
        <f t="shared" si="89"/>
        <v>15432.788649575765</v>
      </c>
      <c r="X306"/>
      <c r="Y306" s="3">
        <v>310.92398485808309</v>
      </c>
      <c r="Z306">
        <f t="shared" si="98"/>
        <v>3.4133530370731792E-3</v>
      </c>
      <c r="AA306">
        <f t="shared" si="99"/>
        <v>4.4971955486182525E-5</v>
      </c>
      <c r="AB306" s="28">
        <f t="shared" si="90"/>
        <v>6.7061132920777982E-3</v>
      </c>
      <c r="AC306" s="3">
        <f t="shared" si="91"/>
        <v>2.4535799918473513</v>
      </c>
      <c r="AD306">
        <f t="shared" si="92"/>
        <v>344.87747208676177</v>
      </c>
    </row>
    <row r="307" spans="2:30" ht="15" thickBot="1">
      <c r="B307" s="1">
        <v>305</v>
      </c>
      <c r="C307" s="18">
        <v>43706</v>
      </c>
      <c r="D307" s="3">
        <v>5893.6499020000001</v>
      </c>
      <c r="E307">
        <f t="shared" si="81"/>
        <v>1.2856524669112379E-2</v>
      </c>
      <c r="F307">
        <f t="shared" si="93"/>
        <v>1.4289316109753015E-4</v>
      </c>
      <c r="G307" s="28">
        <f t="shared" si="82"/>
        <v>1.1953792749480399E-2</v>
      </c>
      <c r="H307" s="3">
        <f t="shared" si="83"/>
        <v>1.4703022847485026</v>
      </c>
      <c r="I307">
        <f t="shared" si="80"/>
        <v>6618.9365284631804</v>
      </c>
      <c r="J307"/>
      <c r="K307" s="29">
        <v>7950.7864603199996</v>
      </c>
      <c r="L307">
        <f t="shared" si="94"/>
        <v>2.3390448094095734E-3</v>
      </c>
      <c r="M307">
        <f t="shared" si="95"/>
        <v>7.4857971119951454E-5</v>
      </c>
      <c r="N307" s="28">
        <f t="shared" si="84"/>
        <v>8.6520501108090821E-3</v>
      </c>
      <c r="O307" s="3">
        <f t="shared" si="85"/>
        <v>1.9094186891046887</v>
      </c>
      <c r="P307">
        <f t="shared" si="86"/>
        <v>7287.4465970971323</v>
      </c>
      <c r="Q307"/>
      <c r="R307" s="3">
        <v>16366.664819023335</v>
      </c>
      <c r="S307">
        <f t="shared" si="96"/>
        <v>1.4736684848348456E-2</v>
      </c>
      <c r="T307">
        <f t="shared" si="97"/>
        <v>1.5124831223557337E-4</v>
      </c>
      <c r="U307" s="28">
        <f t="shared" si="87"/>
        <v>1.2298305258675821E-2</v>
      </c>
      <c r="V307" s="3">
        <f t="shared" si="88"/>
        <v>1.539251129374315</v>
      </c>
      <c r="W307">
        <f t="shared" si="89"/>
        <v>15892.955270676992</v>
      </c>
      <c r="X307"/>
      <c r="Y307" s="3">
        <v>309.90657113227115</v>
      </c>
      <c r="Z307">
        <f t="shared" si="98"/>
        <v>-3.2722265742101521E-3</v>
      </c>
      <c r="AA307">
        <f t="shared" si="99"/>
        <v>4.297269689435337E-5</v>
      </c>
      <c r="AB307" s="28">
        <f t="shared" si="90"/>
        <v>6.5553563514391322E-3</v>
      </c>
      <c r="AC307" s="3">
        <f t="shared" si="91"/>
        <v>2.5100062474698919</v>
      </c>
      <c r="AD307">
        <f t="shared" si="92"/>
        <v>339.20407480934654</v>
      </c>
    </row>
    <row r="308" spans="2:30" ht="15" thickBot="1">
      <c r="B308" s="1">
        <v>306</v>
      </c>
      <c r="C308" s="18">
        <v>43707</v>
      </c>
      <c r="D308" s="3">
        <v>5898.2299800000001</v>
      </c>
      <c r="E308">
        <f t="shared" si="81"/>
        <v>7.7712081242656034E-4</v>
      </c>
      <c r="F308">
        <f t="shared" si="93"/>
        <v>1.4423698502572804E-4</v>
      </c>
      <c r="G308" s="28">
        <f t="shared" si="82"/>
        <v>1.2009870316773951E-2</v>
      </c>
      <c r="H308" s="3">
        <f t="shared" si="83"/>
        <v>1.4634370170028808</v>
      </c>
      <c r="I308">
        <f t="shared" si="80"/>
        <v>6503.5279851671057</v>
      </c>
      <c r="J308"/>
      <c r="K308" s="29">
        <v>8015.4388315000006</v>
      </c>
      <c r="L308">
        <f t="shared" si="94"/>
        <v>8.1315693111193004E-3</v>
      </c>
      <c r="M308">
        <f t="shared" si="95"/>
        <v>7.0694760689979917E-5</v>
      </c>
      <c r="N308" s="28">
        <f t="shared" si="84"/>
        <v>8.408017643296184E-3</v>
      </c>
      <c r="O308" s="3">
        <f t="shared" si="85"/>
        <v>1.9648372400622947</v>
      </c>
      <c r="P308">
        <f t="shared" si="86"/>
        <v>7370.9593674876642</v>
      </c>
      <c r="Q308"/>
      <c r="R308" s="3">
        <v>16422.776548672566</v>
      </c>
      <c r="S308">
        <f t="shared" si="96"/>
        <v>3.4284156405531294E-3</v>
      </c>
      <c r="T308">
        <f t="shared" si="97"/>
        <v>1.5520360632061155E-4</v>
      </c>
      <c r="U308" s="28">
        <f t="shared" si="87"/>
        <v>1.2458073941047691E-2</v>
      </c>
      <c r="V308" s="3">
        <f t="shared" si="88"/>
        <v>1.5195109892897984</v>
      </c>
      <c r="W308">
        <f t="shared" si="89"/>
        <v>15621.402425147415</v>
      </c>
      <c r="X308"/>
      <c r="Y308" s="3">
        <v>312.50952432366165</v>
      </c>
      <c r="Z308">
        <f t="shared" si="98"/>
        <v>8.3991545641655067E-3</v>
      </c>
      <c r="AA308">
        <f t="shared" si="99"/>
        <v>4.1036783085870188E-5</v>
      </c>
      <c r="AB308" s="28">
        <f t="shared" si="90"/>
        <v>6.405995869954194E-3</v>
      </c>
      <c r="AC308" s="3">
        <f t="shared" si="91"/>
        <v>2.5685288799009656</v>
      </c>
      <c r="AD308">
        <f t="shared" si="92"/>
        <v>349.3915448727933</v>
      </c>
    </row>
    <row r="309" spans="2:30" ht="15" thickBot="1">
      <c r="B309" s="1">
        <v>307</v>
      </c>
      <c r="C309" s="18">
        <v>43711</v>
      </c>
      <c r="D309" s="3">
        <v>5857.9501950000003</v>
      </c>
      <c r="E309">
        <f t="shared" si="81"/>
        <v>-6.8291309658291286E-3</v>
      </c>
      <c r="F309">
        <f t="shared" si="93"/>
        <v>1.3561900092961074E-4</v>
      </c>
      <c r="G309" s="28">
        <f t="shared" si="82"/>
        <v>1.1645557132641218E-2</v>
      </c>
      <c r="H309" s="3">
        <f t="shared" si="83"/>
        <v>1.5092183732204951</v>
      </c>
      <c r="I309">
        <f t="shared" si="80"/>
        <v>6429.1866947327781</v>
      </c>
      <c r="J309"/>
      <c r="K309" s="29">
        <v>8002.28311218</v>
      </c>
      <c r="L309">
        <f t="shared" si="94"/>
        <v>-1.6412974506523211E-3</v>
      </c>
      <c r="M309">
        <f t="shared" si="95"/>
        <v>7.0420420216273352E-5</v>
      </c>
      <c r="N309" s="28">
        <f t="shared" si="84"/>
        <v>8.3916875666503066E-3</v>
      </c>
      <c r="O309" s="3">
        <f t="shared" si="85"/>
        <v>1.9686607788287289</v>
      </c>
      <c r="P309">
        <f t="shared" si="86"/>
        <v>7231.6018115234383</v>
      </c>
      <c r="Q309"/>
      <c r="R309" s="3">
        <v>16241.263573543929</v>
      </c>
      <c r="S309">
        <f t="shared" si="96"/>
        <v>-1.1052514450932369E-2</v>
      </c>
      <c r="T309">
        <f t="shared" si="97"/>
        <v>1.4659663196963822E-4</v>
      </c>
      <c r="U309" s="28">
        <f t="shared" si="87"/>
        <v>1.2107709608742613E-2</v>
      </c>
      <c r="V309" s="3">
        <f t="shared" si="88"/>
        <v>1.5634815229742478</v>
      </c>
      <c r="W309">
        <f t="shared" si="89"/>
        <v>15271.899118236191</v>
      </c>
      <c r="X309"/>
      <c r="Y309" s="3">
        <v>312.03214607335559</v>
      </c>
      <c r="Z309">
        <f t="shared" si="98"/>
        <v>-1.5275638441395033E-3</v>
      </c>
      <c r="AA309">
        <f t="shared" si="99"/>
        <v>4.2807323944282517E-5</v>
      </c>
      <c r="AB309" s="28">
        <f t="shared" si="90"/>
        <v>6.5427306183490786E-3</v>
      </c>
      <c r="AC309" s="3">
        <f t="shared" si="91"/>
        <v>2.5148498931559979</v>
      </c>
      <c r="AD309">
        <f t="shared" si="92"/>
        <v>340.69925888723492</v>
      </c>
    </row>
    <row r="310" spans="2:30" ht="15" thickBot="1">
      <c r="B310" s="1">
        <v>308</v>
      </c>
      <c r="C310" s="18">
        <v>43712</v>
      </c>
      <c r="D310" s="3">
        <v>5921.9599609999996</v>
      </c>
      <c r="E310">
        <f t="shared" si="81"/>
        <v>1.092699047776715E-2</v>
      </c>
      <c r="F310">
        <f t="shared" si="93"/>
        <v>1.3028008265874086E-4</v>
      </c>
      <c r="G310" s="28">
        <f t="shared" si="82"/>
        <v>1.1414030079631859E-2</v>
      </c>
      <c r="H310" s="3">
        <f t="shared" si="83"/>
        <v>1.5398320022245806</v>
      </c>
      <c r="I310">
        <f t="shared" si="80"/>
        <v>6605.4424345556199</v>
      </c>
      <c r="J310"/>
      <c r="K310" s="29">
        <v>8050.2743887200004</v>
      </c>
      <c r="L310">
        <f t="shared" si="94"/>
        <v>5.9971980330156688E-3</v>
      </c>
      <c r="M310">
        <f t="shared" si="95"/>
        <v>6.6356826442588016E-5</v>
      </c>
      <c r="N310" s="28">
        <f t="shared" si="84"/>
        <v>8.1459699509995754E-3</v>
      </c>
      <c r="O310" s="3">
        <f t="shared" si="85"/>
        <v>2.0280440856060329</v>
      </c>
      <c r="P310">
        <f t="shared" si="86"/>
        <v>7343.2840720248541</v>
      </c>
      <c r="Q310"/>
      <c r="R310" s="3">
        <v>16446.389376646181</v>
      </c>
      <c r="S310">
        <f t="shared" si="96"/>
        <v>1.2629916519327329E-2</v>
      </c>
      <c r="T310">
        <f t="shared" si="97"/>
        <v>1.4513031859274405E-4</v>
      </c>
      <c r="U310" s="28">
        <f t="shared" si="87"/>
        <v>1.2047004548548327E-2</v>
      </c>
      <c r="V310" s="3">
        <f t="shared" si="88"/>
        <v>1.5713599328795751</v>
      </c>
      <c r="W310">
        <f t="shared" si="89"/>
        <v>15848.862150315877</v>
      </c>
      <c r="X310"/>
      <c r="Y310" s="3">
        <v>313.37470834396049</v>
      </c>
      <c r="Z310">
        <f t="shared" si="98"/>
        <v>4.3026408897283248E-3</v>
      </c>
      <c r="AA310">
        <f t="shared" si="99"/>
        <v>4.0378891585500902E-5</v>
      </c>
      <c r="AB310" s="28">
        <f t="shared" si="90"/>
        <v>6.3544387309581408E-3</v>
      </c>
      <c r="AC310" s="3">
        <f t="shared" si="91"/>
        <v>2.589368800794571</v>
      </c>
      <c r="AD310">
        <f t="shared" si="92"/>
        <v>345.82354518152925</v>
      </c>
    </row>
    <row r="311" spans="2:30" ht="15" thickBot="1">
      <c r="B311" s="1">
        <v>309</v>
      </c>
      <c r="C311" s="18">
        <v>43713</v>
      </c>
      <c r="D311" s="3">
        <v>6000.3798829999996</v>
      </c>
      <c r="E311">
        <f t="shared" si="81"/>
        <v>1.3242224283251964E-2</v>
      </c>
      <c r="F311">
        <f t="shared" si="93"/>
        <v>1.2962722495328926E-4</v>
      </c>
      <c r="G311" s="28">
        <f t="shared" si="82"/>
        <v>1.1385395248004755E-2</v>
      </c>
      <c r="H311" s="3">
        <f t="shared" si="83"/>
        <v>1.54370475579679</v>
      </c>
      <c r="I311">
        <f t="shared" si="80"/>
        <v>6628.9347832759913</v>
      </c>
      <c r="J311"/>
      <c r="K311" s="29">
        <v>8148.8502008000005</v>
      </c>
      <c r="L311">
        <f t="shared" si="94"/>
        <v>1.2245025115929462E-2</v>
      </c>
      <c r="M311">
        <f t="shared" si="95"/>
        <v>6.4533399910865152E-5</v>
      </c>
      <c r="N311" s="28">
        <f t="shared" si="84"/>
        <v>8.033268320606822E-3</v>
      </c>
      <c r="O311" s="3">
        <f t="shared" si="85"/>
        <v>2.0564962505075677</v>
      </c>
      <c r="P311">
        <f t="shared" si="86"/>
        <v>7437.7394214808437</v>
      </c>
      <c r="Q311"/>
      <c r="R311" s="3">
        <v>16720.17523532073</v>
      </c>
      <c r="S311">
        <f t="shared" si="96"/>
        <v>1.6647171145256035E-2</v>
      </c>
      <c r="T311">
        <f t="shared" si="97"/>
        <v>1.4599338695429006E-4</v>
      </c>
      <c r="U311" s="28">
        <f t="shared" si="87"/>
        <v>1.2082772320717215E-2</v>
      </c>
      <c r="V311" s="3">
        <f t="shared" si="88"/>
        <v>1.5667083477480579</v>
      </c>
      <c r="W311">
        <f t="shared" si="89"/>
        <v>15945.758641914754</v>
      </c>
      <c r="X311"/>
      <c r="Y311" s="3">
        <v>318.60720391085459</v>
      </c>
      <c r="Z311">
        <f t="shared" si="98"/>
        <v>1.6697249100112149E-2</v>
      </c>
      <c r="AA311">
        <f t="shared" si="99"/>
        <v>3.9066921207928578E-5</v>
      </c>
      <c r="AB311" s="28">
        <f t="shared" si="90"/>
        <v>6.2503536866267478E-3</v>
      </c>
      <c r="AC311" s="3">
        <f t="shared" si="91"/>
        <v>2.6324886912733581</v>
      </c>
      <c r="AD311">
        <f t="shared" si="92"/>
        <v>357.0464309866299</v>
      </c>
    </row>
    <row r="312" spans="2:30" ht="15" thickBot="1">
      <c r="B312" s="1">
        <v>310</v>
      </c>
      <c r="C312" s="18">
        <v>43714</v>
      </c>
      <c r="D312" s="3">
        <v>6006.0698240000002</v>
      </c>
      <c r="E312">
        <f t="shared" si="81"/>
        <v>9.4826346180531401E-4</v>
      </c>
      <c r="F312">
        <f t="shared" si="93"/>
        <v>1.3237098169416878E-4</v>
      </c>
      <c r="G312" s="28">
        <f t="shared" si="82"/>
        <v>1.1505258871236613E-2</v>
      </c>
      <c r="H312" s="3">
        <f t="shared" si="83"/>
        <v>1.5276221932659597</v>
      </c>
      <c r="I312">
        <f t="shared" si="80"/>
        <v>6505.5503696581427</v>
      </c>
      <c r="J312"/>
      <c r="K312" s="29">
        <v>8191.4015259999996</v>
      </c>
      <c r="L312">
        <f t="shared" si="94"/>
        <v>5.2217581807825781E-3</v>
      </c>
      <c r="M312">
        <f t="shared" si="95"/>
        <v>6.9657834321597853E-5</v>
      </c>
      <c r="N312" s="28">
        <f t="shared" si="84"/>
        <v>8.346126905433314E-3</v>
      </c>
      <c r="O312" s="3">
        <f t="shared" si="85"/>
        <v>1.9794074985721115</v>
      </c>
      <c r="P312">
        <f t="shared" si="86"/>
        <v>7330.032047081505</v>
      </c>
      <c r="Q312"/>
      <c r="R312" s="3">
        <v>16753.967553250193</v>
      </c>
      <c r="S312">
        <f t="shared" si="96"/>
        <v>2.0210504647151092E-3</v>
      </c>
      <c r="T312">
        <f t="shared" si="97"/>
        <v>1.5386148216539936E-4</v>
      </c>
      <c r="U312" s="28">
        <f t="shared" si="87"/>
        <v>1.240409134783356E-2</v>
      </c>
      <c r="V312" s="3">
        <f t="shared" si="88"/>
        <v>1.5261238996045519</v>
      </c>
      <c r="W312">
        <f t="shared" si="89"/>
        <v>15588.376777102858</v>
      </c>
      <c r="X312"/>
      <c r="Y312" s="3">
        <v>318.08932604312355</v>
      </c>
      <c r="Z312">
        <f t="shared" si="98"/>
        <v>-1.6254430577029436E-3</v>
      </c>
      <c r="AA312">
        <f t="shared" si="99"/>
        <v>5.3450793586124628E-5</v>
      </c>
      <c r="AB312" s="28">
        <f t="shared" si="90"/>
        <v>7.3110049641704269E-3</v>
      </c>
      <c r="AC312" s="3">
        <f t="shared" si="91"/>
        <v>2.2505777902136437</v>
      </c>
      <c r="AD312">
        <f t="shared" si="92"/>
        <v>340.76198673824052</v>
      </c>
    </row>
    <row r="313" spans="2:30" ht="15" thickBot="1">
      <c r="B313" s="1">
        <v>311</v>
      </c>
      <c r="C313" s="18">
        <v>43717</v>
      </c>
      <c r="D313" s="3">
        <v>6005.9902339999999</v>
      </c>
      <c r="E313">
        <f t="shared" si="81"/>
        <v>-1.3251594192635259E-5</v>
      </c>
      <c r="F313">
        <f t="shared" si="93"/>
        <v>1.2448267500809836E-4</v>
      </c>
      <c r="G313" s="28">
        <f t="shared" si="82"/>
        <v>1.1157180423749469E-2</v>
      </c>
      <c r="H313" s="3">
        <f t="shared" si="83"/>
        <v>1.5752805030883106</v>
      </c>
      <c r="I313">
        <f t="shared" si="80"/>
        <v>6496.0045302177741</v>
      </c>
      <c r="J313"/>
      <c r="K313" s="29">
        <v>8121.2455837500002</v>
      </c>
      <c r="L313">
        <f t="shared" si="94"/>
        <v>-8.5645834876144616E-3</v>
      </c>
      <c r="M313">
        <f t="shared" si="95"/>
        <v>6.7114369772216164E-5</v>
      </c>
      <c r="N313" s="28">
        <f t="shared" si="84"/>
        <v>8.1923360387752744E-3</v>
      </c>
      <c r="O313" s="3">
        <f t="shared" si="85"/>
        <v>2.0165659834333276</v>
      </c>
      <c r="P313">
        <f t="shared" si="86"/>
        <v>7129.7417931646542</v>
      </c>
      <c r="Q313"/>
      <c r="R313" s="3">
        <v>16685.262125436693</v>
      </c>
      <c r="S313">
        <f t="shared" si="96"/>
        <v>-4.1008452233854062E-3</v>
      </c>
      <c r="T313">
        <f t="shared" si="97"/>
        <v>1.4487487193433091E-4</v>
      </c>
      <c r="U313" s="28">
        <f t="shared" si="87"/>
        <v>1.2036397797278508E-2</v>
      </c>
      <c r="V313" s="3">
        <f t="shared" si="88"/>
        <v>1.5727446514842711</v>
      </c>
      <c r="W313">
        <f t="shared" si="89"/>
        <v>15440.214868441535</v>
      </c>
      <c r="X313"/>
      <c r="Y313" s="3">
        <v>320.25246622095472</v>
      </c>
      <c r="Z313">
        <f t="shared" si="98"/>
        <v>6.8004173693584071E-3</v>
      </c>
      <c r="AA313">
        <f t="shared" si="99"/>
        <v>5.040226987898723E-5</v>
      </c>
      <c r="AB313" s="28">
        <f t="shared" si="90"/>
        <v>7.0994556044099068E-3</v>
      </c>
      <c r="AC313" s="3">
        <f t="shared" si="91"/>
        <v>2.3176404379912001</v>
      </c>
      <c r="AD313">
        <f t="shared" si="92"/>
        <v>347.40357684753889</v>
      </c>
    </row>
    <row r="314" spans="2:30" ht="15" thickBot="1">
      <c r="B314" s="1">
        <v>312</v>
      </c>
      <c r="C314" s="18">
        <v>43718</v>
      </c>
      <c r="D314" s="3">
        <v>6008.1201170000004</v>
      </c>
      <c r="E314">
        <f t="shared" si="81"/>
        <v>3.546264507629764E-4</v>
      </c>
      <c r="F314">
        <f t="shared" si="93"/>
        <v>1.1701372504389737E-4</v>
      </c>
      <c r="G314" s="28">
        <f t="shared" si="82"/>
        <v>1.0817288248165404E-2</v>
      </c>
      <c r="H314" s="3">
        <f t="shared" si="83"/>
        <v>1.6247777065524647</v>
      </c>
      <c r="I314">
        <f t="shared" si="80"/>
        <v>6499.8831424726113</v>
      </c>
      <c r="J314"/>
      <c r="K314" s="29">
        <v>8154.9934062700004</v>
      </c>
      <c r="L314">
        <f t="shared" si="94"/>
        <v>4.1554983372904123E-3</v>
      </c>
      <c r="M314">
        <f t="shared" si="95"/>
        <v>6.7488633004862301E-5</v>
      </c>
      <c r="N314" s="28">
        <f t="shared" si="84"/>
        <v>8.2151465601571771E-3</v>
      </c>
      <c r="O314" s="3">
        <f t="shared" si="85"/>
        <v>2.010966701528095</v>
      </c>
      <c r="P314">
        <f t="shared" si="86"/>
        <v>7315.6712786576791</v>
      </c>
      <c r="Q314"/>
      <c r="R314" s="3">
        <v>16740.0205499884</v>
      </c>
      <c r="S314">
        <f t="shared" si="96"/>
        <v>3.2818438296049997E-3</v>
      </c>
      <c r="T314">
        <f t="shared" si="97"/>
        <v>1.3719139551104082E-4</v>
      </c>
      <c r="U314" s="28">
        <f t="shared" si="87"/>
        <v>1.1712873068169091E-2</v>
      </c>
      <c r="V314" s="3">
        <f t="shared" si="88"/>
        <v>1.6161858963751174</v>
      </c>
      <c r="W314">
        <f t="shared" si="89"/>
        <v>15622.871843613981</v>
      </c>
      <c r="X314"/>
      <c r="Y314" s="3">
        <v>320.18568285280344</v>
      </c>
      <c r="Z314">
        <f t="shared" si="98"/>
        <v>-2.0853350151939514E-4</v>
      </c>
      <c r="AA314">
        <f t="shared" si="99"/>
        <v>5.0152874270096284E-5</v>
      </c>
      <c r="AB314" s="28">
        <f t="shared" si="90"/>
        <v>7.0818694050438606E-3</v>
      </c>
      <c r="AC314" s="3">
        <f t="shared" si="91"/>
        <v>2.3233957667709562</v>
      </c>
      <c r="AD314">
        <f t="shared" si="92"/>
        <v>341.84742704773919</v>
      </c>
    </row>
    <row r="315" spans="2:30" ht="15" thickBot="1">
      <c r="B315" s="1">
        <v>313</v>
      </c>
      <c r="C315" s="18">
        <v>43719</v>
      </c>
      <c r="D315" s="3">
        <v>6051.8701170000004</v>
      </c>
      <c r="E315">
        <f t="shared" si="81"/>
        <v>7.281811806027179E-3</v>
      </c>
      <c r="F315">
        <f t="shared" si="93"/>
        <v>1.1000044713643837E-4</v>
      </c>
      <c r="G315" s="28">
        <f t="shared" si="82"/>
        <v>1.0488109798073167E-2</v>
      </c>
      <c r="H315" s="3">
        <f t="shared" si="83"/>
        <v>1.6757727683400157</v>
      </c>
      <c r="I315">
        <f t="shared" si="80"/>
        <v>6575.4103389333823</v>
      </c>
      <c r="J315"/>
      <c r="K315" s="29">
        <v>8238.9542886300005</v>
      </c>
      <c r="L315">
        <f t="shared" si="94"/>
        <v>1.0295640741468468E-2</v>
      </c>
      <c r="M315">
        <f t="shared" si="95"/>
        <v>6.447540501044396E-5</v>
      </c>
      <c r="N315" s="28">
        <f t="shared" si="84"/>
        <v>8.029657838939587E-3</v>
      </c>
      <c r="O315" s="3">
        <f t="shared" si="85"/>
        <v>2.0574209402216406</v>
      </c>
      <c r="P315">
        <f t="shared" si="86"/>
        <v>7408.7237335511145</v>
      </c>
      <c r="Q315"/>
      <c r="R315" s="3">
        <v>16817.382175810817</v>
      </c>
      <c r="S315">
        <f t="shared" si="96"/>
        <v>4.6213578765571476E-3</v>
      </c>
      <c r="T315">
        <f t="shared" si="97"/>
        <v>1.2960614171569334E-4</v>
      </c>
      <c r="U315" s="28">
        <f t="shared" si="87"/>
        <v>1.1384469320776148E-2</v>
      </c>
      <c r="V315" s="3">
        <f t="shared" si="88"/>
        <v>1.6628074375201751</v>
      </c>
      <c r="W315">
        <f t="shared" si="89"/>
        <v>15659.86367274001</v>
      </c>
      <c r="X315"/>
      <c r="Y315" s="3">
        <v>322.47379781549813</v>
      </c>
      <c r="Z315">
        <f t="shared" si="98"/>
        <v>7.1462126048483874E-3</v>
      </c>
      <c r="AA315">
        <f t="shared" si="99"/>
        <v>4.7146310987165861E-5</v>
      </c>
      <c r="AB315" s="28">
        <f t="shared" si="90"/>
        <v>6.8663171341823313E-3</v>
      </c>
      <c r="AC315" s="3">
        <f t="shared" si="91"/>
        <v>2.3963334455659488</v>
      </c>
      <c r="AD315">
        <f t="shared" si="92"/>
        <v>347.87000956648689</v>
      </c>
    </row>
    <row r="316" spans="2:30" ht="15" thickBot="1">
      <c r="B316" s="1">
        <v>314</v>
      </c>
      <c r="C316" s="18">
        <v>43720</v>
      </c>
      <c r="D316" s="3">
        <v>6070.2299800000001</v>
      </c>
      <c r="E316">
        <f t="shared" si="81"/>
        <v>3.0337503358550144E-3</v>
      </c>
      <c r="F316">
        <f t="shared" si="93"/>
        <v>1.0658190729895587E-4</v>
      </c>
      <c r="G316" s="28">
        <f t="shared" si="82"/>
        <v>1.0323851379158646E-2</v>
      </c>
      <c r="H316" s="3">
        <f t="shared" si="83"/>
        <v>1.7024352778316987</v>
      </c>
      <c r="I316">
        <f t="shared" si="80"/>
        <v>6529.6911650933998</v>
      </c>
      <c r="J316"/>
      <c r="K316" s="29">
        <v>8265.7605346199998</v>
      </c>
      <c r="L316">
        <f t="shared" si="94"/>
        <v>3.253598096422589E-3</v>
      </c>
      <c r="M316">
        <f t="shared" si="95"/>
        <v>6.6966893806460454E-5</v>
      </c>
      <c r="N316" s="28">
        <f t="shared" si="84"/>
        <v>8.1833302393622392E-3</v>
      </c>
      <c r="O316" s="3">
        <f t="shared" si="85"/>
        <v>2.018785225260157</v>
      </c>
      <c r="P316">
        <f t="shared" si="86"/>
        <v>7302.6974243170698</v>
      </c>
      <c r="Q316"/>
      <c r="R316" s="3">
        <v>16835.238661644529</v>
      </c>
      <c r="S316">
        <f t="shared" si="96"/>
        <v>1.0617874795873989E-3</v>
      </c>
      <c r="T316">
        <f t="shared" si="97"/>
        <v>1.2311119013014475E-4</v>
      </c>
      <c r="U316" s="28">
        <f t="shared" si="87"/>
        <v>1.1095548212240113E-2</v>
      </c>
      <c r="V316" s="3">
        <f t="shared" si="88"/>
        <v>1.7061058991140163</v>
      </c>
      <c r="W316">
        <f t="shared" si="89"/>
        <v>15568.596098808168</v>
      </c>
      <c r="X316"/>
      <c r="Y316" s="3">
        <v>323.62409814298707</v>
      </c>
      <c r="Z316">
        <f t="shared" si="98"/>
        <v>3.567112538386992E-3</v>
      </c>
      <c r="AA316">
        <f t="shared" si="99"/>
        <v>4.7381633603557546E-5</v>
      </c>
      <c r="AB316" s="28">
        <f t="shared" si="90"/>
        <v>6.8834318187629018E-3</v>
      </c>
      <c r="AC316" s="3">
        <f t="shared" si="91"/>
        <v>2.3903752996656813</v>
      </c>
      <c r="AD316">
        <f t="shared" si="92"/>
        <v>344.92939070182177</v>
      </c>
    </row>
    <row r="317" spans="2:30" ht="15" thickBot="1">
      <c r="B317" s="1">
        <v>315</v>
      </c>
      <c r="C317" s="18">
        <v>43721</v>
      </c>
      <c r="D317" s="3">
        <v>6067.5</v>
      </c>
      <c r="E317">
        <f t="shared" si="81"/>
        <v>-4.4973254868344687E-4</v>
      </c>
      <c r="F317">
        <f t="shared" si="93"/>
        <v>1.0073921132703654E-4</v>
      </c>
      <c r="G317" s="28">
        <f t="shared" si="82"/>
        <v>1.0036892513474305E-2</v>
      </c>
      <c r="H317" s="3">
        <f t="shared" si="83"/>
        <v>1.7511085993375084</v>
      </c>
      <c r="I317">
        <f t="shared" si="80"/>
        <v>6491.0242282928575</v>
      </c>
      <c r="J317"/>
      <c r="K317" s="29">
        <v>8279.2347025599993</v>
      </c>
      <c r="L317">
        <f t="shared" si="94"/>
        <v>1.6301183519126599E-3</v>
      </c>
      <c r="M317">
        <f t="shared" si="95"/>
        <v>6.3584034212455507E-5</v>
      </c>
      <c r="N317" s="28">
        <f t="shared" si="84"/>
        <v>7.9739597573887655E-3</v>
      </c>
      <c r="O317" s="3">
        <f t="shared" si="85"/>
        <v>2.07179201843114</v>
      </c>
      <c r="P317">
        <f t="shared" si="86"/>
        <v>7279.5462192273089</v>
      </c>
      <c r="Q317"/>
      <c r="R317" s="3">
        <v>16941.490655755835</v>
      </c>
      <c r="S317">
        <f t="shared" si="96"/>
        <v>6.3112852895503228E-3</v>
      </c>
      <c r="T317">
        <f t="shared" si="97"/>
        <v>1.1579216228144457E-4</v>
      </c>
      <c r="U317" s="28">
        <f t="shared" si="87"/>
        <v>1.076067666466401E-2</v>
      </c>
      <c r="V317" s="3">
        <f t="shared" si="88"/>
        <v>1.7591998020877164</v>
      </c>
      <c r="W317">
        <f t="shared" si="89"/>
        <v>15712.986872227313</v>
      </c>
      <c r="X317"/>
      <c r="Y317" s="3">
        <v>326.55662088014105</v>
      </c>
      <c r="Z317">
        <f t="shared" si="98"/>
        <v>9.0615091829728631E-3</v>
      </c>
      <c r="AA317">
        <f t="shared" si="99"/>
        <v>4.5302193099035149E-5</v>
      </c>
      <c r="AB317" s="28">
        <f t="shared" si="90"/>
        <v>6.7306903879940242E-3</v>
      </c>
      <c r="AC317" s="3">
        <f t="shared" si="91"/>
        <v>2.4446207518107972</v>
      </c>
      <c r="AD317">
        <f t="shared" si="92"/>
        <v>349.58939342651956</v>
      </c>
    </row>
    <row r="318" spans="2:30" ht="15" thickBot="1">
      <c r="B318" s="1">
        <v>316</v>
      </c>
      <c r="C318" s="18">
        <v>43725</v>
      </c>
      <c r="D318" s="3">
        <v>6064.3100590000004</v>
      </c>
      <c r="E318">
        <f t="shared" si="81"/>
        <v>-5.2574223320966376E-4</v>
      </c>
      <c r="F318">
        <f t="shared" si="93"/>
        <v>9.4706994209335069E-5</v>
      </c>
      <c r="G318" s="28">
        <f t="shared" si="82"/>
        <v>9.7317518571598954E-3</v>
      </c>
      <c r="H318" s="3">
        <f t="shared" si="83"/>
        <v>1.8060148932013957</v>
      </c>
      <c r="I318">
        <f t="shared" si="80"/>
        <v>6489.9720629628191</v>
      </c>
      <c r="J318"/>
      <c r="K318" s="29">
        <v>8316.1722562599989</v>
      </c>
      <c r="L318">
        <f t="shared" si="94"/>
        <v>4.4614695714059495E-3</v>
      </c>
      <c r="M318">
        <f t="shared" si="95"/>
        <v>5.992842931018272E-5</v>
      </c>
      <c r="N318" s="28">
        <f t="shared" si="84"/>
        <v>7.741345445733753E-3</v>
      </c>
      <c r="O318" s="3">
        <f t="shared" si="85"/>
        <v>2.1340458575910111</v>
      </c>
      <c r="P318">
        <f t="shared" si="86"/>
        <v>7324.1191380361261</v>
      </c>
      <c r="Q318"/>
      <c r="R318" s="3">
        <v>16742.703059652213</v>
      </c>
      <c r="S318">
        <f t="shared" si="96"/>
        <v>-1.173377243732002E-2</v>
      </c>
      <c r="T318">
        <f t="shared" si="97"/>
        <v>1.1123457186492355E-4</v>
      </c>
      <c r="U318" s="28">
        <f t="shared" si="87"/>
        <v>1.0546780165762609E-2</v>
      </c>
      <c r="V318" s="3">
        <f t="shared" si="88"/>
        <v>1.7948776746346495</v>
      </c>
      <c r="W318">
        <f t="shared" si="89"/>
        <v>15213.151824566741</v>
      </c>
      <c r="X318"/>
      <c r="Y318" s="3">
        <v>326.79541627401511</v>
      </c>
      <c r="Z318">
        <f t="shared" si="98"/>
        <v>7.3125264840887656E-4</v>
      </c>
      <c r="AA318">
        <f t="shared" si="99"/>
        <v>4.7510718433479134E-5</v>
      </c>
      <c r="AB318" s="28">
        <f t="shared" si="90"/>
        <v>6.8928019290763849E-3</v>
      </c>
      <c r="AC318" s="3">
        <f t="shared" si="91"/>
        <v>2.3871258112168681</v>
      </c>
      <c r="AD318">
        <f t="shared" si="92"/>
        <v>342.61014982952759</v>
      </c>
    </row>
    <row r="319" spans="2:30" ht="15" thickBot="1">
      <c r="B319" s="1">
        <v>317</v>
      </c>
      <c r="C319" s="18">
        <v>43726</v>
      </c>
      <c r="D319" s="3">
        <v>6066.419922</v>
      </c>
      <c r="E319">
        <f t="shared" si="81"/>
        <v>3.4791476350528027E-4</v>
      </c>
      <c r="F319">
        <f t="shared" si="93"/>
        <v>8.904115885052177E-5</v>
      </c>
      <c r="G319" s="28">
        <f t="shared" si="82"/>
        <v>9.4361622946260194E-3</v>
      </c>
      <c r="H319" s="3">
        <f t="shared" si="83"/>
        <v>1.8625886501528941</v>
      </c>
      <c r="I319">
        <f t="shared" si="80"/>
        <v>6500.349779306729</v>
      </c>
      <c r="J319"/>
      <c r="K319" s="29">
        <v>8375.1068435600009</v>
      </c>
      <c r="L319">
        <f t="shared" si="94"/>
        <v>7.0867444160549959E-3</v>
      </c>
      <c r="M319">
        <f t="shared" si="95"/>
        <v>5.7527006195766624E-5</v>
      </c>
      <c r="N319" s="28">
        <f t="shared" si="84"/>
        <v>7.5846559708246898E-3</v>
      </c>
      <c r="O319" s="3">
        <f t="shared" si="85"/>
        <v>2.178132567145675</v>
      </c>
      <c r="P319">
        <f t="shared" si="86"/>
        <v>7367.0319118456237</v>
      </c>
      <c r="Q319"/>
      <c r="R319" s="3">
        <v>16862.684947284488</v>
      </c>
      <c r="S319">
        <f t="shared" si="96"/>
        <v>7.16621964833243E-3</v>
      </c>
      <c r="T319">
        <f t="shared" si="97"/>
        <v>1.128213824896768E-4</v>
      </c>
      <c r="U319" s="28">
        <f t="shared" si="87"/>
        <v>1.0621741029119322E-2</v>
      </c>
      <c r="V319" s="3">
        <f t="shared" si="88"/>
        <v>1.7822106759061502</v>
      </c>
      <c r="W319">
        <f t="shared" si="89"/>
        <v>15738.922340308125</v>
      </c>
      <c r="X319"/>
      <c r="Y319" s="3">
        <v>326.41557868042554</v>
      </c>
      <c r="Z319">
        <f t="shared" si="98"/>
        <v>-1.1623100406986126E-3</v>
      </c>
      <c r="AA319">
        <f t="shared" si="99"/>
        <v>4.4692159153618688E-5</v>
      </c>
      <c r="AB319" s="28">
        <f t="shared" si="90"/>
        <v>6.6852194544097573E-3</v>
      </c>
      <c r="AC319" s="3">
        <f t="shared" si="91"/>
        <v>2.4612483567237495</v>
      </c>
      <c r="AD319">
        <f t="shared" si="92"/>
        <v>341.03472592190946</v>
      </c>
    </row>
    <row r="320" spans="2:30" ht="15" thickBot="1">
      <c r="B320" s="1">
        <v>318</v>
      </c>
      <c r="C320" s="18">
        <v>43727</v>
      </c>
      <c r="D320" s="3">
        <v>6066.8999020000001</v>
      </c>
      <c r="E320">
        <f t="shared" si="81"/>
        <v>7.9120800434439272E-5</v>
      </c>
      <c r="F320">
        <f t="shared" si="93"/>
        <v>8.3705952000450354E-5</v>
      </c>
      <c r="G320" s="28">
        <f t="shared" si="82"/>
        <v>9.1490956930425828E-3</v>
      </c>
      <c r="H320" s="3">
        <f t="shared" si="83"/>
        <v>1.9210301630505977</v>
      </c>
      <c r="I320">
        <f t="shared" si="80"/>
        <v>6497.1275077131641</v>
      </c>
      <c r="J320"/>
      <c r="K320" s="29">
        <v>8342.5044375800007</v>
      </c>
      <c r="L320">
        <f t="shared" si="94"/>
        <v>-3.892774932784249E-3</v>
      </c>
      <c r="M320">
        <f t="shared" si="95"/>
        <v>5.7088702609129825E-5</v>
      </c>
      <c r="N320" s="28">
        <f t="shared" si="84"/>
        <v>7.5557066254010831E-3</v>
      </c>
      <c r="O320" s="3">
        <f t="shared" si="85"/>
        <v>2.1864779827620948</v>
      </c>
      <c r="P320">
        <f t="shared" si="86"/>
        <v>7193.2929390773415</v>
      </c>
      <c r="Q320"/>
      <c r="R320" s="3">
        <v>16911.682294539438</v>
      </c>
      <c r="S320">
        <f t="shared" si="96"/>
        <v>2.9056670042833465E-3</v>
      </c>
      <c r="T320">
        <f t="shared" si="97"/>
        <v>1.0913338178318493E-4</v>
      </c>
      <c r="U320" s="28">
        <f t="shared" si="87"/>
        <v>1.0446692384826163E-2</v>
      </c>
      <c r="V320" s="3">
        <f t="shared" si="88"/>
        <v>1.8120740576512957</v>
      </c>
      <c r="W320">
        <f t="shared" si="89"/>
        <v>15622.269093297447</v>
      </c>
      <c r="X320"/>
      <c r="Y320" s="3">
        <v>326.63877353086167</v>
      </c>
      <c r="Z320">
        <f t="shared" si="98"/>
        <v>6.8377511679565677E-4</v>
      </c>
      <c r="AA320">
        <f t="shared" si="99"/>
        <v>4.2091687482244094E-5</v>
      </c>
      <c r="AB320" s="28">
        <f t="shared" si="90"/>
        <v>6.4878106848338364E-3</v>
      </c>
      <c r="AC320" s="3">
        <f t="shared" si="91"/>
        <v>2.5361383363061356</v>
      </c>
      <c r="AD320">
        <f t="shared" si="92"/>
        <v>342.60623590494856</v>
      </c>
    </row>
    <row r="321" spans="2:30" ht="15" thickBot="1">
      <c r="B321" s="1">
        <v>319</v>
      </c>
      <c r="C321" s="18">
        <v>43728</v>
      </c>
      <c r="D321" s="3">
        <v>6037.5</v>
      </c>
      <c r="E321">
        <f t="shared" si="81"/>
        <v>-4.8459513878427772E-3</v>
      </c>
      <c r="F321">
        <f t="shared" si="93"/>
        <v>7.8683970486487009E-5</v>
      </c>
      <c r="G321" s="28">
        <f t="shared" si="82"/>
        <v>8.870398552854715E-3</v>
      </c>
      <c r="H321" s="3">
        <f t="shared" si="83"/>
        <v>1.9813865956806214</v>
      </c>
      <c r="I321">
        <f t="shared" si="80"/>
        <v>6433.766127957877</v>
      </c>
      <c r="J321"/>
      <c r="K321" s="29">
        <v>8414.9673675499998</v>
      </c>
      <c r="L321">
        <f t="shared" si="94"/>
        <v>8.6859923794082132E-3</v>
      </c>
      <c r="M321">
        <f t="shared" si="95"/>
        <v>5.4572602253220837E-5</v>
      </c>
      <c r="N321" s="28">
        <f t="shared" si="84"/>
        <v>7.3873271386355188E-3</v>
      </c>
      <c r="O321" s="3">
        <f t="shared" si="85"/>
        <v>2.2363144166511844</v>
      </c>
      <c r="P321">
        <f t="shared" si="86"/>
        <v>7395.9704045804101</v>
      </c>
      <c r="Q321"/>
      <c r="R321" s="3">
        <v>17032.7256656723</v>
      </c>
      <c r="S321">
        <f t="shared" si="96"/>
        <v>7.1573820406941836E-3</v>
      </c>
      <c r="T321">
        <f t="shared" si="97"/>
        <v>1.0309195292058068E-4</v>
      </c>
      <c r="U321" s="28">
        <f t="shared" si="87"/>
        <v>1.0153420749707001E-2</v>
      </c>
      <c r="V321" s="3">
        <f t="shared" si="88"/>
        <v>1.8644140458133882</v>
      </c>
      <c r="W321">
        <f t="shared" si="89"/>
        <v>15747.820960998704</v>
      </c>
      <c r="X321"/>
      <c r="Y321" s="3">
        <v>328.31480641608277</v>
      </c>
      <c r="Z321">
        <f t="shared" si="98"/>
        <v>5.1311510483085642E-3</v>
      </c>
      <c r="AA321">
        <f t="shared" si="99"/>
        <v>3.9594239137930386E-5</v>
      </c>
      <c r="AB321" s="28">
        <f t="shared" si="90"/>
        <v>6.2923953418336951E-3</v>
      </c>
      <c r="AC321" s="3">
        <f t="shared" si="91"/>
        <v>2.6149001298619496</v>
      </c>
      <c r="AD321">
        <f t="shared" si="92"/>
        <v>346.60207770359722</v>
      </c>
    </row>
    <row r="322" spans="2:30" ht="15" thickBot="1">
      <c r="B322" s="1">
        <v>320</v>
      </c>
      <c r="C322" s="18">
        <v>43732</v>
      </c>
      <c r="D322" s="3">
        <v>5986.580078</v>
      </c>
      <c r="E322">
        <f t="shared" si="81"/>
        <v>-8.4339415320911042E-3</v>
      </c>
      <c r="F322">
        <f t="shared" si="93"/>
        <v>7.5371926948497906E-5</v>
      </c>
      <c r="G322" s="28">
        <f t="shared" si="82"/>
        <v>8.6817006944778924E-3</v>
      </c>
      <c r="H322" s="3">
        <f t="shared" si="83"/>
        <v>2.0244522829669025</v>
      </c>
      <c r="I322">
        <f t="shared" si="80"/>
        <v>6385.2243115050633</v>
      </c>
      <c r="J322"/>
      <c r="K322" s="29">
        <v>8308.4123897600002</v>
      </c>
      <c r="L322">
        <f t="shared" si="94"/>
        <v>-1.2662553891878356E-2</v>
      </c>
      <c r="M322">
        <f t="shared" si="95"/>
        <v>5.5825033934935843E-5</v>
      </c>
      <c r="N322" s="28">
        <f t="shared" si="84"/>
        <v>7.4716152159312807E-3</v>
      </c>
      <c r="O322" s="3">
        <f t="shared" si="85"/>
        <v>2.211086318447411</v>
      </c>
      <c r="P322">
        <f t="shared" si="86"/>
        <v>7051.9172847812079</v>
      </c>
      <c r="Q322"/>
      <c r="R322" s="3">
        <v>16762.282736557423</v>
      </c>
      <c r="S322">
        <f t="shared" si="96"/>
        <v>-1.5877842127166236E-2</v>
      </c>
      <c r="T322">
        <f t="shared" si="97"/>
        <v>9.9980122805932932E-5</v>
      </c>
      <c r="U322" s="28">
        <f t="shared" si="87"/>
        <v>9.9990060909038829E-3</v>
      </c>
      <c r="V322" s="3">
        <f t="shared" si="88"/>
        <v>1.8932061933663247</v>
      </c>
      <c r="W322">
        <f t="shared" si="89"/>
        <v>15073.298038533538</v>
      </c>
      <c r="X322"/>
      <c r="Y322" s="3">
        <v>329.9123781276113</v>
      </c>
      <c r="Z322">
        <f t="shared" si="98"/>
        <v>4.8659752174072899E-3</v>
      </c>
      <c r="AA322">
        <f t="shared" si="99"/>
        <v>3.8798307454488047E-5</v>
      </c>
      <c r="AB322" s="28">
        <f t="shared" si="90"/>
        <v>6.2288287385742153E-3</v>
      </c>
      <c r="AC322" s="3">
        <f t="shared" si="91"/>
        <v>2.6415857759271111</v>
      </c>
      <c r="AD322">
        <f t="shared" si="92"/>
        <v>346.40933393680314</v>
      </c>
    </row>
    <row r="323" spans="2:30" ht="15" thickBot="1">
      <c r="B323" s="1">
        <v>321</v>
      </c>
      <c r="C323" s="18">
        <v>43733</v>
      </c>
      <c r="D323" s="3">
        <v>6023.4599609999996</v>
      </c>
      <c r="E323">
        <f t="shared" si="81"/>
        <v>6.1604259058571651E-3</v>
      </c>
      <c r="F323">
        <f t="shared" si="93"/>
        <v>7.5117493517591898E-5</v>
      </c>
      <c r="G323" s="28">
        <f t="shared" si="82"/>
        <v>8.667034874603418E-3</v>
      </c>
      <c r="H323" s="3">
        <f t="shared" si="83"/>
        <v>2.0278779357946606</v>
      </c>
      <c r="I323">
        <f t="shared" ref="I323:I386" si="100">D$502*(D322+(D323-D322)*H323)/D322</f>
        <v>6577.2937638095609</v>
      </c>
      <c r="J323"/>
      <c r="K323" s="29">
        <v>8263.7510917999989</v>
      </c>
      <c r="L323">
        <f t="shared" si="94"/>
        <v>-5.3754310528742813E-3</v>
      </c>
      <c r="M323">
        <f t="shared" si="95"/>
        <v>6.2095948162723121E-5</v>
      </c>
      <c r="N323" s="28">
        <f t="shared" si="84"/>
        <v>7.8800982330630327E-3</v>
      </c>
      <c r="O323" s="3">
        <f t="shared" si="85"/>
        <v>2.0964695733529704</v>
      </c>
      <c r="P323">
        <f t="shared" si="86"/>
        <v>7173.2838109238128</v>
      </c>
      <c r="Q323"/>
      <c r="R323" s="3">
        <v>16664.679960339319</v>
      </c>
      <c r="S323">
        <f t="shared" si="96"/>
        <v>-5.8227615982898717E-3</v>
      </c>
      <c r="T323">
        <f t="shared" si="97"/>
        <v>1.0910766767448984E-4</v>
      </c>
      <c r="U323" s="28">
        <f t="shared" si="87"/>
        <v>1.0445461582643912E-2</v>
      </c>
      <c r="V323" s="3">
        <f t="shared" si="88"/>
        <v>1.8122875766697624</v>
      </c>
      <c r="W323">
        <f t="shared" si="89"/>
        <v>15376.45341851209</v>
      </c>
      <c r="X323"/>
      <c r="Y323" s="3">
        <v>330.12111773427171</v>
      </c>
      <c r="Z323">
        <f t="shared" si="98"/>
        <v>6.3271226088904204E-4</v>
      </c>
      <c r="AA323">
        <f t="shared" si="99"/>
        <v>3.7891071896204078E-5</v>
      </c>
      <c r="AB323" s="28">
        <f t="shared" si="90"/>
        <v>6.1555724263632934E-3</v>
      </c>
      <c r="AC323" s="3">
        <f t="shared" si="91"/>
        <v>2.6730227924918846</v>
      </c>
      <c r="AD323">
        <f t="shared" si="92"/>
        <v>342.5915655960672</v>
      </c>
    </row>
    <row r="324" spans="2:30" ht="15" thickBot="1">
      <c r="B324" s="1">
        <v>322</v>
      </c>
      <c r="C324" s="18">
        <v>43734</v>
      </c>
      <c r="D324" s="3">
        <v>6009.1899409999996</v>
      </c>
      <c r="E324">
        <f t="shared" ref="E324:E387" si="101">(D324-D323)/D323</f>
        <v>-2.3690736042729266E-3</v>
      </c>
      <c r="F324">
        <f t="shared" si="93"/>
        <v>7.2887494747029744E-5</v>
      </c>
      <c r="G324" s="28">
        <f t="shared" ref="G324:G387" si="102">SQRT(F324)</f>
        <v>8.537417334711344E-3</v>
      </c>
      <c r="H324" s="3">
        <f t="shared" ref="H324:H387" si="103">G$503/G324</f>
        <v>2.0586657652908755</v>
      </c>
      <c r="I324">
        <f t="shared" si="100"/>
        <v>6464.4576123467195</v>
      </c>
      <c r="J324"/>
      <c r="K324" s="29">
        <v>8253.8995613999996</v>
      </c>
      <c r="L324">
        <f t="shared" si="94"/>
        <v>-1.1921378427981514E-3</v>
      </c>
      <c r="M324">
        <f t="shared" si="95"/>
        <v>6.0103906813212035E-5</v>
      </c>
      <c r="N324" s="28">
        <f t="shared" ref="N324:N387" si="104">SQRT(M324)</f>
        <v>7.7526709470486389E-3</v>
      </c>
      <c r="O324" s="3">
        <f t="shared" ref="O324:O387" si="105">N$503/N324</f>
        <v>2.1309283334072489</v>
      </c>
      <c r="P324">
        <f t="shared" ref="P324:P387" si="106">K$502*(K323+(K324-K323)*O324)/K323</f>
        <v>7236.6135785889792</v>
      </c>
      <c r="Q324"/>
      <c r="R324" s="3">
        <v>16677.042716319822</v>
      </c>
      <c r="S324">
        <f t="shared" si="96"/>
        <v>7.4185378956722389E-4</v>
      </c>
      <c r="T324">
        <f t="shared" si="97"/>
        <v>1.0459548077185161E-4</v>
      </c>
      <c r="U324" s="28">
        <f t="shared" ref="U324:U387" si="107">SQRT(T324)</f>
        <v>1.0227193201062138E-2</v>
      </c>
      <c r="V324" s="3">
        <f t="shared" ref="V324:V387" si="108">U$503/U324</f>
        <v>1.8509653515532349</v>
      </c>
      <c r="W324">
        <f t="shared" ref="W324:W387" si="109">R$502*(R323+(R324-R323)*V324)/R323</f>
        <v>15561.783537570385</v>
      </c>
      <c r="X324"/>
      <c r="Y324" s="3">
        <v>328.91857957026912</v>
      </c>
      <c r="Z324">
        <f t="shared" si="98"/>
        <v>-3.642718079521841E-3</v>
      </c>
      <c r="AA324">
        <f t="shared" si="99"/>
        <v>3.564162707073659E-5</v>
      </c>
      <c r="AB324" s="28">
        <f t="shared" ref="AB324:AB387" si="110">SQRT(AA324)</f>
        <v>5.970060893385979E-3</v>
      </c>
      <c r="AC324" s="3">
        <f t="shared" ref="AC324:AC387" si="111">AB$503/AB324</f>
        <v>2.7560833449341278</v>
      </c>
      <c r="AD324">
        <f t="shared" ref="AD324:AD387" si="112">Y$502*(Y323+(Y324-Y323)*AC324)/Y323</f>
        <v>338.57944750581123</v>
      </c>
    </row>
    <row r="325" spans="2:30" ht="15" thickBot="1">
      <c r="B325" s="1">
        <v>323</v>
      </c>
      <c r="C325" s="18">
        <v>43735</v>
      </c>
      <c r="D325" s="3">
        <v>5978.1098629999997</v>
      </c>
      <c r="E325">
        <f t="shared" si="101"/>
        <v>-5.1720911312761516E-3</v>
      </c>
      <c r="F325">
        <f t="shared" ref="F325:F388" si="113">$A$2*F324+(1-$A$2)*E324*E324</f>
        <v>6.8850995646755722E-5</v>
      </c>
      <c r="G325" s="28">
        <f t="shared" si="102"/>
        <v>8.297650007487405E-3</v>
      </c>
      <c r="H325" s="3">
        <f t="shared" si="103"/>
        <v>2.1181525823711107</v>
      </c>
      <c r="I325">
        <f t="shared" si="100"/>
        <v>6424.9731146641107</v>
      </c>
      <c r="J325"/>
      <c r="K325" s="29">
        <v>8319.0427201799994</v>
      </c>
      <c r="L325">
        <f t="shared" ref="L325:L388" si="114">(K325-K324)/K324</f>
        <v>7.8924099203541102E-3</v>
      </c>
      <c r="M325">
        <f t="shared" ref="M325:M388" si="115">$A$2*M324+(1-$A$2)*L324*L324</f>
        <v>5.6582943962593199E-5</v>
      </c>
      <c r="N325" s="28">
        <f t="shared" si="104"/>
        <v>7.5221635160765549E-3</v>
      </c>
      <c r="O325" s="3">
        <f t="shared" si="105"/>
        <v>2.196228006123687</v>
      </c>
      <c r="P325">
        <f t="shared" si="106"/>
        <v>7380.79953965613</v>
      </c>
      <c r="Q325"/>
      <c r="R325" s="3">
        <v>16712.425725270885</v>
      </c>
      <c r="S325">
        <f t="shared" ref="S325:S388" si="116">(R325-R324)/R324</f>
        <v>2.1216596702986102E-3</v>
      </c>
      <c r="T325">
        <f t="shared" ref="T325:T388" si="117">$A$2*T324+(1-$A$2)*S324*S324</f>
        <v>9.835277274824622E-5</v>
      </c>
      <c r="U325" s="28">
        <f t="shared" si="107"/>
        <v>9.9172966451672815E-3</v>
      </c>
      <c r="V325" s="3">
        <f t="shared" si="108"/>
        <v>1.9088044792964372</v>
      </c>
      <c r="W325">
        <f t="shared" si="109"/>
        <v>15603.380455423672</v>
      </c>
      <c r="X325"/>
      <c r="Y325" s="3">
        <v>328.5847747295216</v>
      </c>
      <c r="Z325">
        <f t="shared" ref="Z325:Z388" si="118">(Y325-Y324)/Y324</f>
        <v>-1.0148555341070525E-3</v>
      </c>
      <c r="AA325">
        <f t="shared" ref="AA325:AA388" si="119">$A$2*AA324+(1-$A$2)*Z324*Z324</f>
        <v>3.4299293146904908E-5</v>
      </c>
      <c r="AB325" s="28">
        <f t="shared" si="110"/>
        <v>5.8565598389246319E-3</v>
      </c>
      <c r="AC325" s="3">
        <f t="shared" si="111"/>
        <v>2.8094966753596595</v>
      </c>
      <c r="AD325">
        <f t="shared" si="112"/>
        <v>341.03797519328305</v>
      </c>
    </row>
    <row r="326" spans="2:30" ht="15" thickBot="1">
      <c r="B326" s="1">
        <v>324</v>
      </c>
      <c r="C326" s="18">
        <v>43738</v>
      </c>
      <c r="D326" s="3">
        <v>6008.5898440000001</v>
      </c>
      <c r="E326">
        <f t="shared" si="101"/>
        <v>5.0985983360139547E-3</v>
      </c>
      <c r="F326">
        <f t="shared" si="113"/>
        <v>6.6324967508163901E-5</v>
      </c>
      <c r="G326" s="28">
        <f t="shared" si="102"/>
        <v>8.1440142134063045E-3</v>
      </c>
      <c r="H326" s="3">
        <f t="shared" si="103"/>
        <v>2.1581112618932834</v>
      </c>
      <c r="I326">
        <f t="shared" si="100"/>
        <v>6567.619391782795</v>
      </c>
      <c r="J326"/>
      <c r="K326" s="29">
        <v>8350.6274493000001</v>
      </c>
      <c r="L326">
        <f t="shared" si="114"/>
        <v>3.7966783177328487E-3</v>
      </c>
      <c r="M326">
        <f t="shared" si="115"/>
        <v>5.6925375385891847E-5</v>
      </c>
      <c r="N326" s="28">
        <f t="shared" si="104"/>
        <v>7.5448906808443456E-3</v>
      </c>
      <c r="O326" s="3">
        <f t="shared" si="105"/>
        <v>2.1896123985722697</v>
      </c>
      <c r="P326">
        <f t="shared" si="106"/>
        <v>7315.3570273941032</v>
      </c>
      <c r="Q326"/>
      <c r="R326" s="3">
        <v>16853.411391366197</v>
      </c>
      <c r="S326">
        <f t="shared" si="116"/>
        <v>8.4359786193171984E-3</v>
      </c>
      <c r="T326">
        <f t="shared" si="117"/>
        <v>9.2721692768745739E-5</v>
      </c>
      <c r="U326" s="28">
        <f t="shared" si="107"/>
        <v>9.6292103917582847E-3</v>
      </c>
      <c r="V326" s="3">
        <f t="shared" si="108"/>
        <v>1.9659119999090811</v>
      </c>
      <c r="W326">
        <f t="shared" si="109"/>
        <v>15798.173056956011</v>
      </c>
      <c r="X326"/>
      <c r="Y326" s="3">
        <v>326.16754984065813</v>
      </c>
      <c r="Z326">
        <f t="shared" si="118"/>
        <v>-7.3564725902264937E-3</v>
      </c>
      <c r="AA326">
        <f t="shared" si="119"/>
        <v>3.2303131463397072E-5</v>
      </c>
      <c r="AB326" s="28">
        <f t="shared" si="110"/>
        <v>5.6835843851742954E-3</v>
      </c>
      <c r="AC326" s="3">
        <f t="shared" si="111"/>
        <v>2.8950015133801998</v>
      </c>
      <c r="AD326">
        <f t="shared" si="112"/>
        <v>334.72928093574222</v>
      </c>
    </row>
    <row r="327" spans="2:30" ht="15" thickBot="1">
      <c r="B327" s="1">
        <v>325</v>
      </c>
      <c r="C327" s="18">
        <v>43739</v>
      </c>
      <c r="D327" s="3">
        <v>5935.2001950000003</v>
      </c>
      <c r="E327">
        <f t="shared" si="101"/>
        <v>-1.2214121932999715E-2</v>
      </c>
      <c r="F327">
        <f t="shared" si="113"/>
        <v>6.3905211757194318E-5</v>
      </c>
      <c r="G327" s="28">
        <f t="shared" si="102"/>
        <v>7.9940735396413706E-3</v>
      </c>
      <c r="H327" s="3">
        <f t="shared" si="103"/>
        <v>2.1985898308060339</v>
      </c>
      <c r="I327">
        <f t="shared" si="100"/>
        <v>6321.6938013781537</v>
      </c>
      <c r="J327"/>
      <c r="K327" s="29">
        <v>8292.7936523999997</v>
      </c>
      <c r="L327">
        <f t="shared" si="114"/>
        <v>-6.9256828006197734E-3</v>
      </c>
      <c r="M327">
        <f t="shared" si="115"/>
        <v>5.4374738837638895E-5</v>
      </c>
      <c r="N327" s="28">
        <f t="shared" si="104"/>
        <v>7.3739228933884914E-3</v>
      </c>
      <c r="O327" s="3">
        <f t="shared" si="105"/>
        <v>2.2403795672262103</v>
      </c>
      <c r="P327">
        <f t="shared" si="106"/>
        <v>7142.4735936214993</v>
      </c>
      <c r="Q327"/>
      <c r="R327" s="3">
        <v>16550.094827022429</v>
      </c>
      <c r="S327">
        <f t="shared" si="116"/>
        <v>-1.7997339369473488E-2</v>
      </c>
      <c r="T327">
        <f t="shared" si="117"/>
        <v>9.1428335318555616E-5</v>
      </c>
      <c r="U327" s="28">
        <f t="shared" si="107"/>
        <v>9.5618165281789215E-3</v>
      </c>
      <c r="V327" s="3">
        <f t="shared" si="108"/>
        <v>1.9797681960346241</v>
      </c>
      <c r="W327">
        <f t="shared" si="109"/>
        <v>14986.729511427324</v>
      </c>
      <c r="X327"/>
      <c r="Y327" s="3">
        <v>327.72802561326557</v>
      </c>
      <c r="Z327">
        <f t="shared" si="118"/>
        <v>4.7842765884275806E-3</v>
      </c>
      <c r="AA327">
        <f t="shared" si="119"/>
        <v>3.361200491383847E-5</v>
      </c>
      <c r="AB327" s="28">
        <f t="shared" si="110"/>
        <v>5.7975861281949464E-3</v>
      </c>
      <c r="AC327" s="3">
        <f t="shared" si="111"/>
        <v>2.8380751976213476</v>
      </c>
      <c r="AD327">
        <f t="shared" si="112"/>
        <v>346.65703551426719</v>
      </c>
    </row>
    <row r="328" spans="2:30" ht="15" thickBot="1">
      <c r="B328" s="1">
        <v>326</v>
      </c>
      <c r="C328" s="18">
        <v>43740</v>
      </c>
      <c r="D328" s="3">
        <v>5828.9301759999998</v>
      </c>
      <c r="E328">
        <f t="shared" si="101"/>
        <v>-1.7905043723634752E-2</v>
      </c>
      <c r="F328">
        <f t="shared" si="113"/>
        <v>6.9021985527413748E-5</v>
      </c>
      <c r="G328" s="28">
        <f t="shared" si="102"/>
        <v>8.3079471307546098E-3</v>
      </c>
      <c r="H328" s="3">
        <f t="shared" si="103"/>
        <v>2.1155272794056303</v>
      </c>
      <c r="I328">
        <f t="shared" si="100"/>
        <v>6250.0753884032465</v>
      </c>
      <c r="J328"/>
      <c r="K328" s="29">
        <v>8031.3570394199996</v>
      </c>
      <c r="L328">
        <f t="shared" si="114"/>
        <v>-3.1525758862254852E-2</v>
      </c>
      <c r="M328">
        <f t="shared" si="115"/>
        <v>5.3990159442668591E-5</v>
      </c>
      <c r="N328" s="28">
        <f t="shared" si="104"/>
        <v>7.347799632724656E-3</v>
      </c>
      <c r="O328" s="3">
        <f t="shared" si="105"/>
        <v>2.2483446754689456</v>
      </c>
      <c r="P328">
        <f t="shared" si="106"/>
        <v>6740.8008839077647</v>
      </c>
      <c r="Q328"/>
      <c r="R328" s="3">
        <v>16085.008201202843</v>
      </c>
      <c r="S328">
        <f t="shared" si="116"/>
        <v>-2.8101749910230608E-2</v>
      </c>
      <c r="T328">
        <f t="shared" si="117"/>
        <v>1.0537688866224232E-4</v>
      </c>
      <c r="U328" s="28">
        <f t="shared" si="107"/>
        <v>1.026532457656563E-2</v>
      </c>
      <c r="V328" s="3">
        <f t="shared" si="108"/>
        <v>1.8440897915709278</v>
      </c>
      <c r="W328">
        <f t="shared" si="109"/>
        <v>14735.105009223096</v>
      </c>
      <c r="X328"/>
      <c r="Y328" s="3">
        <v>327.13626702061504</v>
      </c>
      <c r="Z328">
        <f t="shared" si="118"/>
        <v>-1.8056392691567923E-3</v>
      </c>
      <c r="AA328">
        <f t="shared" si="119"/>
        <v>3.296864276748274E-5</v>
      </c>
      <c r="AB328" s="28">
        <f t="shared" si="110"/>
        <v>5.7418327011053479E-3</v>
      </c>
      <c r="AC328" s="3">
        <f t="shared" si="111"/>
        <v>2.8656330222467359</v>
      </c>
      <c r="AD328">
        <f t="shared" si="112"/>
        <v>340.24345601788394</v>
      </c>
    </row>
    <row r="329" spans="2:30" ht="15" thickBot="1">
      <c r="B329" s="1">
        <v>327</v>
      </c>
      <c r="C329" s="18">
        <v>43741</v>
      </c>
      <c r="D329" s="3">
        <v>5876.8598629999997</v>
      </c>
      <c r="E329">
        <f t="shared" si="101"/>
        <v>8.2227245056640443E-3</v>
      </c>
      <c r="F329">
        <f t="shared" si="113"/>
        <v>8.4116101840485269E-5</v>
      </c>
      <c r="G329" s="28">
        <f t="shared" si="102"/>
        <v>9.1714830774790868E-3</v>
      </c>
      <c r="H329" s="3">
        <f t="shared" si="103"/>
        <v>1.9163409715195203</v>
      </c>
      <c r="I329">
        <f t="shared" si="100"/>
        <v>6598.5033501796443</v>
      </c>
      <c r="J329"/>
      <c r="K329" s="29">
        <v>7917.8064425600005</v>
      </c>
      <c r="L329">
        <f t="shared" si="114"/>
        <v>-1.4138407283185534E-2</v>
      </c>
      <c r="M329">
        <f t="shared" si="115"/>
        <v>1.1038315818657094E-4</v>
      </c>
      <c r="N329" s="28">
        <f t="shared" si="104"/>
        <v>1.0506338952583386E-2</v>
      </c>
      <c r="O329" s="3">
        <f t="shared" si="105"/>
        <v>1.5724208266274318</v>
      </c>
      <c r="P329">
        <f t="shared" si="106"/>
        <v>7093.7533044958882</v>
      </c>
      <c r="Q329"/>
      <c r="R329" s="3">
        <v>16174.882140116215</v>
      </c>
      <c r="S329">
        <f t="shared" si="116"/>
        <v>5.5874350692995478E-3</v>
      </c>
      <c r="T329">
        <f t="shared" si="117"/>
        <v>1.4643677622353657E-4</v>
      </c>
      <c r="U329" s="28">
        <f t="shared" si="107"/>
        <v>1.2101106404934078E-2</v>
      </c>
      <c r="V329" s="3">
        <f t="shared" si="108"/>
        <v>1.5643346670423695</v>
      </c>
      <c r="W329">
        <f t="shared" si="109"/>
        <v>15676.277336569006</v>
      </c>
      <c r="X329"/>
      <c r="Y329" s="3">
        <v>322.29117657603507</v>
      </c>
      <c r="Z329">
        <f t="shared" si="118"/>
        <v>-1.4810618488455898E-2</v>
      </c>
      <c r="AA329">
        <f t="shared" si="119"/>
        <v>3.1186144191653039E-5</v>
      </c>
      <c r="AB329" s="28">
        <f t="shared" si="110"/>
        <v>5.5844555859683436E-3</v>
      </c>
      <c r="AC329" s="3">
        <f t="shared" si="111"/>
        <v>2.9463902332478735</v>
      </c>
      <c r="AD329">
        <f t="shared" si="112"/>
        <v>327.08841256734434</v>
      </c>
    </row>
    <row r="330" spans="2:30" ht="15" thickBot="1">
      <c r="B330" s="1">
        <v>328</v>
      </c>
      <c r="C330" s="18">
        <v>43742</v>
      </c>
      <c r="D330" s="3">
        <v>5960.4301759999998</v>
      </c>
      <c r="E330">
        <f t="shared" si="101"/>
        <v>1.4220232394198945E-2</v>
      </c>
      <c r="F330">
        <f t="shared" si="113"/>
        <v>8.3125927627819042E-5</v>
      </c>
      <c r="G330" s="28">
        <f t="shared" si="102"/>
        <v>9.1173421361611211E-3</v>
      </c>
      <c r="H330" s="3">
        <f t="shared" si="103"/>
        <v>1.9277206589914591</v>
      </c>
      <c r="I330">
        <f t="shared" si="100"/>
        <v>6674.2164604342097</v>
      </c>
      <c r="J330"/>
      <c r="K330" s="29">
        <v>8024.9829659999996</v>
      </c>
      <c r="L330">
        <f t="shared" si="114"/>
        <v>1.3536138350629667E-2</v>
      </c>
      <c r="M330">
        <f t="shared" si="115"/>
        <v>1.1575384232569071E-4</v>
      </c>
      <c r="N330" s="28">
        <f t="shared" si="104"/>
        <v>1.075889596221149E-2</v>
      </c>
      <c r="O330" s="3">
        <f t="shared" si="105"/>
        <v>1.5355094276098371</v>
      </c>
      <c r="P330">
        <f t="shared" si="106"/>
        <v>7405.8391367343675</v>
      </c>
      <c r="Q330"/>
      <c r="R330" s="3">
        <v>16339.655153490719</v>
      </c>
      <c r="S330">
        <f t="shared" si="116"/>
        <v>1.0186968408619301E-2</v>
      </c>
      <c r="T330">
        <f t="shared" si="117"/>
        <v>1.3952373548934267E-4</v>
      </c>
      <c r="U330" s="28">
        <f t="shared" si="107"/>
        <v>1.181201657166729E-2</v>
      </c>
      <c r="V330" s="3">
        <f t="shared" si="108"/>
        <v>1.6026205300298526</v>
      </c>
      <c r="W330">
        <f t="shared" si="109"/>
        <v>15794.155123454342</v>
      </c>
      <c r="X330"/>
      <c r="Y330" s="3">
        <v>324.34502178664451</v>
      </c>
      <c r="Z330">
        <f t="shared" si="118"/>
        <v>6.3726386568479145E-3</v>
      </c>
      <c r="AA330">
        <f t="shared" si="119"/>
        <v>4.2476240740789369E-5</v>
      </c>
      <c r="AB330" s="28">
        <f t="shared" si="110"/>
        <v>6.5173798984553112E-3</v>
      </c>
      <c r="AC330" s="3">
        <f t="shared" si="111"/>
        <v>2.5246319307553988</v>
      </c>
      <c r="AD330">
        <f t="shared" si="112"/>
        <v>347.51563565402472</v>
      </c>
    </row>
    <row r="331" spans="2:30" ht="15" thickBot="1">
      <c r="B331" s="1">
        <v>329</v>
      </c>
      <c r="C331" s="18">
        <v>43745</v>
      </c>
      <c r="D331" s="3">
        <v>5933.7597660000001</v>
      </c>
      <c r="E331">
        <f t="shared" si="101"/>
        <v>-4.474578044281031E-3</v>
      </c>
      <c r="F331">
        <f t="shared" si="113"/>
        <v>9.0271272530851405E-5</v>
      </c>
      <c r="G331" s="28">
        <f t="shared" si="102"/>
        <v>9.5011195409199761E-3</v>
      </c>
      <c r="H331" s="3">
        <f t="shared" si="103"/>
        <v>1.8498545055953788</v>
      </c>
      <c r="I331">
        <f t="shared" si="100"/>
        <v>6442.3695170018273</v>
      </c>
      <c r="J331"/>
      <c r="K331" s="29">
        <v>8082.8128794600007</v>
      </c>
      <c r="L331">
        <f t="shared" si="114"/>
        <v>7.2062350418702539E-3</v>
      </c>
      <c r="M331">
        <f t="shared" si="115"/>
        <v>1.1980223427299251E-4</v>
      </c>
      <c r="N331" s="28">
        <f t="shared" si="104"/>
        <v>1.0945420698766792E-2</v>
      </c>
      <c r="O331" s="3">
        <f t="shared" si="105"/>
        <v>1.5093422752138241</v>
      </c>
      <c r="P331">
        <f t="shared" si="106"/>
        <v>7333.9547615527445</v>
      </c>
      <c r="Q331"/>
      <c r="R331" s="3">
        <v>16455.548231157987</v>
      </c>
      <c r="S331">
        <f t="shared" si="116"/>
        <v>7.092749300924444E-3</v>
      </c>
      <c r="T331">
        <f t="shared" si="117"/>
        <v>1.3737877088147458E-4</v>
      </c>
      <c r="U331" s="28">
        <f t="shared" si="107"/>
        <v>1.1720869032690135E-2</v>
      </c>
      <c r="V331" s="3">
        <f t="shared" si="108"/>
        <v>1.6150833360572106</v>
      </c>
      <c r="W331">
        <f t="shared" si="109"/>
        <v>15718.465956871063</v>
      </c>
      <c r="X331"/>
      <c r="Y331" s="3">
        <v>324.00359671799481</v>
      </c>
      <c r="Z331">
        <f t="shared" si="118"/>
        <v>-1.0526601172078087E-3</v>
      </c>
      <c r="AA331">
        <f t="shared" si="119"/>
        <v>4.2364297703387153E-5</v>
      </c>
      <c r="AB331" s="28">
        <f t="shared" si="110"/>
        <v>6.5087861927848843E-3</v>
      </c>
      <c r="AC331" s="3">
        <f t="shared" si="111"/>
        <v>2.5279652625159539</v>
      </c>
      <c r="AD331">
        <f t="shared" si="112"/>
        <v>341.10300729423801</v>
      </c>
    </row>
    <row r="332" spans="2:30" ht="15" thickBot="1">
      <c r="B332" s="1">
        <v>330</v>
      </c>
      <c r="C332" s="18">
        <v>43746</v>
      </c>
      <c r="D332" s="3">
        <v>5841.5698240000002</v>
      </c>
      <c r="E332">
        <f t="shared" si="101"/>
        <v>-1.5536514054418154E-2</v>
      </c>
      <c r="F332">
        <f t="shared" si="113"/>
        <v>8.6056307099462035E-5</v>
      </c>
      <c r="G332" s="28">
        <f t="shared" si="102"/>
        <v>9.276653874078845E-3</v>
      </c>
      <c r="H332" s="3">
        <f t="shared" si="103"/>
        <v>1.8946151305786805</v>
      </c>
      <c r="I332">
        <f t="shared" si="100"/>
        <v>6304.9216099000105</v>
      </c>
      <c r="J332"/>
      <c r="K332" s="29">
        <v>8063.9090952300003</v>
      </c>
      <c r="L332">
        <f t="shared" si="114"/>
        <v>-2.3387630657686724E-3</v>
      </c>
      <c r="M332">
        <f t="shared" si="115"/>
        <v>1.1572988962533368E-4</v>
      </c>
      <c r="N332" s="28">
        <f t="shared" si="104"/>
        <v>1.075778274670639E-2</v>
      </c>
      <c r="O332" s="3">
        <f t="shared" si="105"/>
        <v>1.5356683221463128</v>
      </c>
      <c r="P332">
        <f t="shared" si="106"/>
        <v>7228.9870469735761</v>
      </c>
      <c r="Q332"/>
      <c r="R332" s="3">
        <v>16240.454246214615</v>
      </c>
      <c r="S332">
        <f t="shared" si="116"/>
        <v>-1.3071213545842238E-2</v>
      </c>
      <c r="T332">
        <f t="shared" si="117"/>
        <v>1.3215447018733196E-4</v>
      </c>
      <c r="U332" s="28">
        <f t="shared" si="107"/>
        <v>1.1495845779555846E-2</v>
      </c>
      <c r="V332" s="3">
        <f t="shared" si="108"/>
        <v>1.6466974785336952</v>
      </c>
      <c r="W332">
        <f t="shared" si="109"/>
        <v>15205.946525560765</v>
      </c>
      <c r="X332"/>
      <c r="Y332" s="3">
        <v>325.73925022367393</v>
      </c>
      <c r="Z332">
        <f t="shared" si="118"/>
        <v>5.3568957976407802E-3</v>
      </c>
      <c r="AA332">
        <f t="shared" si="119"/>
        <v>3.9888925440525517E-5</v>
      </c>
      <c r="AB332" s="28">
        <f t="shared" si="110"/>
        <v>6.3157680008472062E-3</v>
      </c>
      <c r="AC332" s="3">
        <f t="shared" si="111"/>
        <v>2.6052232118558654</v>
      </c>
      <c r="AD332">
        <f t="shared" si="112"/>
        <v>346.7862386886431</v>
      </c>
    </row>
    <row r="333" spans="2:30" ht="15" thickBot="1">
      <c r="B333" s="1">
        <v>331</v>
      </c>
      <c r="C333" s="18">
        <v>43747</v>
      </c>
      <c r="D333" s="3">
        <v>5896.6000979999999</v>
      </c>
      <c r="E333">
        <f t="shared" si="101"/>
        <v>9.4204598520604334E-3</v>
      </c>
      <c r="F333">
        <f t="shared" si="113"/>
        <v>9.5375924811282284E-5</v>
      </c>
      <c r="G333" s="28">
        <f t="shared" si="102"/>
        <v>9.7660598406564287E-3</v>
      </c>
      <c r="H333" s="3">
        <f t="shared" si="103"/>
        <v>1.7996703970421053</v>
      </c>
      <c r="I333">
        <f t="shared" si="100"/>
        <v>6606.2738956477515</v>
      </c>
      <c r="J333"/>
      <c r="K333" s="29">
        <v>8015.3226255200007</v>
      </c>
      <c r="L333">
        <f t="shared" si="114"/>
        <v>-6.0251757722243797E-3</v>
      </c>
      <c r="M333">
        <f t="shared" si="115"/>
        <v>1.0911428500848186E-4</v>
      </c>
      <c r="N333" s="28">
        <f t="shared" si="104"/>
        <v>1.0445778334259342E-2</v>
      </c>
      <c r="O333" s="3">
        <f t="shared" si="105"/>
        <v>1.5815371197823271</v>
      </c>
      <c r="P333">
        <f t="shared" si="106"/>
        <v>7185.9104061415164</v>
      </c>
      <c r="Q333"/>
      <c r="R333" s="3">
        <v>16349.07935116177</v>
      </c>
      <c r="S333">
        <f t="shared" si="116"/>
        <v>6.6885509050631665E-3</v>
      </c>
      <c r="T333">
        <f t="shared" si="117"/>
        <v>1.3447659938975264E-4</v>
      </c>
      <c r="U333" s="28">
        <f t="shared" si="107"/>
        <v>1.1596404588912576E-2</v>
      </c>
      <c r="V333" s="3">
        <f t="shared" si="108"/>
        <v>1.6324180579992997</v>
      </c>
      <c r="W333">
        <f t="shared" si="109"/>
        <v>15710.122759758917</v>
      </c>
      <c r="X333"/>
      <c r="Y333" s="3">
        <v>324.63430899705787</v>
      </c>
      <c r="Z333">
        <f t="shared" si="118"/>
        <v>-3.3921034258454818E-3</v>
      </c>
      <c r="AA333">
        <f t="shared" si="119"/>
        <v>3.9217369869300878E-5</v>
      </c>
      <c r="AB333" s="28">
        <f t="shared" si="110"/>
        <v>6.2623773336729621E-3</v>
      </c>
      <c r="AC333" s="3">
        <f t="shared" si="111"/>
        <v>2.6274343623515239</v>
      </c>
      <c r="AD333">
        <f t="shared" si="112"/>
        <v>338.96493240010147</v>
      </c>
    </row>
    <row r="334" spans="2:30" ht="15" thickBot="1">
      <c r="B334" s="1">
        <v>332</v>
      </c>
      <c r="C334" s="18">
        <v>43748</v>
      </c>
      <c r="D334" s="3">
        <v>5934.5600590000004</v>
      </c>
      <c r="E334">
        <f t="shared" si="101"/>
        <v>6.437601392177787E-3</v>
      </c>
      <c r="F334">
        <f t="shared" si="113"/>
        <v>9.4978073152062286E-5</v>
      </c>
      <c r="G334" s="28">
        <f t="shared" si="102"/>
        <v>9.7456694563309645E-3</v>
      </c>
      <c r="H334" s="3">
        <f t="shared" si="103"/>
        <v>1.8034357587978347</v>
      </c>
      <c r="I334">
        <f t="shared" si="100"/>
        <v>6571.5590283454258</v>
      </c>
      <c r="J334"/>
      <c r="K334" s="29">
        <v>8010.3723570000011</v>
      </c>
      <c r="L334">
        <f t="shared" si="114"/>
        <v>-6.1760065705133125E-4</v>
      </c>
      <c r="M334">
        <f t="shared" si="115"/>
        <v>1.0474559249314492E-4</v>
      </c>
      <c r="N334" s="28">
        <f t="shared" si="104"/>
        <v>1.0234529422164212E-2</v>
      </c>
      <c r="O334" s="3">
        <f t="shared" si="105"/>
        <v>1.6141813169125387</v>
      </c>
      <c r="P334">
        <f t="shared" si="106"/>
        <v>7247.8113099799912</v>
      </c>
      <c r="Q334"/>
      <c r="R334" s="3">
        <v>16598.758378200197</v>
      </c>
      <c r="S334">
        <f t="shared" si="116"/>
        <v>1.5271748437668695E-2</v>
      </c>
      <c r="T334">
        <f t="shared" si="117"/>
        <v>1.2909220621894476E-4</v>
      </c>
      <c r="U334" s="28">
        <f t="shared" si="107"/>
        <v>1.1361875118964509E-2</v>
      </c>
      <c r="V334" s="3">
        <f t="shared" si="108"/>
        <v>1.6661140930170759</v>
      </c>
      <c r="W334">
        <f t="shared" si="109"/>
        <v>15935.862693666875</v>
      </c>
      <c r="X334"/>
      <c r="Y334" s="3">
        <v>325.42051236801854</v>
      </c>
      <c r="Z334">
        <f t="shared" si="118"/>
        <v>2.4218123259664116E-3</v>
      </c>
      <c r="AA334">
        <f t="shared" si="119"/>
        <v>3.7554709616240782E-5</v>
      </c>
      <c r="AB334" s="28">
        <f t="shared" si="110"/>
        <v>6.128189750345593E-3</v>
      </c>
      <c r="AC334" s="3">
        <f t="shared" si="111"/>
        <v>2.6849666976411348</v>
      </c>
      <c r="AD334">
        <f t="shared" si="112"/>
        <v>344.23706984162692</v>
      </c>
    </row>
    <row r="335" spans="2:30" ht="15" thickBot="1">
      <c r="B335" s="1">
        <v>333</v>
      </c>
      <c r="C335" s="18">
        <v>43749</v>
      </c>
      <c r="D335" s="3">
        <v>6000.0400390000004</v>
      </c>
      <c r="E335">
        <f t="shared" si="101"/>
        <v>1.1033670457289759E-2</v>
      </c>
      <c r="F335">
        <f t="shared" si="113"/>
        <v>9.1765951464012707E-5</v>
      </c>
      <c r="G335" s="28">
        <f t="shared" si="102"/>
        <v>9.579454653789678E-3</v>
      </c>
      <c r="H335" s="3">
        <f t="shared" si="103"/>
        <v>1.8347274898386923</v>
      </c>
      <c r="I335">
        <f t="shared" si="100"/>
        <v>6627.6465590501502</v>
      </c>
      <c r="J335"/>
      <c r="K335" s="29">
        <v>8170.9549922999995</v>
      </c>
      <c r="L335">
        <f t="shared" si="114"/>
        <v>2.0046837792711412E-2</v>
      </c>
      <c r="M335">
        <f t="shared" si="115"/>
        <v>9.8483742777851635E-5</v>
      </c>
      <c r="N335" s="28">
        <f t="shared" si="104"/>
        <v>9.923897559822533E-3</v>
      </c>
      <c r="O335" s="3">
        <f t="shared" si="105"/>
        <v>1.6647074479620669</v>
      </c>
      <c r="P335">
        <f t="shared" si="106"/>
        <v>7497.1602048377363</v>
      </c>
      <c r="Q335"/>
      <c r="R335" s="3">
        <v>16921.854698407806</v>
      </c>
      <c r="S335">
        <f t="shared" si="116"/>
        <v>1.9465089667908185E-2</v>
      </c>
      <c r="T335">
        <f t="shared" si="117"/>
        <v>1.3534025186641424E-4</v>
      </c>
      <c r="U335" s="28">
        <f t="shared" si="107"/>
        <v>1.1633582933319135E-2</v>
      </c>
      <c r="V335" s="3">
        <f t="shared" si="108"/>
        <v>1.6272012128430269</v>
      </c>
      <c r="W335">
        <f t="shared" si="109"/>
        <v>16032.666331004619</v>
      </c>
      <c r="X335"/>
      <c r="Y335" s="3">
        <v>327.0065904803464</v>
      </c>
      <c r="Z335">
        <f t="shared" si="118"/>
        <v>4.8739340393336066E-3</v>
      </c>
      <c r="AA335">
        <f t="shared" si="119"/>
        <v>3.5653337535798505E-5</v>
      </c>
      <c r="AB335" s="28">
        <f t="shared" si="110"/>
        <v>5.9710415788033584E-3</v>
      </c>
      <c r="AC335" s="3">
        <f t="shared" si="111"/>
        <v>2.7556306850908179</v>
      </c>
      <c r="AD335">
        <f t="shared" si="112"/>
        <v>346.60663148991722</v>
      </c>
    </row>
    <row r="336" spans="2:30" ht="15" thickBot="1">
      <c r="B336" s="1">
        <v>334</v>
      </c>
      <c r="C336" s="18">
        <v>43753</v>
      </c>
      <c r="D336" s="3">
        <v>6051.3901370000003</v>
      </c>
      <c r="E336">
        <f t="shared" si="101"/>
        <v>8.5582925557540403E-3</v>
      </c>
      <c r="F336">
        <f t="shared" si="113"/>
        <v>9.3564507401776073E-5</v>
      </c>
      <c r="G336" s="28">
        <f t="shared" si="102"/>
        <v>9.672874826119485E-3</v>
      </c>
      <c r="H336" s="3">
        <f t="shared" si="103"/>
        <v>1.8170077776166198</v>
      </c>
      <c r="I336">
        <f t="shared" si="100"/>
        <v>6597.1582611516496</v>
      </c>
      <c r="J336"/>
      <c r="K336" s="29">
        <v>8325.4581771800003</v>
      </c>
      <c r="L336">
        <f t="shared" si="114"/>
        <v>1.8908828285751033E-2</v>
      </c>
      <c r="M336">
        <f t="shared" si="115"/>
        <v>1.166872605404175E-4</v>
      </c>
      <c r="N336" s="28">
        <f t="shared" si="104"/>
        <v>1.080218776639332E-2</v>
      </c>
      <c r="O336" s="3">
        <f t="shared" si="105"/>
        <v>1.5293555840647131</v>
      </c>
      <c r="P336">
        <f t="shared" si="106"/>
        <v>7464.8477039643212</v>
      </c>
      <c r="Q336"/>
      <c r="R336" s="3">
        <v>17058.883864563806</v>
      </c>
      <c r="S336">
        <f t="shared" si="116"/>
        <v>8.0977628397254607E-3</v>
      </c>
      <c r="T336">
        <f t="shared" si="117"/>
        <v>1.4995321970121176E-4</v>
      </c>
      <c r="U336" s="28">
        <f t="shared" si="107"/>
        <v>1.2245538767290386E-2</v>
      </c>
      <c r="V336" s="3">
        <f t="shared" si="108"/>
        <v>1.5458838209203256</v>
      </c>
      <c r="W336">
        <f t="shared" si="109"/>
        <v>15734.982641827273</v>
      </c>
      <c r="X336"/>
      <c r="Y336" s="3">
        <v>331.57074583902278</v>
      </c>
      <c r="Z336">
        <f t="shared" si="118"/>
        <v>1.3957380345062758E-2</v>
      </c>
      <c r="AA336">
        <f t="shared" si="119"/>
        <v>3.4939451264837081E-5</v>
      </c>
      <c r="AB336" s="28">
        <f t="shared" si="110"/>
        <v>5.9109602658821078E-3</v>
      </c>
      <c r="AC336" s="3">
        <f t="shared" si="111"/>
        <v>2.7836399935684879</v>
      </c>
      <c r="AD336">
        <f t="shared" si="112"/>
        <v>355.30113888602216</v>
      </c>
    </row>
    <row r="337" spans="2:30" ht="15" thickBot="1">
      <c r="B337" s="1">
        <v>335</v>
      </c>
      <c r="C337" s="18">
        <v>43754</v>
      </c>
      <c r="D337" s="3">
        <v>6039.6899409999996</v>
      </c>
      <c r="E337">
        <f t="shared" si="101"/>
        <v>-1.9334724311463917E-3</v>
      </c>
      <c r="F337">
        <f t="shared" si="113"/>
        <v>9.2345299245862015E-5</v>
      </c>
      <c r="G337" s="28">
        <f t="shared" si="102"/>
        <v>9.6096461561215665E-3</v>
      </c>
      <c r="H337" s="3">
        <f t="shared" si="103"/>
        <v>1.8289631590415008</v>
      </c>
      <c r="I337">
        <f t="shared" si="100"/>
        <v>6473.1681624436087</v>
      </c>
      <c r="J337"/>
      <c r="K337" s="29">
        <v>8392.2390662400012</v>
      </c>
      <c r="L337">
        <f t="shared" si="114"/>
        <v>8.0212869536774103E-3</v>
      </c>
      <c r="M337">
        <f t="shared" si="115"/>
        <v>1.3113865213639357E-4</v>
      </c>
      <c r="N337" s="28">
        <f t="shared" si="104"/>
        <v>1.1451578587094164E-2</v>
      </c>
      <c r="O337" s="3">
        <f t="shared" si="105"/>
        <v>1.4426295951256445</v>
      </c>
      <c r="P337">
        <f t="shared" si="106"/>
        <v>7338.9975304776744</v>
      </c>
      <c r="Q337"/>
      <c r="R337" s="3">
        <v>17052.326672036899</v>
      </c>
      <c r="S337">
        <f t="shared" si="116"/>
        <v>-3.8438578859945483E-4</v>
      </c>
      <c r="T337">
        <f t="shared" si="117"/>
        <v>1.4489045229964536E-4</v>
      </c>
      <c r="U337" s="28">
        <f t="shared" si="107"/>
        <v>1.2037044998655001E-2</v>
      </c>
      <c r="V337" s="3">
        <f t="shared" si="108"/>
        <v>1.5726600889937739</v>
      </c>
      <c r="W337">
        <f t="shared" si="109"/>
        <v>15531.049918197414</v>
      </c>
      <c r="X337"/>
      <c r="Y337" s="3">
        <v>334.21514713495918</v>
      </c>
      <c r="Z337">
        <f t="shared" si="118"/>
        <v>7.975375780649413E-3</v>
      </c>
      <c r="AA337">
        <f t="shared" si="119"/>
        <v>4.4531592154751514E-5</v>
      </c>
      <c r="AB337" s="28">
        <f t="shared" si="110"/>
        <v>6.6731995440531761E-3</v>
      </c>
      <c r="AC337" s="3">
        <f t="shared" si="111"/>
        <v>2.4656816101305754</v>
      </c>
      <c r="AD337">
        <f t="shared" si="112"/>
        <v>348.73873288804015</v>
      </c>
    </row>
    <row r="338" spans="2:30" ht="15" thickBot="1">
      <c r="B338" s="1">
        <v>336</v>
      </c>
      <c r="C338" s="18">
        <v>43755</v>
      </c>
      <c r="D338" s="3">
        <v>6056.8398440000001</v>
      </c>
      <c r="E338">
        <f t="shared" si="101"/>
        <v>2.8395336793002519E-3</v>
      </c>
      <c r="F338">
        <f t="shared" si="113"/>
        <v>8.7028880229630484E-5</v>
      </c>
      <c r="G338" s="28">
        <f t="shared" si="102"/>
        <v>9.3289270674408471E-3</v>
      </c>
      <c r="H338" s="3">
        <f t="shared" si="103"/>
        <v>1.8839989490659139</v>
      </c>
      <c r="I338">
        <f t="shared" si="100"/>
        <v>6530.8923980136742</v>
      </c>
      <c r="J338"/>
      <c r="K338" s="29">
        <v>8450.1660671999998</v>
      </c>
      <c r="L338">
        <f t="shared" si="114"/>
        <v>6.9024488581390974E-3</v>
      </c>
      <c r="M338">
        <f t="shared" si="115"/>
        <v>1.2713079567180409E-4</v>
      </c>
      <c r="N338" s="28">
        <f t="shared" si="104"/>
        <v>1.1275229295752885E-2</v>
      </c>
      <c r="O338" s="3">
        <f t="shared" si="105"/>
        <v>1.4651929240030619</v>
      </c>
      <c r="P338">
        <f t="shared" si="106"/>
        <v>7328.4173059140494</v>
      </c>
      <c r="Q338"/>
      <c r="R338" s="3">
        <v>17042.859990697056</v>
      </c>
      <c r="S338">
        <f t="shared" si="116"/>
        <v>-5.5515481974476478E-4</v>
      </c>
      <c r="T338">
        <f t="shared" si="117"/>
        <v>1.3620589030773525E-4</v>
      </c>
      <c r="U338" s="28">
        <f t="shared" si="107"/>
        <v>1.167072792535818E-2</v>
      </c>
      <c r="V338" s="3">
        <f t="shared" si="108"/>
        <v>1.6220222405900924</v>
      </c>
      <c r="W338">
        <f t="shared" si="109"/>
        <v>15526.450486326177</v>
      </c>
      <c r="X338"/>
      <c r="Y338" s="3">
        <v>334.33209723617512</v>
      </c>
      <c r="Z338">
        <f t="shared" si="118"/>
        <v>3.4992459862601279E-4</v>
      </c>
      <c r="AA338">
        <f t="shared" si="119"/>
        <v>4.5676093756020574E-5</v>
      </c>
      <c r="AB338" s="28">
        <f t="shared" si="110"/>
        <v>6.758409114282782E-3</v>
      </c>
      <c r="AC338" s="3">
        <f t="shared" si="111"/>
        <v>2.4345944612513728</v>
      </c>
      <c r="AD338">
        <f t="shared" si="112"/>
        <v>342.30450377872927</v>
      </c>
    </row>
    <row r="339" spans="2:30" ht="15" thickBot="1">
      <c r="B339" s="1">
        <v>337</v>
      </c>
      <c r="C339" s="18">
        <v>43756</v>
      </c>
      <c r="D339" s="3">
        <v>6033.2597660000001</v>
      </c>
      <c r="E339">
        <f t="shared" si="101"/>
        <v>-3.8931321625350142E-3</v>
      </c>
      <c r="F339">
        <f t="shared" si="113"/>
        <v>8.2290924506805475E-5</v>
      </c>
      <c r="G339" s="28">
        <f t="shared" si="102"/>
        <v>9.0714345341189277E-3</v>
      </c>
      <c r="H339" s="3">
        <f t="shared" si="103"/>
        <v>1.9374762310047549</v>
      </c>
      <c r="I339">
        <f t="shared" si="100"/>
        <v>6447.1407196826367</v>
      </c>
      <c r="J339"/>
      <c r="K339" s="29">
        <v>8460.8342593999987</v>
      </c>
      <c r="L339">
        <f t="shared" si="114"/>
        <v>1.2624831411785305E-3</v>
      </c>
      <c r="M339">
        <f t="shared" si="115"/>
        <v>1.2236157594584939E-4</v>
      </c>
      <c r="N339" s="28">
        <f t="shared" si="104"/>
        <v>1.1061716681684149E-2</v>
      </c>
      <c r="O339" s="3">
        <f t="shared" si="105"/>
        <v>1.4934739928752108</v>
      </c>
      <c r="P339">
        <f t="shared" si="106"/>
        <v>7268.7232863973595</v>
      </c>
      <c r="Q339"/>
      <c r="R339" s="3">
        <v>17012.128630243682</v>
      </c>
      <c r="S339">
        <f t="shared" si="116"/>
        <v>-1.8031809490982543E-3</v>
      </c>
      <c r="T339">
        <f t="shared" si="117"/>
        <v>1.2805202870170429E-4</v>
      </c>
      <c r="U339" s="28">
        <f t="shared" si="107"/>
        <v>1.1316007630860997E-2</v>
      </c>
      <c r="V339" s="3">
        <f t="shared" si="108"/>
        <v>1.6728673995571088</v>
      </c>
      <c r="W339">
        <f t="shared" si="109"/>
        <v>15493.566763945277</v>
      </c>
      <c r="X339"/>
      <c r="Y339" s="3">
        <v>335.23608794138852</v>
      </c>
      <c r="Z339">
        <f t="shared" si="118"/>
        <v>2.7038705307878821E-3</v>
      </c>
      <c r="AA339">
        <f t="shared" si="119"/>
        <v>4.2942874964142754E-5</v>
      </c>
      <c r="AB339" s="28">
        <f t="shared" si="110"/>
        <v>6.5530813335516261E-3</v>
      </c>
      <c r="AC339" s="3">
        <f t="shared" si="111"/>
        <v>2.5108776404558921</v>
      </c>
      <c r="AD339">
        <f t="shared" si="112"/>
        <v>344.33509170041219</v>
      </c>
    </row>
    <row r="340" spans="2:30" ht="15" thickBot="1">
      <c r="B340" s="1">
        <v>338</v>
      </c>
      <c r="C340" s="18">
        <v>43759</v>
      </c>
      <c r="D340" s="3">
        <v>6074.8999020000001</v>
      </c>
      <c r="E340">
        <f t="shared" si="101"/>
        <v>6.9017641565277807E-3</v>
      </c>
      <c r="F340">
        <f t="shared" si="113"/>
        <v>7.8262857718495015E-5</v>
      </c>
      <c r="G340" s="28">
        <f t="shared" si="102"/>
        <v>8.8466297378433905E-3</v>
      </c>
      <c r="H340" s="3">
        <f t="shared" si="103"/>
        <v>1.9867101158068441</v>
      </c>
      <c r="I340">
        <f t="shared" si="100"/>
        <v>6585.2139416459686</v>
      </c>
      <c r="J340"/>
      <c r="K340" s="29">
        <v>8473.6450777999999</v>
      </c>
      <c r="L340">
        <f t="shared" si="114"/>
        <v>1.5141318228481212E-3</v>
      </c>
      <c r="M340">
        <f t="shared" si="115"/>
        <v>1.1511551321000402E-4</v>
      </c>
      <c r="N340" s="28">
        <f t="shared" si="104"/>
        <v>1.0729189774163006E-2</v>
      </c>
      <c r="O340" s="3">
        <f t="shared" si="105"/>
        <v>1.5397608326802033</v>
      </c>
      <c r="P340">
        <f t="shared" si="106"/>
        <v>7271.9584203497161</v>
      </c>
      <c r="Q340"/>
      <c r="R340" s="3">
        <v>17092.391789379744</v>
      </c>
      <c r="S340">
        <f t="shared" si="116"/>
        <v>4.7179962531774377E-3</v>
      </c>
      <c r="T340">
        <f t="shared" si="117"/>
        <v>1.2056399467171347E-4</v>
      </c>
      <c r="U340" s="28">
        <f t="shared" si="107"/>
        <v>1.0980163690570076E-2</v>
      </c>
      <c r="V340" s="3">
        <f t="shared" si="108"/>
        <v>1.7240344308404389</v>
      </c>
      <c r="W340">
        <f t="shared" si="109"/>
        <v>15666.850030759007</v>
      </c>
      <c r="X340"/>
      <c r="Y340" s="3">
        <v>336.6103148276045</v>
      </c>
      <c r="Z340">
        <f t="shared" si="118"/>
        <v>4.0992808818847808E-3</v>
      </c>
      <c r="AA340">
        <f t="shared" si="119"/>
        <v>4.0804957417129976E-5</v>
      </c>
      <c r="AB340" s="28">
        <f t="shared" si="110"/>
        <v>6.3878758141599759E-3</v>
      </c>
      <c r="AC340" s="3">
        <f t="shared" si="111"/>
        <v>2.5758148522596795</v>
      </c>
      <c r="AD340">
        <f t="shared" si="112"/>
        <v>345.62444719392482</v>
      </c>
    </row>
    <row r="341" spans="2:30" ht="15" thickBot="1">
      <c r="B341" s="1">
        <v>339</v>
      </c>
      <c r="C341" s="18">
        <v>43761</v>
      </c>
      <c r="D341" s="3">
        <v>6070.8701170000004</v>
      </c>
      <c r="E341">
        <f t="shared" si="101"/>
        <v>-6.6335002469308498E-4</v>
      </c>
      <c r="F341">
        <f t="shared" si="113"/>
        <v>7.6425147163725204E-5</v>
      </c>
      <c r="G341" s="28">
        <f t="shared" si="102"/>
        <v>8.7421477431878954E-3</v>
      </c>
      <c r="H341" s="3">
        <f t="shared" si="103"/>
        <v>2.0104543308212262</v>
      </c>
      <c r="I341">
        <f t="shared" si="100"/>
        <v>6487.476657603157</v>
      </c>
      <c r="J341"/>
      <c r="K341" s="29">
        <v>8528.3906086900006</v>
      </c>
      <c r="L341">
        <f t="shared" si="114"/>
        <v>6.4606825501138691E-3</v>
      </c>
      <c r="M341">
        <f t="shared" si="115"/>
        <v>1.0834613812802145E-4</v>
      </c>
      <c r="N341" s="28">
        <f t="shared" si="104"/>
        <v>1.040894510159514E-2</v>
      </c>
      <c r="O341" s="3">
        <f t="shared" si="105"/>
        <v>1.587133568234254</v>
      </c>
      <c r="P341">
        <f t="shared" si="106"/>
        <v>7329.4369800305567</v>
      </c>
      <c r="Q341"/>
      <c r="R341" s="3">
        <v>17067.254293123213</v>
      </c>
      <c r="S341">
        <f t="shared" si="116"/>
        <v>-1.4706833640538524E-3</v>
      </c>
      <c r="T341">
        <f t="shared" si="117"/>
        <v>1.1466572431011044E-4</v>
      </c>
      <c r="U341" s="28">
        <f t="shared" si="107"/>
        <v>1.0708208267964835E-2</v>
      </c>
      <c r="V341" s="3">
        <f t="shared" si="108"/>
        <v>1.7678195814923798</v>
      </c>
      <c r="W341">
        <f t="shared" si="109"/>
        <v>15500.040598728929</v>
      </c>
      <c r="X341"/>
      <c r="Y341" s="3">
        <v>337.51849898106616</v>
      </c>
      <c r="Z341">
        <f t="shared" si="118"/>
        <v>2.6980282940134779E-3</v>
      </c>
      <c r="AA341">
        <f t="shared" si="119"/>
        <v>3.9364906197017339E-5</v>
      </c>
      <c r="AB341" s="28">
        <f t="shared" si="110"/>
        <v>6.2741458539802321E-3</v>
      </c>
      <c r="AC341" s="3">
        <f t="shared" si="111"/>
        <v>2.622506039776789</v>
      </c>
      <c r="AD341">
        <f t="shared" si="112"/>
        <v>344.43308100734828</v>
      </c>
    </row>
    <row r="342" spans="2:30" ht="15" thickBot="1">
      <c r="B342" s="1">
        <v>340</v>
      </c>
      <c r="C342" s="18">
        <v>43762</v>
      </c>
      <c r="D342" s="3">
        <v>6082.5400390000004</v>
      </c>
      <c r="E342">
        <f t="shared" si="101"/>
        <v>1.922281612864893E-3</v>
      </c>
      <c r="F342">
        <f t="shared" si="113"/>
        <v>7.1866040329217307E-5</v>
      </c>
      <c r="G342" s="28">
        <f t="shared" si="102"/>
        <v>8.4773840498833901E-3</v>
      </c>
      <c r="H342" s="3">
        <f t="shared" si="103"/>
        <v>2.0732443743908093</v>
      </c>
      <c r="I342">
        <f t="shared" si="100"/>
        <v>6522.0295910673058</v>
      </c>
      <c r="J342"/>
      <c r="K342" s="29">
        <v>8628.4596507999995</v>
      </c>
      <c r="L342">
        <f t="shared" si="114"/>
        <v>1.1733637294712275E-2</v>
      </c>
      <c r="M342">
        <f t="shared" si="115"/>
        <v>1.0434979498114091E-4</v>
      </c>
      <c r="N342" s="28">
        <f t="shared" si="104"/>
        <v>1.0215174740607276E-2</v>
      </c>
      <c r="O342" s="3">
        <f t="shared" si="105"/>
        <v>1.6172397046697062</v>
      </c>
      <c r="P342">
        <f t="shared" si="106"/>
        <v>7392.716474773355</v>
      </c>
      <c r="Q342"/>
      <c r="R342" s="3">
        <v>17165.282539965268</v>
      </c>
      <c r="S342">
        <f t="shared" si="116"/>
        <v>5.7436448276014344E-3</v>
      </c>
      <c r="T342">
        <f t="shared" si="117"/>
        <v>1.079155554249421E-4</v>
      </c>
      <c r="U342" s="28">
        <f t="shared" si="107"/>
        <v>1.0388241209412789E-2</v>
      </c>
      <c r="V342" s="3">
        <f t="shared" si="108"/>
        <v>1.8222699951993984</v>
      </c>
      <c r="W342">
        <f t="shared" si="109"/>
        <v>15703.097862830933</v>
      </c>
      <c r="X342"/>
      <c r="Y342" s="3">
        <v>338.88984626368892</v>
      </c>
      <c r="Z342">
        <f t="shared" si="118"/>
        <v>4.0630285058825561E-3</v>
      </c>
      <c r="AA342">
        <f t="shared" si="119"/>
        <v>3.7439773225714134E-5</v>
      </c>
      <c r="AB342" s="28">
        <f t="shared" si="110"/>
        <v>6.1188048854097423E-3</v>
      </c>
      <c r="AC342" s="3">
        <f t="shared" si="111"/>
        <v>2.6890848302318151</v>
      </c>
      <c r="AD342">
        <f t="shared" si="112"/>
        <v>345.74991120351189</v>
      </c>
    </row>
    <row r="343" spans="2:30" ht="15" thickBot="1">
      <c r="B343" s="1">
        <v>341</v>
      </c>
      <c r="C343" s="18">
        <v>43763</v>
      </c>
      <c r="D343" s="3">
        <v>6107.419922</v>
      </c>
      <c r="E343">
        <f t="shared" si="101"/>
        <v>4.0903771846095378E-3</v>
      </c>
      <c r="F343">
        <f t="shared" si="113"/>
        <v>6.7775787905413772E-5</v>
      </c>
      <c r="G343" s="28">
        <f t="shared" si="102"/>
        <v>8.2326051712330872E-3</v>
      </c>
      <c r="H343" s="3">
        <f t="shared" si="103"/>
        <v>2.1348878545014216</v>
      </c>
      <c r="I343">
        <f t="shared" si="100"/>
        <v>6552.8676584759769</v>
      </c>
      <c r="J343"/>
      <c r="K343" s="29">
        <v>8601.7995951600005</v>
      </c>
      <c r="L343">
        <f t="shared" si="114"/>
        <v>-3.0897815738788496E-3</v>
      </c>
      <c r="M343">
        <f t="shared" si="115"/>
        <v>1.0634950193210422E-4</v>
      </c>
      <c r="N343" s="28">
        <f t="shared" si="104"/>
        <v>1.0312589487228909E-2</v>
      </c>
      <c r="O343" s="3">
        <f t="shared" si="105"/>
        <v>1.6019629406472515</v>
      </c>
      <c r="P343">
        <f t="shared" si="106"/>
        <v>7219.1336000865031</v>
      </c>
      <c r="Q343"/>
      <c r="R343" s="3">
        <v>17235.359435030758</v>
      </c>
      <c r="S343">
        <f t="shared" si="116"/>
        <v>4.0824783922042574E-3</v>
      </c>
      <c r="T343">
        <f t="shared" si="117"/>
        <v>1.0341998945378353E-4</v>
      </c>
      <c r="U343" s="28">
        <f t="shared" si="107"/>
        <v>1.0169561910612647E-2</v>
      </c>
      <c r="V343" s="3">
        <f t="shared" si="108"/>
        <v>1.8614548419290189</v>
      </c>
      <c r="W343">
        <f t="shared" si="109"/>
        <v>15658.5415060667</v>
      </c>
      <c r="X343"/>
      <c r="Y343" s="3">
        <v>339.73545642776298</v>
      </c>
      <c r="Z343">
        <f t="shared" si="118"/>
        <v>2.4952360579611282E-3</v>
      </c>
      <c r="AA343">
        <f t="shared" si="119"/>
        <v>3.6183878870548138E-5</v>
      </c>
      <c r="AB343" s="28">
        <f t="shared" si="110"/>
        <v>6.0153037222195303E-3</v>
      </c>
      <c r="AC343" s="3">
        <f t="shared" si="111"/>
        <v>2.7353540496592674</v>
      </c>
      <c r="AD343">
        <f t="shared" si="112"/>
        <v>344.34749514790923</v>
      </c>
    </row>
    <row r="344" spans="2:30" ht="15" thickBot="1">
      <c r="B344" s="1">
        <v>342</v>
      </c>
      <c r="C344" s="18">
        <v>43766</v>
      </c>
      <c r="D344" s="3">
        <v>6141.5097660000001</v>
      </c>
      <c r="E344">
        <f t="shared" si="101"/>
        <v>5.5817095328917002E-3</v>
      </c>
      <c r="F344">
        <f t="shared" si="113"/>
        <v>6.47131117618314E-5</v>
      </c>
      <c r="G344" s="28">
        <f t="shared" si="102"/>
        <v>8.0444460195734663E-3</v>
      </c>
      <c r="H344" s="3">
        <f t="shared" si="103"/>
        <v>2.1848227644522145</v>
      </c>
      <c r="I344">
        <f t="shared" si="100"/>
        <v>6575.3608651311015</v>
      </c>
      <c r="J344"/>
      <c r="K344" s="29">
        <v>8610.2279698500006</v>
      </c>
      <c r="L344">
        <f t="shared" si="114"/>
        <v>9.7983853224649321E-4</v>
      </c>
      <c r="M344">
        <f t="shared" si="115"/>
        <v>1.0054133682663483E-4</v>
      </c>
      <c r="N344" s="28">
        <f t="shared" si="104"/>
        <v>1.0027030309450293E-2</v>
      </c>
      <c r="O344" s="3">
        <f t="shared" si="105"/>
        <v>1.6475851444349372</v>
      </c>
      <c r="P344">
        <f t="shared" si="106"/>
        <v>7266.7563109964558</v>
      </c>
      <c r="Q344"/>
      <c r="R344" s="3">
        <v>17230.098206566316</v>
      </c>
      <c r="S344">
        <f t="shared" si="116"/>
        <v>-3.0525783255488963E-4</v>
      </c>
      <c r="T344">
        <f t="shared" si="117"/>
        <v>9.8214787875925395E-5</v>
      </c>
      <c r="U344" s="28">
        <f t="shared" si="107"/>
        <v>9.9103374249278411E-3</v>
      </c>
      <c r="V344" s="3">
        <f t="shared" si="108"/>
        <v>1.9101448767214573</v>
      </c>
      <c r="W344">
        <f t="shared" si="109"/>
        <v>15531.382817879308</v>
      </c>
      <c r="X344"/>
      <c r="Y344" s="3">
        <v>340.33954107878361</v>
      </c>
      <c r="Z344">
        <f t="shared" si="118"/>
        <v>1.7781030492737893E-3</v>
      </c>
      <c r="AA344">
        <f t="shared" si="119"/>
        <v>3.438641831741221E-5</v>
      </c>
      <c r="AB344" s="28">
        <f t="shared" si="110"/>
        <v>5.8639933763103974E-3</v>
      </c>
      <c r="AC344" s="3">
        <f t="shared" si="111"/>
        <v>2.8059351947727547</v>
      </c>
      <c r="AD344">
        <f t="shared" si="112"/>
        <v>343.71952068315534</v>
      </c>
    </row>
    <row r="345" spans="2:30" ht="15" thickBot="1">
      <c r="B345" s="1">
        <v>343</v>
      </c>
      <c r="C345" s="18">
        <v>43767</v>
      </c>
      <c r="D345" s="3">
        <v>6136.4702150000003</v>
      </c>
      <c r="E345">
        <f t="shared" si="101"/>
        <v>-8.2057200786348904E-4</v>
      </c>
      <c r="F345">
        <f t="shared" si="113"/>
        <v>6.2699653934695962E-5</v>
      </c>
      <c r="G345" s="28">
        <f t="shared" si="102"/>
        <v>7.918311305745435E-3</v>
      </c>
      <c r="H345" s="3">
        <f t="shared" si="103"/>
        <v>2.2196258914723899</v>
      </c>
      <c r="I345">
        <f t="shared" si="100"/>
        <v>6484.3083085271055</v>
      </c>
      <c r="J345"/>
      <c r="K345" s="29">
        <v>8595.5072185600002</v>
      </c>
      <c r="L345">
        <f t="shared" si="114"/>
        <v>-1.7096819435614616E-3</v>
      </c>
      <c r="M345">
        <f t="shared" si="115"/>
        <v>9.456646162999324E-5</v>
      </c>
      <c r="N345" s="28">
        <f t="shared" si="104"/>
        <v>9.7245288641657716E-3</v>
      </c>
      <c r="O345" s="3">
        <f t="shared" si="105"/>
        <v>1.6988366646250241</v>
      </c>
      <c r="P345">
        <f t="shared" si="106"/>
        <v>7233.9719440520412</v>
      </c>
      <c r="Q345"/>
      <c r="R345" s="3">
        <v>17282.073764942226</v>
      </c>
      <c r="S345">
        <f t="shared" si="116"/>
        <v>3.0165561306030723E-3</v>
      </c>
      <c r="T345">
        <f t="shared" si="117"/>
        <v>9.2327491544030033E-5</v>
      </c>
      <c r="U345" s="28">
        <f t="shared" si="107"/>
        <v>9.6087195579863827E-3</v>
      </c>
      <c r="V345" s="3">
        <f t="shared" si="108"/>
        <v>1.9701043562118354</v>
      </c>
      <c r="W345">
        <f t="shared" si="109"/>
        <v>15632.800022113734</v>
      </c>
      <c r="X345"/>
      <c r="Y345" s="3">
        <v>341.21995359623236</v>
      </c>
      <c r="Z345">
        <f t="shared" si="118"/>
        <v>2.5868652071930251E-3</v>
      </c>
      <c r="AA345">
        <f t="shared" si="119"/>
        <v>3.2512932245597683E-5</v>
      </c>
      <c r="AB345" s="28">
        <f t="shared" si="110"/>
        <v>5.702011245656894E-3</v>
      </c>
      <c r="AC345" s="3">
        <f t="shared" si="111"/>
        <v>2.8856459041599267</v>
      </c>
      <c r="AD345">
        <f t="shared" si="112"/>
        <v>344.56618618969731</v>
      </c>
    </row>
    <row r="346" spans="2:30" ht="15" thickBot="1">
      <c r="B346" s="1">
        <v>344</v>
      </c>
      <c r="C346" s="18">
        <v>43768</v>
      </c>
      <c r="D346" s="3">
        <v>6156.9301759999998</v>
      </c>
      <c r="E346">
        <f t="shared" si="101"/>
        <v>3.3341579577763117E-3</v>
      </c>
      <c r="F346">
        <f t="shared" si="113"/>
        <v>5.8978075003819545E-5</v>
      </c>
      <c r="G346" s="28">
        <f t="shared" si="102"/>
        <v>7.6797184195658858E-3</v>
      </c>
      <c r="H346" s="3">
        <f t="shared" si="103"/>
        <v>2.2885850536125023</v>
      </c>
      <c r="I346">
        <f t="shared" si="100"/>
        <v>6545.7089607452499</v>
      </c>
      <c r="J346"/>
      <c r="K346" s="29">
        <v>8617.6138586999987</v>
      </c>
      <c r="L346">
        <f t="shared" si="114"/>
        <v>2.571883145216182E-3</v>
      </c>
      <c r="M346">
        <f t="shared" si="115"/>
        <v>8.9067854673082042E-5</v>
      </c>
      <c r="N346" s="28">
        <f t="shared" si="104"/>
        <v>9.4375767373347502E-3</v>
      </c>
      <c r="O346" s="3">
        <f t="shared" si="105"/>
        <v>1.7504902625368901</v>
      </c>
      <c r="P346">
        <f t="shared" si="106"/>
        <v>7287.7066217074071</v>
      </c>
      <c r="Q346"/>
      <c r="R346" s="3">
        <v>17384.028009336445</v>
      </c>
      <c r="S346">
        <f t="shared" si="116"/>
        <v>5.8994218969855182E-3</v>
      </c>
      <c r="T346">
        <f t="shared" si="117"/>
        <v>8.7333818704732954E-5</v>
      </c>
      <c r="U346" s="28">
        <f t="shared" si="107"/>
        <v>9.3452564814847615E-3</v>
      </c>
      <c r="V346" s="3">
        <f t="shared" si="108"/>
        <v>2.025645876741013</v>
      </c>
      <c r="W346">
        <f t="shared" si="109"/>
        <v>15726.154722791514</v>
      </c>
      <c r="X346"/>
      <c r="Y346" s="3">
        <v>339.55994691515008</v>
      </c>
      <c r="Z346">
        <f t="shared" si="118"/>
        <v>-4.8649167892642516E-3</v>
      </c>
      <c r="AA346">
        <f t="shared" si="119"/>
        <v>3.0963668606872966E-5</v>
      </c>
      <c r="AB346" s="28">
        <f t="shared" si="110"/>
        <v>5.5645007509095516E-3</v>
      </c>
      <c r="AC346" s="3">
        <f t="shared" si="111"/>
        <v>2.956956272099371</v>
      </c>
      <c r="AD346">
        <f t="shared" si="112"/>
        <v>337.09315706571067</v>
      </c>
    </row>
    <row r="347" spans="2:30" ht="15" thickBot="1">
      <c r="B347" s="1">
        <v>345</v>
      </c>
      <c r="C347" s="18">
        <v>43769</v>
      </c>
      <c r="D347" s="3">
        <v>6138.7299800000001</v>
      </c>
      <c r="E347">
        <f t="shared" si="101"/>
        <v>-2.956050414692859E-3</v>
      </c>
      <c r="F347">
        <f t="shared" si="113"/>
        <v>5.6106387060834557E-5</v>
      </c>
      <c r="G347" s="28">
        <f t="shared" si="102"/>
        <v>7.4904196852268934E-3</v>
      </c>
      <c r="H347" s="3">
        <f t="shared" si="103"/>
        <v>2.3464224341975206</v>
      </c>
      <c r="I347">
        <f t="shared" si="100"/>
        <v>6451.081979999014</v>
      </c>
      <c r="J347"/>
      <c r="K347" s="29">
        <v>8603.7766850999997</v>
      </c>
      <c r="L347">
        <f t="shared" si="114"/>
        <v>-1.6056850338019668E-3</v>
      </c>
      <c r="M347">
        <f t="shared" si="115"/>
        <v>8.4120658367455945E-5</v>
      </c>
      <c r="N347" s="28">
        <f t="shared" si="104"/>
        <v>9.1717314814300979E-3</v>
      </c>
      <c r="O347" s="3">
        <f t="shared" si="105"/>
        <v>1.8012287226351746</v>
      </c>
      <c r="P347">
        <f t="shared" si="106"/>
        <v>7234.060922582873</v>
      </c>
      <c r="Q347"/>
      <c r="R347" s="3">
        <v>17337.122141662017</v>
      </c>
      <c r="S347">
        <f t="shared" si="116"/>
        <v>-2.6982162965473976E-3</v>
      </c>
      <c r="T347">
        <f t="shared" si="117"/>
        <v>8.4181980305566905E-5</v>
      </c>
      <c r="U347" s="28">
        <f t="shared" si="107"/>
        <v>9.1750738583167221E-3</v>
      </c>
      <c r="V347" s="3">
        <f t="shared" si="108"/>
        <v>2.0632182967821695</v>
      </c>
      <c r="W347">
        <f t="shared" si="109"/>
        <v>15453.930447424702</v>
      </c>
      <c r="X347"/>
      <c r="Y347" s="3">
        <v>341.06398311351347</v>
      </c>
      <c r="Z347">
        <f t="shared" si="118"/>
        <v>4.4293686932965213E-3</v>
      </c>
      <c r="AA347">
        <f t="shared" si="119"/>
        <v>3.0525893412448497E-5</v>
      </c>
      <c r="AB347" s="28">
        <f t="shared" si="110"/>
        <v>5.5250242906659244E-3</v>
      </c>
      <c r="AC347" s="3">
        <f t="shared" si="111"/>
        <v>2.9780838111972314</v>
      </c>
      <c r="AD347">
        <f t="shared" si="112"/>
        <v>346.52464034036558</v>
      </c>
    </row>
    <row r="348" spans="2:30" ht="15" thickBot="1">
      <c r="B348" s="1">
        <v>346</v>
      </c>
      <c r="C348" s="18">
        <v>43770</v>
      </c>
      <c r="D348" s="3">
        <v>6198.5898440000001</v>
      </c>
      <c r="E348">
        <f t="shared" si="101"/>
        <v>9.75118048766172E-3</v>
      </c>
      <c r="F348">
        <f t="shared" si="113"/>
        <v>5.3264297880436833E-5</v>
      </c>
      <c r="G348" s="28">
        <f t="shared" si="102"/>
        <v>7.298239368535183E-3</v>
      </c>
      <c r="H348" s="3">
        <f t="shared" si="103"/>
        <v>2.408209419212116</v>
      </c>
      <c r="I348">
        <f t="shared" si="100"/>
        <v>6648.6882468245758</v>
      </c>
      <c r="J348"/>
      <c r="K348" s="29">
        <v>8632.7839395800002</v>
      </c>
      <c r="L348">
        <f t="shared" si="114"/>
        <v>3.3714559944628942E-3</v>
      </c>
      <c r="M348">
        <f t="shared" si="115"/>
        <v>7.9228112331075114E-5</v>
      </c>
      <c r="N348" s="28">
        <f t="shared" si="104"/>
        <v>8.901017488527653E-3</v>
      </c>
      <c r="O348" s="3">
        <f t="shared" si="105"/>
        <v>1.8560109787383245</v>
      </c>
      <c r="P348">
        <f t="shared" si="106"/>
        <v>7300.4421472678514</v>
      </c>
      <c r="Q348"/>
      <c r="R348" s="3">
        <v>17438.105970165907</v>
      </c>
      <c r="S348">
        <f t="shared" si="116"/>
        <v>5.8247169096894156E-3</v>
      </c>
      <c r="T348">
        <f t="shared" si="117"/>
        <v>7.9567883758210133E-5</v>
      </c>
      <c r="U348" s="28">
        <f t="shared" si="107"/>
        <v>8.9200831699155214E-3</v>
      </c>
      <c r="V348" s="3">
        <f t="shared" si="108"/>
        <v>2.1221977304709498</v>
      </c>
      <c r="W348">
        <f t="shared" si="109"/>
        <v>15732.542799024393</v>
      </c>
      <c r="X348"/>
      <c r="Y348" s="3">
        <v>342.45304747485</v>
      </c>
      <c r="Z348">
        <f t="shared" si="118"/>
        <v>4.0727383426886563E-3</v>
      </c>
      <c r="AA348">
        <f t="shared" si="119"/>
        <v>2.9871498228970907E-5</v>
      </c>
      <c r="AB348" s="28">
        <f t="shared" si="110"/>
        <v>5.4654824333237872E-3</v>
      </c>
      <c r="AC348" s="3">
        <f t="shared" si="111"/>
        <v>3.0105275421217126</v>
      </c>
      <c r="AD348">
        <f t="shared" si="112"/>
        <v>346.20658856173623</v>
      </c>
    </row>
    <row r="349" spans="2:30" ht="15" thickBot="1">
      <c r="B349" s="1">
        <v>347</v>
      </c>
      <c r="C349" s="18">
        <v>43774</v>
      </c>
      <c r="D349" s="3">
        <v>6214.2797849999997</v>
      </c>
      <c r="E349">
        <f t="shared" si="101"/>
        <v>2.5312113553031586E-3</v>
      </c>
      <c r="F349">
        <f t="shared" si="113"/>
        <v>5.5773571261787904E-5</v>
      </c>
      <c r="G349" s="28">
        <f t="shared" si="102"/>
        <v>7.4681705431643639E-3</v>
      </c>
      <c r="H349" s="3">
        <f t="shared" si="103"/>
        <v>2.3534128859789081</v>
      </c>
      <c r="I349">
        <f t="shared" si="100"/>
        <v>6534.8375490869757</v>
      </c>
      <c r="J349"/>
      <c r="K349" s="29">
        <v>8744.5907624400006</v>
      </c>
      <c r="L349">
        <f t="shared" si="114"/>
        <v>1.2951421423555291E-2</v>
      </c>
      <c r="M349">
        <f t="shared" si="115"/>
        <v>7.515642852256659E-5</v>
      </c>
      <c r="N349" s="28">
        <f t="shared" si="104"/>
        <v>8.669280738479208E-3</v>
      </c>
      <c r="O349" s="3">
        <f t="shared" si="105"/>
        <v>1.9056236242670359</v>
      </c>
      <c r="P349">
        <f t="shared" si="106"/>
        <v>7434.1023692113786</v>
      </c>
      <c r="Q349"/>
      <c r="R349" s="3">
        <v>17655.526992287916</v>
      </c>
      <c r="S349">
        <f t="shared" si="116"/>
        <v>1.2468155801667066E-2</v>
      </c>
      <c r="T349">
        <f t="shared" si="117"/>
        <v>7.6829450357398827E-5</v>
      </c>
      <c r="U349" s="28">
        <f t="shared" si="107"/>
        <v>8.7652410324758796E-3</v>
      </c>
      <c r="V349" s="3">
        <f t="shared" si="108"/>
        <v>2.1596873592715919</v>
      </c>
      <c r="W349">
        <f t="shared" si="109"/>
        <v>15958.906735448112</v>
      </c>
      <c r="X349"/>
      <c r="Y349" s="3">
        <v>346.22555062836955</v>
      </c>
      <c r="Z349">
        <f t="shared" si="118"/>
        <v>1.1016117921381928E-2</v>
      </c>
      <c r="AA349">
        <f t="shared" si="119"/>
        <v>2.9074440191713033E-5</v>
      </c>
      <c r="AB349" s="28">
        <f t="shared" si="110"/>
        <v>5.3920719757541286E-3</v>
      </c>
      <c r="AC349" s="3">
        <f t="shared" si="111"/>
        <v>3.0515144216342591</v>
      </c>
      <c r="AD349">
        <f t="shared" si="112"/>
        <v>353.51019414409143</v>
      </c>
    </row>
    <row r="350" spans="2:30" ht="15" thickBot="1">
      <c r="B350" s="1">
        <v>348</v>
      </c>
      <c r="C350" s="18">
        <v>43775</v>
      </c>
      <c r="D350" s="3">
        <v>6219.1000979999999</v>
      </c>
      <c r="E350">
        <f t="shared" si="101"/>
        <v>7.756832918330164E-4</v>
      </c>
      <c r="F350">
        <f t="shared" si="113"/>
        <v>5.2811578841593567E-5</v>
      </c>
      <c r="G350" s="28">
        <f t="shared" si="102"/>
        <v>7.2671575489728834E-3</v>
      </c>
      <c r="H350" s="3">
        <f t="shared" si="103"/>
        <v>2.4185093927756123</v>
      </c>
      <c r="I350">
        <f t="shared" si="100"/>
        <v>6508.3268785335913</v>
      </c>
      <c r="J350"/>
      <c r="K350" s="29">
        <v>8729.9690112000008</v>
      </c>
      <c r="L350">
        <f t="shared" si="114"/>
        <v>-1.6720909688311091E-3</v>
      </c>
      <c r="M350">
        <f t="shared" si="115"/>
        <v>8.0711401824644217E-5</v>
      </c>
      <c r="N350" s="28">
        <f t="shared" si="104"/>
        <v>8.9839524611745481E-3</v>
      </c>
      <c r="O350" s="3">
        <f t="shared" si="105"/>
        <v>1.8388772928223291</v>
      </c>
      <c r="P350">
        <f t="shared" si="106"/>
        <v>7232.7364119186677</v>
      </c>
      <c r="Q350"/>
      <c r="R350" s="3">
        <v>17628.936877076412</v>
      </c>
      <c r="S350">
        <f t="shared" si="116"/>
        <v>-1.5060504975647942E-3</v>
      </c>
      <c r="T350">
        <f t="shared" si="117"/>
        <v>8.154697788163356E-5</v>
      </c>
      <c r="U350" s="28">
        <f t="shared" si="107"/>
        <v>9.0303365320254566E-3</v>
      </c>
      <c r="V350" s="3">
        <f t="shared" si="108"/>
        <v>2.0962873522678005</v>
      </c>
      <c r="W350">
        <f t="shared" si="109"/>
        <v>15491.381280428548</v>
      </c>
      <c r="X350"/>
      <c r="Y350" s="3">
        <v>345.56033769225303</v>
      </c>
      <c r="Z350">
        <f t="shared" si="118"/>
        <v>-1.9213282639285686E-3</v>
      </c>
      <c r="AA350">
        <f t="shared" si="119"/>
        <v>3.4611265023677779E-5</v>
      </c>
      <c r="AB350" s="28">
        <f t="shared" si="110"/>
        <v>5.8831339457535541E-3</v>
      </c>
      <c r="AC350" s="3">
        <f t="shared" si="111"/>
        <v>2.7968061832724622</v>
      </c>
      <c r="AD350">
        <f t="shared" si="112"/>
        <v>340.17529852799515</v>
      </c>
    </row>
    <row r="351" spans="2:30" ht="15" thickBot="1">
      <c r="B351" s="1">
        <v>349</v>
      </c>
      <c r="C351" s="18">
        <v>43776</v>
      </c>
      <c r="D351" s="3">
        <v>6238.9902339999999</v>
      </c>
      <c r="E351">
        <f t="shared" si="101"/>
        <v>3.1982337776483853E-3</v>
      </c>
      <c r="F351">
        <f t="shared" si="113"/>
        <v>4.9678985185251685E-5</v>
      </c>
      <c r="G351" s="28">
        <f t="shared" si="102"/>
        <v>7.0483320853413035E-3</v>
      </c>
      <c r="H351" s="3">
        <f t="shared" si="103"/>
        <v>2.4935954461515757</v>
      </c>
      <c r="I351">
        <f t="shared" si="100"/>
        <v>6547.947511895889</v>
      </c>
      <c r="J351"/>
      <c r="K351" s="29">
        <v>8759.9156258800012</v>
      </c>
      <c r="L351">
        <f t="shared" si="114"/>
        <v>3.430323136494628E-3</v>
      </c>
      <c r="M351">
        <f t="shared" si="115"/>
        <v>7.6036471007648359E-5</v>
      </c>
      <c r="N351" s="28">
        <f t="shared" si="104"/>
        <v>8.7198893919388891E-3</v>
      </c>
      <c r="O351" s="3">
        <f t="shared" si="105"/>
        <v>1.8945637310401484</v>
      </c>
      <c r="P351">
        <f t="shared" si="106"/>
        <v>7302.1942872631826</v>
      </c>
      <c r="Q351"/>
      <c r="R351" s="3">
        <v>17695.730148011204</v>
      </c>
      <c r="S351">
        <f t="shared" si="116"/>
        <v>3.7888428213527373E-3</v>
      </c>
      <c r="T351">
        <f t="shared" si="117"/>
        <v>7.6790250494808451E-5</v>
      </c>
      <c r="U351" s="28">
        <f t="shared" si="107"/>
        <v>8.7630046499364844E-3</v>
      </c>
      <c r="V351" s="3">
        <f t="shared" si="108"/>
        <v>2.160238527197865</v>
      </c>
      <c r="W351">
        <f t="shared" si="109"/>
        <v>15667.639737876369</v>
      </c>
      <c r="X351"/>
      <c r="Y351" s="3">
        <v>346.69441945967111</v>
      </c>
      <c r="Z351">
        <f t="shared" si="118"/>
        <v>3.2818632340499234E-3</v>
      </c>
      <c r="AA351">
        <f t="shared" si="119"/>
        <v>3.2756079260123356E-5</v>
      </c>
      <c r="AB351" s="28">
        <f t="shared" si="110"/>
        <v>5.7232926939064857E-3</v>
      </c>
      <c r="AC351" s="3">
        <f t="shared" si="111"/>
        <v>2.8749159402631981</v>
      </c>
      <c r="AD351">
        <f t="shared" si="112"/>
        <v>345.2400560144539</v>
      </c>
    </row>
    <row r="352" spans="2:30" ht="15" thickBot="1">
      <c r="B352" s="1">
        <v>350</v>
      </c>
      <c r="C352" s="18">
        <v>43777</v>
      </c>
      <c r="D352" s="3">
        <v>6256.1098629999997</v>
      </c>
      <c r="E352">
        <f t="shared" si="101"/>
        <v>2.7439743224319663E-3</v>
      </c>
      <c r="F352">
        <f t="shared" si="113"/>
        <v>4.7311968031926043E-5</v>
      </c>
      <c r="G352" s="28">
        <f t="shared" si="102"/>
        <v>6.8783695765730736E-3</v>
      </c>
      <c r="H352" s="3">
        <f t="shared" si="103"/>
        <v>2.5552114633141936</v>
      </c>
      <c r="I352">
        <f t="shared" si="100"/>
        <v>6541.687399007008</v>
      </c>
      <c r="J352"/>
      <c r="K352" s="29">
        <v>8652.3982897300011</v>
      </c>
      <c r="L352">
        <f t="shared" si="114"/>
        <v>-1.2273786728305293E-2</v>
      </c>
      <c r="M352">
        <f t="shared" si="115"/>
        <v>7.2180309756435674E-5</v>
      </c>
      <c r="N352" s="28">
        <f t="shared" si="104"/>
        <v>8.4958995848842082E-3</v>
      </c>
      <c r="O352" s="3">
        <f t="shared" si="105"/>
        <v>1.944512881254153</v>
      </c>
      <c r="P352">
        <f t="shared" si="106"/>
        <v>7081.8912326219797</v>
      </c>
      <c r="Q352"/>
      <c r="R352" s="3">
        <v>17610.85263800517</v>
      </c>
      <c r="S352">
        <f t="shared" si="116"/>
        <v>-4.7964966291923873E-3</v>
      </c>
      <c r="T352">
        <f t="shared" si="117"/>
        <v>7.3044155260614912E-5</v>
      </c>
      <c r="U352" s="28">
        <f t="shared" si="107"/>
        <v>8.5465873458717371E-3</v>
      </c>
      <c r="V352" s="3">
        <f t="shared" si="108"/>
        <v>2.214940243716188</v>
      </c>
      <c r="W352">
        <f t="shared" si="109"/>
        <v>15375.343288332779</v>
      </c>
      <c r="X352"/>
      <c r="Y352" s="3">
        <v>346.46200658048565</v>
      </c>
      <c r="Z352">
        <f t="shared" si="118"/>
        <v>-6.7036809980293237E-4</v>
      </c>
      <c r="AA352">
        <f t="shared" si="119"/>
        <v>3.143695208173647E-5</v>
      </c>
      <c r="AB352" s="28">
        <f t="shared" si="110"/>
        <v>5.6068665118528078E-3</v>
      </c>
      <c r="AC352" s="3">
        <f t="shared" si="111"/>
        <v>2.9346133641170606</v>
      </c>
      <c r="AD352">
        <f t="shared" si="112"/>
        <v>341.34030182966023</v>
      </c>
    </row>
    <row r="353" spans="2:30" ht="15" thickBot="1">
      <c r="B353" s="1">
        <v>351</v>
      </c>
      <c r="C353" s="18">
        <v>43780</v>
      </c>
      <c r="D353" s="3">
        <v>6243.8100590000004</v>
      </c>
      <c r="E353">
        <f t="shared" si="101"/>
        <v>-1.9660466758653072E-3</v>
      </c>
      <c r="F353">
        <f t="shared" si="113"/>
        <v>4.4925013654940434E-5</v>
      </c>
      <c r="G353" s="28">
        <f t="shared" si="102"/>
        <v>6.7026124500033889E-3</v>
      </c>
      <c r="H353" s="3">
        <f t="shared" si="103"/>
        <v>2.6222146845089078</v>
      </c>
      <c r="I353">
        <f t="shared" si="100"/>
        <v>6462.6499591088159</v>
      </c>
      <c r="J353"/>
      <c r="K353" s="29">
        <v>8556.6327700000002</v>
      </c>
      <c r="L353">
        <f t="shared" si="114"/>
        <v>-1.1068089623621491E-2</v>
      </c>
      <c r="M353">
        <f t="shared" si="115"/>
        <v>7.6888241610164926E-5</v>
      </c>
      <c r="N353" s="28">
        <f t="shared" si="104"/>
        <v>8.7685940497986871E-3</v>
      </c>
      <c r="O353" s="3">
        <f t="shared" si="105"/>
        <v>1.8840404843497613</v>
      </c>
      <c r="P353">
        <f t="shared" si="106"/>
        <v>7103.7565383624697</v>
      </c>
      <c r="Q353"/>
      <c r="R353" s="3">
        <v>17627.529650368149</v>
      </c>
      <c r="S353">
        <f t="shared" si="116"/>
        <v>9.4697359098840832E-4</v>
      </c>
      <c r="T353">
        <f t="shared" si="117"/>
        <v>7.0041888739809247E-5</v>
      </c>
      <c r="U353" s="28">
        <f t="shared" si="107"/>
        <v>8.3691032219592836E-3</v>
      </c>
      <c r="V353" s="3">
        <f t="shared" si="108"/>
        <v>2.2619126275246377</v>
      </c>
      <c r="W353">
        <f t="shared" si="109"/>
        <v>15573.731433027395</v>
      </c>
      <c r="X353"/>
      <c r="Y353" s="3">
        <v>345.7247421991969</v>
      </c>
      <c r="Z353">
        <f t="shared" si="118"/>
        <v>-2.1279804633281812E-3</v>
      </c>
      <c r="AA353">
        <f t="shared" si="119"/>
        <v>2.9577698560186284E-5</v>
      </c>
      <c r="AB353" s="28">
        <f t="shared" si="110"/>
        <v>5.4385382742227978E-3</v>
      </c>
      <c r="AC353" s="3">
        <f t="shared" si="111"/>
        <v>3.0254426036663387</v>
      </c>
      <c r="AD353">
        <f t="shared" si="112"/>
        <v>339.81122555158601</v>
      </c>
    </row>
    <row r="354" spans="2:30" ht="15" thickBot="1">
      <c r="B354" s="1">
        <v>352</v>
      </c>
      <c r="C354" s="18">
        <v>43781</v>
      </c>
      <c r="D354" s="3">
        <v>6253.9101559999999</v>
      </c>
      <c r="E354">
        <f t="shared" si="101"/>
        <v>1.6176175931939172E-3</v>
      </c>
      <c r="F354">
        <f t="shared" si="113"/>
        <v>4.2461433207544868E-5</v>
      </c>
      <c r="G354" s="28">
        <f t="shared" si="102"/>
        <v>6.5162437958953675E-3</v>
      </c>
      <c r="H354" s="3">
        <f t="shared" si="103"/>
        <v>2.6972116669487072</v>
      </c>
      <c r="I354">
        <f t="shared" si="100"/>
        <v>6524.4831669902023</v>
      </c>
      <c r="J354"/>
      <c r="K354" s="29">
        <v>8680.7003761399992</v>
      </c>
      <c r="L354">
        <f t="shared" si="114"/>
        <v>1.4499582893750744E-2</v>
      </c>
      <c r="M354">
        <f t="shared" si="115"/>
        <v>7.9625103588546104E-5</v>
      </c>
      <c r="N354" s="28">
        <f t="shared" si="104"/>
        <v>8.9232899531812883E-3</v>
      </c>
      <c r="O354" s="3">
        <f t="shared" si="105"/>
        <v>1.8513783892856004</v>
      </c>
      <c r="P354">
        <f t="shared" si="106"/>
        <v>7449.7999613034681</v>
      </c>
      <c r="Q354"/>
      <c r="R354" s="3">
        <v>17726.0006400565</v>
      </c>
      <c r="S354">
        <f t="shared" si="116"/>
        <v>5.586204740055222E-3</v>
      </c>
      <c r="T354">
        <f t="shared" si="117"/>
        <v>6.5893180954342467E-5</v>
      </c>
      <c r="U354" s="28">
        <f t="shared" si="107"/>
        <v>8.1174614846232854E-3</v>
      </c>
      <c r="V354" s="3">
        <f t="shared" si="108"/>
        <v>2.3320320391622218</v>
      </c>
      <c r="W354">
        <f t="shared" si="109"/>
        <v>15742.892850274811</v>
      </c>
      <c r="X354"/>
      <c r="Y354" s="3">
        <v>349.10163056436966</v>
      </c>
      <c r="Z354">
        <f t="shared" si="118"/>
        <v>9.7675634774993698E-3</v>
      </c>
      <c r="AA354">
        <f t="shared" si="119"/>
        <v>2.807473469771349E-5</v>
      </c>
      <c r="AB354" s="28">
        <f t="shared" si="110"/>
        <v>5.2985596814335775E-3</v>
      </c>
      <c r="AC354" s="3">
        <f t="shared" si="111"/>
        <v>3.1053694561862271</v>
      </c>
      <c r="AD354">
        <f t="shared" si="112"/>
        <v>352.38704030862925</v>
      </c>
    </row>
    <row r="355" spans="2:30" ht="15" thickBot="1">
      <c r="B355" s="1">
        <v>353</v>
      </c>
      <c r="C355" s="18">
        <v>43782</v>
      </c>
      <c r="D355" s="3">
        <v>6258.580078</v>
      </c>
      <c r="E355">
        <f t="shared" si="101"/>
        <v>7.4672035310896175E-4</v>
      </c>
      <c r="F355">
        <f t="shared" si="113"/>
        <v>4.0070748415760803E-5</v>
      </c>
      <c r="G355" s="28">
        <f t="shared" si="102"/>
        <v>6.3301460027206961E-3</v>
      </c>
      <c r="H355" s="3">
        <f t="shared" si="103"/>
        <v>2.7765060684883229</v>
      </c>
      <c r="I355">
        <f t="shared" si="100"/>
        <v>6509.6084127951335</v>
      </c>
      <c r="J355"/>
      <c r="K355" s="29">
        <v>8645.127219</v>
      </c>
      <c r="L355">
        <f t="shared" si="114"/>
        <v>-4.0979593349145596E-3</v>
      </c>
      <c r="M355">
        <f t="shared" si="115"/>
        <v>8.7461871618798291E-5</v>
      </c>
      <c r="N355" s="28">
        <f t="shared" si="104"/>
        <v>9.352105197162737E-3</v>
      </c>
      <c r="O355" s="3">
        <f t="shared" si="105"/>
        <v>1.7664884892078787</v>
      </c>
      <c r="P355">
        <f t="shared" si="106"/>
        <v>7202.524755403093</v>
      </c>
      <c r="Q355"/>
      <c r="R355" s="3">
        <v>17651.073155153237</v>
      </c>
      <c r="S355">
        <f t="shared" si="116"/>
        <v>-4.2269819585780992E-3</v>
      </c>
      <c r="T355">
        <f t="shared" si="117"/>
        <v>6.3811931100950846E-5</v>
      </c>
      <c r="U355" s="28">
        <f t="shared" si="107"/>
        <v>7.988237045866306E-3</v>
      </c>
      <c r="V355" s="3">
        <f t="shared" si="108"/>
        <v>2.3697569501399167</v>
      </c>
      <c r="W355">
        <f t="shared" si="109"/>
        <v>15384.776859190375</v>
      </c>
      <c r="X355"/>
      <c r="Y355" s="3">
        <v>346.28124177814141</v>
      </c>
      <c r="Z355">
        <f t="shared" si="118"/>
        <v>-8.0789905841136076E-3</v>
      </c>
      <c r="AA355">
        <f t="shared" si="119"/>
        <v>3.2114568393069459E-5</v>
      </c>
      <c r="AB355" s="28">
        <f t="shared" si="110"/>
        <v>5.6669717127465404E-3</v>
      </c>
      <c r="AC355" s="3">
        <f t="shared" si="111"/>
        <v>2.9034881821439531</v>
      </c>
      <c r="AD355">
        <f t="shared" si="112"/>
        <v>333.99044555631622</v>
      </c>
    </row>
    <row r="356" spans="2:30" ht="15" thickBot="1">
      <c r="B356" s="1">
        <v>354</v>
      </c>
      <c r="C356" s="18">
        <v>43783</v>
      </c>
      <c r="D356" s="3">
        <v>6265.419922</v>
      </c>
      <c r="E356">
        <f t="shared" si="101"/>
        <v>1.0928747279344286E-3</v>
      </c>
      <c r="F356">
        <f t="shared" si="113"/>
        <v>3.7699958987959985E-5</v>
      </c>
      <c r="G356" s="28">
        <f t="shared" si="102"/>
        <v>6.1400292334776374E-3</v>
      </c>
      <c r="H356" s="3">
        <f t="shared" si="103"/>
        <v>2.8624764024155076</v>
      </c>
      <c r="I356">
        <f t="shared" si="100"/>
        <v>6516.4621948588456</v>
      </c>
      <c r="J356"/>
      <c r="K356" s="29">
        <v>8653.2038676000011</v>
      </c>
      <c r="L356">
        <f t="shared" si="114"/>
        <v>9.3424288566286461E-4</v>
      </c>
      <c r="M356">
        <f t="shared" si="115"/>
        <v>8.32217555643072E-5</v>
      </c>
      <c r="N356" s="28">
        <f t="shared" si="104"/>
        <v>9.122595878603151E-3</v>
      </c>
      <c r="O356" s="3">
        <f t="shared" si="105"/>
        <v>1.8109303974976418</v>
      </c>
      <c r="P356">
        <f t="shared" si="106"/>
        <v>7267.3184421851165</v>
      </c>
      <c r="Q356"/>
      <c r="R356" s="3">
        <v>17634.471365638765</v>
      </c>
      <c r="S356">
        <f t="shared" si="116"/>
        <v>-9.4055411637254649E-4</v>
      </c>
      <c r="T356">
        <f t="shared" si="117"/>
        <v>6.1055257823582475E-5</v>
      </c>
      <c r="U356" s="28">
        <f t="shared" si="107"/>
        <v>7.8137863948013371E-3</v>
      </c>
      <c r="V356" s="3">
        <f t="shared" si="108"/>
        <v>2.4226641607968</v>
      </c>
      <c r="W356">
        <f t="shared" si="109"/>
        <v>15505.033061240943</v>
      </c>
      <c r="X356"/>
      <c r="Y356" s="3">
        <v>344.24926039768911</v>
      </c>
      <c r="Z356">
        <f t="shared" si="118"/>
        <v>-5.8680088185491773E-3</v>
      </c>
      <c r="AA356">
        <f t="shared" si="119"/>
        <v>3.4103899620977073E-5</v>
      </c>
      <c r="AB356" s="28">
        <f t="shared" si="110"/>
        <v>5.8398544177896312E-3</v>
      </c>
      <c r="AC356" s="3">
        <f t="shared" si="111"/>
        <v>2.8175334895987776</v>
      </c>
      <c r="AD356">
        <f t="shared" si="112"/>
        <v>336.35852477205651</v>
      </c>
    </row>
    <row r="357" spans="2:30" ht="15" thickBot="1">
      <c r="B357" s="1">
        <v>355</v>
      </c>
      <c r="C357" s="18">
        <v>43784</v>
      </c>
      <c r="D357" s="3">
        <v>6314.7402339999999</v>
      </c>
      <c r="E357">
        <f t="shared" si="101"/>
        <v>7.8718286426133384E-3</v>
      </c>
      <c r="F357">
        <f t="shared" si="113"/>
        <v>3.5509623958939849E-5</v>
      </c>
      <c r="G357" s="28">
        <f t="shared" si="102"/>
        <v>5.9589952138711984E-3</v>
      </c>
      <c r="H357" s="3">
        <f t="shared" si="103"/>
        <v>2.9494383130328532</v>
      </c>
      <c r="I357">
        <f t="shared" si="100"/>
        <v>6646.9640951840393</v>
      </c>
      <c r="J357"/>
      <c r="K357" s="29">
        <v>8613.0543889399996</v>
      </c>
      <c r="L357">
        <f t="shared" si="114"/>
        <v>-4.639839679535609E-3</v>
      </c>
      <c r="M357">
        <f t="shared" si="115"/>
        <v>7.828081881661346E-5</v>
      </c>
      <c r="N357" s="28">
        <f t="shared" si="104"/>
        <v>8.8476448174988048E-3</v>
      </c>
      <c r="O357" s="3">
        <f t="shared" si="105"/>
        <v>1.8672072084059319</v>
      </c>
      <c r="P357">
        <f t="shared" si="106"/>
        <v>7192.1896252633442</v>
      </c>
      <c r="Q357"/>
      <c r="R357" s="3">
        <v>17760.3482477408</v>
      </c>
      <c r="S357">
        <f t="shared" si="116"/>
        <v>7.1381148599276596E-3</v>
      </c>
      <c r="T357">
        <f t="shared" si="117"/>
        <v>5.7445020876917047E-5</v>
      </c>
      <c r="U357" s="28">
        <f t="shared" si="107"/>
        <v>7.5792493610460556E-3</v>
      </c>
      <c r="V357" s="3">
        <f t="shared" si="108"/>
        <v>2.4976325961907886</v>
      </c>
      <c r="W357">
        <f t="shared" si="109"/>
        <v>15817.505319101792</v>
      </c>
      <c r="X357"/>
      <c r="Y357" s="3">
        <v>347.63347567470805</v>
      </c>
      <c r="Z357">
        <f t="shared" si="118"/>
        <v>9.8307118310417621E-3</v>
      </c>
      <c r="AA357">
        <f t="shared" si="119"/>
        <v>3.4123677293392701E-5</v>
      </c>
      <c r="AB357" s="28">
        <f t="shared" si="110"/>
        <v>5.8415475084426646E-3</v>
      </c>
      <c r="AC357" s="3">
        <f t="shared" si="111"/>
        <v>2.8167168670156428</v>
      </c>
      <c r="AD357">
        <f t="shared" si="112"/>
        <v>351.48359159561676</v>
      </c>
    </row>
    <row r="358" spans="2:30" ht="15" thickBot="1">
      <c r="B358" s="1">
        <v>356</v>
      </c>
      <c r="C358" s="18">
        <v>43787</v>
      </c>
      <c r="D358" s="3">
        <v>6318.0200199999999</v>
      </c>
      <c r="E358">
        <f t="shared" si="101"/>
        <v>5.1938573535312553E-4</v>
      </c>
      <c r="F358">
        <f t="shared" si="113"/>
        <v>3.7096987692123522E-5</v>
      </c>
      <c r="G358" s="28">
        <f t="shared" si="102"/>
        <v>6.0907296518663114E-3</v>
      </c>
      <c r="H358" s="3">
        <f t="shared" si="103"/>
        <v>2.8856458578137021</v>
      </c>
      <c r="I358">
        <f t="shared" si="100"/>
        <v>6505.8763134019</v>
      </c>
      <c r="J358"/>
      <c r="K358" s="29">
        <v>8699.3731522599992</v>
      </c>
      <c r="L358">
        <f t="shared" si="114"/>
        <v>1.0021852808783056E-2</v>
      </c>
      <c r="M358">
        <f t="shared" si="115"/>
        <v>7.4875656422724245E-5</v>
      </c>
      <c r="N358" s="28">
        <f t="shared" si="104"/>
        <v>8.6530720800605983E-3</v>
      </c>
      <c r="O358" s="3">
        <f t="shared" si="105"/>
        <v>1.9091931776134539</v>
      </c>
      <c r="P358">
        <f t="shared" si="106"/>
        <v>7393.8594989493849</v>
      </c>
      <c r="Q358"/>
      <c r="R358" s="3">
        <v>17788.372247280444</v>
      </c>
      <c r="S358">
        <f t="shared" si="116"/>
        <v>1.5778969617450448E-3</v>
      </c>
      <c r="T358">
        <f t="shared" si="117"/>
        <v>5.7055480649513227E-5</v>
      </c>
      <c r="U358" s="28">
        <f t="shared" si="107"/>
        <v>7.5535078373900706E-3</v>
      </c>
      <c r="V358" s="3">
        <f t="shared" si="108"/>
        <v>2.5061442532834777</v>
      </c>
      <c r="W358">
        <f t="shared" si="109"/>
        <v>15601.897957972868</v>
      </c>
      <c r="X358"/>
      <c r="Y358" s="3">
        <v>348.66053087867959</v>
      </c>
      <c r="Z358">
        <f t="shared" si="118"/>
        <v>2.9544197433177912E-3</v>
      </c>
      <c r="AA358">
        <f t="shared" si="119"/>
        <v>3.7874830362088215E-5</v>
      </c>
      <c r="AB358" s="28">
        <f t="shared" si="110"/>
        <v>6.154253030391927E-3</v>
      </c>
      <c r="AC358" s="3">
        <f t="shared" si="111"/>
        <v>2.6735958556217834</v>
      </c>
      <c r="AD358">
        <f t="shared" si="112"/>
        <v>344.71467029994767</v>
      </c>
    </row>
    <row r="359" spans="2:30" ht="15" thickBot="1">
      <c r="B359" s="1">
        <v>357</v>
      </c>
      <c r="C359" s="18">
        <v>43788</v>
      </c>
      <c r="D359" s="3">
        <v>6314.6601559999999</v>
      </c>
      <c r="E359">
        <f t="shared" si="101"/>
        <v>-5.3179065424993957E-4</v>
      </c>
      <c r="F359">
        <f t="shared" si="113"/>
        <v>3.4887354123121404E-5</v>
      </c>
      <c r="G359" s="28">
        <f t="shared" si="102"/>
        <v>5.9065517963632049E-3</v>
      </c>
      <c r="H359" s="3">
        <f t="shared" si="103"/>
        <v>2.9756259484244016</v>
      </c>
      <c r="I359">
        <f t="shared" si="100"/>
        <v>6485.8605794316272</v>
      </c>
      <c r="J359"/>
      <c r="K359" s="29">
        <v>8736.3973438500016</v>
      </c>
      <c r="L359">
        <f t="shared" si="114"/>
        <v>4.2559608539592198E-3</v>
      </c>
      <c r="M359">
        <f t="shared" si="115"/>
        <v>7.6409369060615557E-5</v>
      </c>
      <c r="N359" s="28">
        <f t="shared" si="104"/>
        <v>8.741245280886217E-3</v>
      </c>
      <c r="O359" s="3">
        <f t="shared" si="105"/>
        <v>1.8899350893142151</v>
      </c>
      <c r="P359">
        <f t="shared" si="106"/>
        <v>7313.3998765334018</v>
      </c>
      <c r="Q359"/>
      <c r="R359" s="3">
        <v>17753.817195371754</v>
      </c>
      <c r="S359">
        <f t="shared" si="116"/>
        <v>-1.942564020379829E-3</v>
      </c>
      <c r="T359">
        <f t="shared" si="117"/>
        <v>5.3781537339855485E-5</v>
      </c>
      <c r="U359" s="28">
        <f t="shared" si="107"/>
        <v>7.3335896626314919E-3</v>
      </c>
      <c r="V359" s="3">
        <f t="shared" si="108"/>
        <v>2.5812979904324469</v>
      </c>
      <c r="W359">
        <f t="shared" si="109"/>
        <v>15462.519225610487</v>
      </c>
      <c r="X359"/>
      <c r="Y359" s="3">
        <v>346.93065615585977</v>
      </c>
      <c r="Z359">
        <f t="shared" si="118"/>
        <v>-4.961487090208553E-3</v>
      </c>
      <c r="AA359">
        <f t="shared" si="119"/>
        <v>3.612605630154528E-5</v>
      </c>
      <c r="AB359" s="28">
        <f t="shared" si="110"/>
        <v>6.0104955121475035E-3</v>
      </c>
      <c r="AC359" s="3">
        <f t="shared" si="111"/>
        <v>2.7375422480974079</v>
      </c>
      <c r="AD359">
        <f t="shared" si="112"/>
        <v>337.36781607963155</v>
      </c>
    </row>
    <row r="360" spans="2:30" ht="15" thickBot="1">
      <c r="B360" s="1">
        <v>358</v>
      </c>
      <c r="C360" s="18">
        <v>43789</v>
      </c>
      <c r="D360" s="3">
        <v>6292.169922</v>
      </c>
      <c r="E360">
        <f t="shared" si="101"/>
        <v>-3.5615905598071385E-3</v>
      </c>
      <c r="F360">
        <f t="shared" si="113"/>
        <v>3.2811080953730977E-5</v>
      </c>
      <c r="G360" s="28">
        <f t="shared" si="102"/>
        <v>5.7280957528423855E-3</v>
      </c>
      <c r="H360" s="3">
        <f t="shared" si="103"/>
        <v>3.0683301308728534</v>
      </c>
      <c r="I360">
        <f t="shared" si="100"/>
        <v>6425.1494365211956</v>
      </c>
      <c r="J360"/>
      <c r="K360" s="29">
        <v>8616.2575885000006</v>
      </c>
      <c r="L360">
        <f t="shared" si="114"/>
        <v>-1.3751635899959785E-2</v>
      </c>
      <c r="M360">
        <f t="shared" si="115"/>
        <v>7.2911599084404623E-5</v>
      </c>
      <c r="N360" s="28">
        <f t="shared" si="104"/>
        <v>8.5388289059100259E-3</v>
      </c>
      <c r="O360" s="3">
        <f t="shared" si="105"/>
        <v>1.9347367610580426</v>
      </c>
      <c r="P360">
        <f t="shared" si="106"/>
        <v>7062.0177872729828</v>
      </c>
      <c r="Q360"/>
      <c r="R360" s="3">
        <v>17720.932448558327</v>
      </c>
      <c r="S360">
        <f t="shared" si="116"/>
        <v>-1.8522634570101943E-3</v>
      </c>
      <c r="T360">
        <f t="shared" si="117"/>
        <v>5.0781058397860611E-5</v>
      </c>
      <c r="U360" s="28">
        <f t="shared" si="107"/>
        <v>7.1260829631615017E-3</v>
      </c>
      <c r="V360" s="3">
        <f t="shared" si="108"/>
        <v>2.6564636360069009</v>
      </c>
      <c r="W360">
        <f t="shared" si="109"/>
        <v>15463.977946259034</v>
      </c>
      <c r="X360"/>
      <c r="Y360" s="3">
        <v>345.48416247867584</v>
      </c>
      <c r="Z360">
        <f t="shared" si="118"/>
        <v>-4.1694028807130875E-3</v>
      </c>
      <c r="AA360">
        <f t="shared" si="119"/>
        <v>3.5435474172230928E-5</v>
      </c>
      <c r="AB360" s="28">
        <f t="shared" si="110"/>
        <v>5.9527702939245796E-3</v>
      </c>
      <c r="AC360" s="3">
        <f t="shared" si="111"/>
        <v>2.7640887492831125</v>
      </c>
      <c r="AD360">
        <f t="shared" si="112"/>
        <v>338.07156998379185</v>
      </c>
    </row>
    <row r="361" spans="2:30" ht="15" thickBot="1">
      <c r="B361" s="1">
        <v>359</v>
      </c>
      <c r="C361" s="18">
        <v>43790</v>
      </c>
      <c r="D361" s="3">
        <v>6282.5898440000001</v>
      </c>
      <c r="E361">
        <f t="shared" si="101"/>
        <v>-1.5225396196793869E-3</v>
      </c>
      <c r="F361">
        <f t="shared" si="113"/>
        <v>3.1603511735449557E-5</v>
      </c>
      <c r="G361" s="28">
        <f t="shared" si="102"/>
        <v>5.6217000751951855E-3</v>
      </c>
      <c r="H361" s="3">
        <f t="shared" si="103"/>
        <v>3.1264010096377981</v>
      </c>
      <c r="I361">
        <f t="shared" si="100"/>
        <v>6465.2180590886064</v>
      </c>
      <c r="J361"/>
      <c r="K361" s="29">
        <v>8592.5137322800001</v>
      </c>
      <c r="L361">
        <f t="shared" si="114"/>
        <v>-2.7557040833703773E-3</v>
      </c>
      <c r="M361">
        <f t="shared" si="115"/>
        <v>7.9883352534844111E-5</v>
      </c>
      <c r="N361" s="28">
        <f t="shared" si="104"/>
        <v>8.937748739746721E-3</v>
      </c>
      <c r="O361" s="3">
        <f t="shared" si="105"/>
        <v>1.8483833750194805</v>
      </c>
      <c r="P361">
        <f t="shared" si="106"/>
        <v>7218.0897295684517</v>
      </c>
      <c r="Q361"/>
      <c r="R361" s="3">
        <v>17680.563249207862</v>
      </c>
      <c r="S361">
        <f t="shared" si="116"/>
        <v>-2.2780516469803232E-3</v>
      </c>
      <c r="T361">
        <f t="shared" si="117"/>
        <v>4.7940047688839489E-5</v>
      </c>
      <c r="U361" s="28">
        <f t="shared" si="107"/>
        <v>6.9238751930432345E-3</v>
      </c>
      <c r="V361" s="3">
        <f t="shared" si="108"/>
        <v>2.7340441199499002</v>
      </c>
      <c r="W361">
        <f t="shared" si="109"/>
        <v>15443.65379285472</v>
      </c>
      <c r="X361"/>
      <c r="Y361" s="3">
        <v>343.73800246330137</v>
      </c>
      <c r="Z361">
        <f t="shared" si="118"/>
        <v>-5.0542404110412694E-3</v>
      </c>
      <c r="AA361">
        <f t="shared" si="119"/>
        <v>3.4352380944798986E-5</v>
      </c>
      <c r="AB361" s="28">
        <f t="shared" si="110"/>
        <v>5.8610904228478672E-3</v>
      </c>
      <c r="AC361" s="3">
        <f t="shared" si="111"/>
        <v>2.8073249531115012</v>
      </c>
      <c r="AD361">
        <f t="shared" si="112"/>
        <v>337.16034588398327</v>
      </c>
    </row>
    <row r="362" spans="2:30" ht="15" thickBot="1">
      <c r="B362" s="1">
        <v>360</v>
      </c>
      <c r="C362" s="18">
        <v>43791</v>
      </c>
      <c r="D362" s="3">
        <v>6296.3398440000001</v>
      </c>
      <c r="E362">
        <f t="shared" si="101"/>
        <v>2.1885878819753813E-3</v>
      </c>
      <c r="F362">
        <f t="shared" si="113"/>
        <v>2.984638864493219E-5</v>
      </c>
      <c r="G362" s="28">
        <f t="shared" si="102"/>
        <v>5.4631848444778247E-3</v>
      </c>
      <c r="H362" s="3">
        <f t="shared" si="103"/>
        <v>3.2171140628230037</v>
      </c>
      <c r="I362">
        <f t="shared" si="100"/>
        <v>6541.8790494917321</v>
      </c>
      <c r="J362"/>
      <c r="K362" s="29">
        <v>8636.8239509999985</v>
      </c>
      <c r="L362">
        <f t="shared" si="114"/>
        <v>5.156840023837911E-3</v>
      </c>
      <c r="M362">
        <f t="shared" si="115"/>
        <v>7.5545985682459708E-5</v>
      </c>
      <c r="N362" s="28">
        <f t="shared" si="104"/>
        <v>8.6917193743504921E-3</v>
      </c>
      <c r="O362" s="3">
        <f t="shared" si="105"/>
        <v>1.9007040458992817</v>
      </c>
      <c r="P362">
        <f t="shared" si="106"/>
        <v>7326.1552374040775</v>
      </c>
      <c r="Q362"/>
      <c r="R362" s="3">
        <v>17695.600212464589</v>
      </c>
      <c r="S362">
        <f t="shared" si="116"/>
        <v>8.5047987695758924E-4</v>
      </c>
      <c r="T362">
        <f t="shared" si="117"/>
        <v>4.5375015985887701E-5</v>
      </c>
      <c r="U362" s="28">
        <f t="shared" si="107"/>
        <v>6.736097979237513E-3</v>
      </c>
      <c r="V362" s="3">
        <f t="shared" si="108"/>
        <v>2.8102590427209937</v>
      </c>
      <c r="W362">
        <f t="shared" si="109"/>
        <v>15577.586974375756</v>
      </c>
      <c r="X362"/>
      <c r="Y362" s="3">
        <v>344.50670299310866</v>
      </c>
      <c r="Z362">
        <f t="shared" si="118"/>
        <v>2.2362977741728148E-3</v>
      </c>
      <c r="AA362">
        <f t="shared" si="119"/>
        <v>3.3823958856067209E-5</v>
      </c>
      <c r="AB362" s="28">
        <f t="shared" si="110"/>
        <v>5.8158369007449999E-3</v>
      </c>
      <c r="AC362" s="3">
        <f t="shared" si="111"/>
        <v>2.8291689875959083</v>
      </c>
      <c r="AD362">
        <f t="shared" si="112"/>
        <v>344.17700510731083</v>
      </c>
    </row>
    <row r="363" spans="2:30" ht="15" thickBot="1">
      <c r="B363" s="1">
        <v>361</v>
      </c>
      <c r="C363" s="18">
        <v>43794</v>
      </c>
      <c r="D363" s="3">
        <v>6344.3598629999997</v>
      </c>
      <c r="E363">
        <f t="shared" si="101"/>
        <v>7.6266561509953324E-3</v>
      </c>
      <c r="F363">
        <f t="shared" si="113"/>
        <v>2.8343000341264028E-5</v>
      </c>
      <c r="G363" s="28">
        <f t="shared" si="102"/>
        <v>5.3238144540605492E-3</v>
      </c>
      <c r="H363" s="3">
        <f t="shared" si="103"/>
        <v>3.3013338354731512</v>
      </c>
      <c r="I363">
        <f t="shared" si="100"/>
        <v>6659.7008498549158</v>
      </c>
      <c r="J363"/>
      <c r="K363" s="29">
        <v>8697.2747685599988</v>
      </c>
      <c r="L363">
        <f t="shared" si="114"/>
        <v>6.9991952948168148E-3</v>
      </c>
      <c r="M363">
        <f t="shared" si="115"/>
        <v>7.2608806483399519E-5</v>
      </c>
      <c r="N363" s="28">
        <f t="shared" si="104"/>
        <v>8.5210801242213141E-3</v>
      </c>
      <c r="O363" s="3">
        <f t="shared" si="105"/>
        <v>1.9387666750943553</v>
      </c>
      <c r="P363">
        <f t="shared" si="106"/>
        <v>7353.4935483421405</v>
      </c>
      <c r="Q363"/>
      <c r="R363" s="3">
        <v>17726.419981702547</v>
      </c>
      <c r="S363">
        <f t="shared" si="116"/>
        <v>1.7416628352763636E-3</v>
      </c>
      <c r="T363">
        <f t="shared" si="117"/>
        <v>4.269591398800103E-5</v>
      </c>
      <c r="U363" s="28">
        <f t="shared" si="107"/>
        <v>6.5342110455663301E-3</v>
      </c>
      <c r="V363" s="3">
        <f t="shared" si="108"/>
        <v>2.8970873647632738</v>
      </c>
      <c r="W363">
        <f t="shared" si="109"/>
        <v>15618.857431118793</v>
      </c>
      <c r="X363"/>
      <c r="Y363" s="3">
        <v>346.72564112777599</v>
      </c>
      <c r="Z363">
        <f t="shared" si="118"/>
        <v>6.440914256207411E-3</v>
      </c>
      <c r="AA363">
        <f t="shared" si="119"/>
        <v>3.2094582988789393E-5</v>
      </c>
      <c r="AB363" s="28">
        <f t="shared" si="110"/>
        <v>5.6652081152230756E-3</v>
      </c>
      <c r="AC363" s="3">
        <f t="shared" si="111"/>
        <v>2.9043920473618394</v>
      </c>
      <c r="AD363">
        <f t="shared" si="112"/>
        <v>348.41115364749101</v>
      </c>
    </row>
    <row r="364" spans="2:30" ht="15" thickBot="1">
      <c r="B364" s="1">
        <v>362</v>
      </c>
      <c r="C364" s="18">
        <v>43795</v>
      </c>
      <c r="D364" s="3">
        <v>6358.4599609999996</v>
      </c>
      <c r="E364">
        <f t="shared" si="101"/>
        <v>2.2224618881143518E-3</v>
      </c>
      <c r="F364">
        <f t="shared" si="113"/>
        <v>3.0132373363519083E-5</v>
      </c>
      <c r="G364" s="28">
        <f t="shared" si="102"/>
        <v>5.4892962539399423E-3</v>
      </c>
      <c r="H364" s="3">
        <f t="shared" si="103"/>
        <v>3.2018109385799982</v>
      </c>
      <c r="I364">
        <f t="shared" si="100"/>
        <v>6542.3660386857537</v>
      </c>
      <c r="J364"/>
      <c r="K364" s="29">
        <v>8796.1627275600003</v>
      </c>
      <c r="L364">
        <f t="shared" si="114"/>
        <v>1.1369993662552104E-2</v>
      </c>
      <c r="M364">
        <f t="shared" si="115"/>
        <v>7.1191602180894697E-5</v>
      </c>
      <c r="N364" s="28">
        <f t="shared" si="104"/>
        <v>8.4375116107116965E-3</v>
      </c>
      <c r="O364" s="3">
        <f t="shared" si="105"/>
        <v>1.9579690011538453</v>
      </c>
      <c r="P364">
        <f t="shared" si="106"/>
        <v>7416.5564842316089</v>
      </c>
      <c r="Q364"/>
      <c r="R364" s="3">
        <v>17727.580129970262</v>
      </c>
      <c r="S364">
        <f t="shared" si="116"/>
        <v>6.5447409511439392E-5</v>
      </c>
      <c r="T364">
        <f t="shared" si="117"/>
        <v>4.031616251462794E-5</v>
      </c>
      <c r="U364" s="28">
        <f t="shared" si="107"/>
        <v>6.3495009657947091E-3</v>
      </c>
      <c r="V364" s="3">
        <f t="shared" si="108"/>
        <v>2.9813650491251664</v>
      </c>
      <c r="W364">
        <f t="shared" si="109"/>
        <v>15543.476536181501</v>
      </c>
      <c r="X364"/>
      <c r="Y364" s="3">
        <v>347.08777746314718</v>
      </c>
      <c r="Z364">
        <f t="shared" si="118"/>
        <v>1.0444463645471629E-3</v>
      </c>
      <c r="AA364">
        <f t="shared" si="119"/>
        <v>3.2658030596810985E-5</v>
      </c>
      <c r="AB364" s="28">
        <f t="shared" si="110"/>
        <v>5.7147205178215829E-3</v>
      </c>
      <c r="AC364" s="3">
        <f t="shared" si="111"/>
        <v>2.879228362120466</v>
      </c>
      <c r="AD364">
        <f t="shared" si="112"/>
        <v>343.04163617320404</v>
      </c>
    </row>
    <row r="365" spans="2:30" ht="15" thickBot="1">
      <c r="B365" s="1">
        <v>363</v>
      </c>
      <c r="C365" s="18">
        <v>43796</v>
      </c>
      <c r="D365" s="3">
        <v>6385.7597660000001</v>
      </c>
      <c r="E365">
        <f t="shared" si="101"/>
        <v>4.2934618079606655E-3</v>
      </c>
      <c r="F365">
        <f t="shared" si="113"/>
        <v>2.8620791172355183E-5</v>
      </c>
      <c r="G365" s="28">
        <f t="shared" si="102"/>
        <v>5.3498402940980565E-3</v>
      </c>
      <c r="H365" s="3">
        <f t="shared" si="103"/>
        <v>3.2852735455225854</v>
      </c>
      <c r="I365">
        <f t="shared" si="100"/>
        <v>6587.7694701005667</v>
      </c>
      <c r="J365"/>
      <c r="K365" s="29">
        <v>8789.6989131300015</v>
      </c>
      <c r="L365">
        <f t="shared" si="114"/>
        <v>-7.3484479882875479E-4</v>
      </c>
      <c r="M365">
        <f t="shared" si="115"/>
        <v>7.4676711403229512E-5</v>
      </c>
      <c r="N365" s="28">
        <f t="shared" si="104"/>
        <v>8.6415688045186276E-3</v>
      </c>
      <c r="O365" s="3">
        <f t="shared" si="105"/>
        <v>1.9117346114296674</v>
      </c>
      <c r="P365">
        <f t="shared" si="106"/>
        <v>7244.851913729558</v>
      </c>
      <c r="Q365"/>
      <c r="R365" s="3">
        <v>17732.350120697069</v>
      </c>
      <c r="S365">
        <f t="shared" si="116"/>
        <v>2.6907173409092982E-4</v>
      </c>
      <c r="T365">
        <f t="shared" si="117"/>
        <v>3.7897449765554966E-5</v>
      </c>
      <c r="U365" s="28">
        <f t="shared" si="107"/>
        <v>6.1560904611250612E-3</v>
      </c>
      <c r="V365" s="3">
        <f t="shared" si="108"/>
        <v>3.0750328277903889</v>
      </c>
      <c r="W365">
        <f t="shared" si="109"/>
        <v>15553.302476180081</v>
      </c>
      <c r="X365"/>
      <c r="Y365" s="3">
        <v>347.70983620081211</v>
      </c>
      <c r="Z365">
        <f t="shared" si="118"/>
        <v>1.7922231148890791E-3</v>
      </c>
      <c r="AA365">
        <f t="shared" si="119"/>
        <v>3.0764000853507273E-5</v>
      </c>
      <c r="AB365" s="28">
        <f t="shared" si="110"/>
        <v>5.5465305239858972E-3</v>
      </c>
      <c r="AC365" s="3">
        <f t="shared" si="111"/>
        <v>2.9665365268159287</v>
      </c>
      <c r="AD365">
        <f t="shared" si="112"/>
        <v>343.83151404981612</v>
      </c>
    </row>
    <row r="366" spans="2:30" ht="15" thickBot="1">
      <c r="B366" s="1">
        <v>364</v>
      </c>
      <c r="C366" s="18">
        <v>43798</v>
      </c>
      <c r="D366" s="3">
        <v>6361.5600590000004</v>
      </c>
      <c r="E366">
        <f t="shared" si="101"/>
        <v>-3.7896362980717494E-3</v>
      </c>
      <c r="F366">
        <f t="shared" si="113"/>
        <v>2.8009572559798885E-5</v>
      </c>
      <c r="G366" s="28">
        <f t="shared" si="102"/>
        <v>5.2924070667134896E-3</v>
      </c>
      <c r="H366" s="3">
        <f t="shared" si="103"/>
        <v>3.3209253501139644</v>
      </c>
      <c r="I366">
        <f t="shared" si="100"/>
        <v>6414.3855686340867</v>
      </c>
      <c r="J366"/>
      <c r="K366" s="29">
        <v>8770.5640168999998</v>
      </c>
      <c r="L366">
        <f t="shared" si="114"/>
        <v>-2.1769683374953937E-3</v>
      </c>
      <c r="M366">
        <f t="shared" si="115"/>
        <v>7.0228508531737681E-5</v>
      </c>
      <c r="N366" s="28">
        <f t="shared" si="104"/>
        <v>8.3802451355397527E-3</v>
      </c>
      <c r="O366" s="3">
        <f t="shared" si="105"/>
        <v>1.9713487986870342</v>
      </c>
      <c r="P366">
        <f t="shared" si="106"/>
        <v>7223.9085193351857</v>
      </c>
      <c r="Q366"/>
      <c r="R366" s="3">
        <v>17650.189402281634</v>
      </c>
      <c r="S366">
        <f t="shared" si="116"/>
        <v>-4.6333801135325621E-3</v>
      </c>
      <c r="T366">
        <f t="shared" si="117"/>
        <v>3.5627946755506867E-5</v>
      </c>
      <c r="U366" s="28">
        <f t="shared" si="107"/>
        <v>5.9689150400643893E-3</v>
      </c>
      <c r="V366" s="3">
        <f t="shared" si="108"/>
        <v>3.1714608319508977</v>
      </c>
      <c r="W366">
        <f t="shared" si="109"/>
        <v>15312.083887654508</v>
      </c>
      <c r="X366"/>
      <c r="Y366" s="3">
        <v>344.26601336596894</v>
      </c>
      <c r="Z366">
        <f t="shared" si="118"/>
        <v>-9.9043008747508009E-3</v>
      </c>
      <c r="AA366">
        <f t="shared" si="119"/>
        <v>2.9110884623909397E-5</v>
      </c>
      <c r="AB366" s="28">
        <f t="shared" si="110"/>
        <v>5.3954503633996485E-3</v>
      </c>
      <c r="AC366" s="3">
        <f t="shared" si="111"/>
        <v>3.0496037009477881</v>
      </c>
      <c r="AD366">
        <f t="shared" si="112"/>
        <v>331.68290382916553</v>
      </c>
    </row>
    <row r="367" spans="2:30" ht="15" thickBot="1">
      <c r="B367" s="1">
        <v>365</v>
      </c>
      <c r="C367" s="18">
        <v>43801</v>
      </c>
      <c r="D367" s="3">
        <v>6306.8798829999996</v>
      </c>
      <c r="E367">
        <f t="shared" si="101"/>
        <v>-8.5954035634139957E-3</v>
      </c>
      <c r="F367">
        <f t="shared" si="113"/>
        <v>2.7190678802510727E-5</v>
      </c>
      <c r="G367" s="28">
        <f t="shared" si="102"/>
        <v>5.2144682185732731E-3</v>
      </c>
      <c r="H367" s="3">
        <f t="shared" si="103"/>
        <v>3.3705620696600938</v>
      </c>
      <c r="I367">
        <f t="shared" si="100"/>
        <v>6307.9382444503335</v>
      </c>
      <c r="J367"/>
      <c r="K367" s="29">
        <v>8687.5857857600004</v>
      </c>
      <c r="L367">
        <f t="shared" si="114"/>
        <v>-9.4609914459444933E-3</v>
      </c>
      <c r="M367">
        <f t="shared" si="115"/>
        <v>6.6299149488380858E-5</v>
      </c>
      <c r="N367" s="28">
        <f t="shared" si="104"/>
        <v>8.1424289673524847E-3</v>
      </c>
      <c r="O367" s="3">
        <f t="shared" si="105"/>
        <v>2.02892604244858</v>
      </c>
      <c r="P367">
        <f t="shared" si="106"/>
        <v>7115.7787049397584</v>
      </c>
      <c r="Q367"/>
      <c r="R367" s="3">
        <v>17315.111512693933</v>
      </c>
      <c r="S367">
        <f t="shared" si="116"/>
        <v>-1.8984379257957745E-2</v>
      </c>
      <c r="T367">
        <f t="shared" si="117"/>
        <v>3.4778362626765196E-5</v>
      </c>
      <c r="U367" s="28">
        <f t="shared" si="107"/>
        <v>5.8973182572051508E-3</v>
      </c>
      <c r="V367" s="3">
        <f t="shared" si="108"/>
        <v>3.2099641622153525</v>
      </c>
      <c r="W367">
        <f t="shared" si="109"/>
        <v>14593.422360620809</v>
      </c>
      <c r="X367"/>
      <c r="Y367" s="3">
        <v>347.6747944428796</v>
      </c>
      <c r="Z367">
        <f t="shared" si="118"/>
        <v>9.9015904694808848E-3</v>
      </c>
      <c r="AA367">
        <f t="shared" si="119"/>
        <v>3.3249942095530209E-5</v>
      </c>
      <c r="AB367" s="28">
        <f t="shared" si="110"/>
        <v>5.7662762763789083E-3</v>
      </c>
      <c r="AC367" s="3">
        <f t="shared" si="111"/>
        <v>2.8534854397986615</v>
      </c>
      <c r="AD367">
        <f t="shared" si="112"/>
        <v>351.67638864258532</v>
      </c>
    </row>
    <row r="368" spans="2:30" ht="15" thickBot="1">
      <c r="B368" s="1">
        <v>366</v>
      </c>
      <c r="C368" s="18">
        <v>43802</v>
      </c>
      <c r="D368" s="3">
        <v>6265.2202150000003</v>
      </c>
      <c r="E368">
        <f t="shared" si="101"/>
        <v>-6.605432285509619E-3</v>
      </c>
      <c r="F368">
        <f t="shared" si="113"/>
        <v>2.9992095819437088E-5</v>
      </c>
      <c r="G368" s="28">
        <f t="shared" si="102"/>
        <v>5.4765039778527586E-3</v>
      </c>
      <c r="H368" s="3">
        <f t="shared" si="103"/>
        <v>3.2092898794647153</v>
      </c>
      <c r="I368">
        <f t="shared" si="100"/>
        <v>6358.4301058671872</v>
      </c>
      <c r="J368"/>
      <c r="K368" s="29">
        <v>8536.2348169800007</v>
      </c>
      <c r="L368">
        <f t="shared" si="114"/>
        <v>-1.7421522217148308E-2</v>
      </c>
      <c r="M368">
        <f t="shared" si="115"/>
        <v>6.7691822067492095E-5</v>
      </c>
      <c r="N368" s="28">
        <f t="shared" si="104"/>
        <v>8.2275039998466176E-3</v>
      </c>
      <c r="O368" s="3">
        <f t="shared" si="105"/>
        <v>2.0079462958580314</v>
      </c>
      <c r="P368">
        <f t="shared" si="106"/>
        <v>7001.2518203759455</v>
      </c>
      <c r="Q368"/>
      <c r="R368" s="3">
        <v>17231.287391978727</v>
      </c>
      <c r="S368">
        <f t="shared" si="116"/>
        <v>-4.8410962097329485E-3</v>
      </c>
      <c r="T368">
        <f t="shared" si="117"/>
        <v>5.4316060217757877E-5</v>
      </c>
      <c r="U368" s="28">
        <f t="shared" si="107"/>
        <v>7.3699430267647166E-3</v>
      </c>
      <c r="V368" s="3">
        <f t="shared" si="108"/>
        <v>2.5685653457645348</v>
      </c>
      <c r="W368">
        <f t="shared" si="109"/>
        <v>15347.203917711791</v>
      </c>
      <c r="X368"/>
      <c r="Y368" s="3">
        <v>347.08855972862654</v>
      </c>
      <c r="Z368">
        <f t="shared" si="118"/>
        <v>-1.6861582249367826E-3</v>
      </c>
      <c r="AA368">
        <f t="shared" si="119"/>
        <v>3.7137435199317278E-5</v>
      </c>
      <c r="AB368" s="28">
        <f t="shared" si="110"/>
        <v>6.0940491628569326E-3</v>
      </c>
      <c r="AC368" s="3">
        <f t="shared" si="111"/>
        <v>2.7000086406900454</v>
      </c>
      <c r="AD368">
        <f t="shared" si="112"/>
        <v>340.45607112975284</v>
      </c>
    </row>
    <row r="369" spans="2:30" ht="15" thickBot="1">
      <c r="B369" s="1">
        <v>367</v>
      </c>
      <c r="C369" s="18">
        <v>43803</v>
      </c>
      <c r="D369" s="3">
        <v>6305.4902339999999</v>
      </c>
      <c r="E369">
        <f t="shared" si="101"/>
        <v>6.4275504480411291E-3</v>
      </c>
      <c r="F369">
        <f t="shared" si="113"/>
        <v>3.0810474210978033E-5</v>
      </c>
      <c r="G369" s="28">
        <f t="shared" si="102"/>
        <v>5.5507183508963984E-3</v>
      </c>
      <c r="H369" s="3">
        <f t="shared" si="103"/>
        <v>3.1663809402494318</v>
      </c>
      <c r="I369">
        <f t="shared" si="100"/>
        <v>6628.3500567881611</v>
      </c>
      <c r="J369"/>
      <c r="K369" s="29">
        <v>8579.9649645600002</v>
      </c>
      <c r="L369">
        <f t="shared" si="114"/>
        <v>5.1228847984609036E-3</v>
      </c>
      <c r="M369">
        <f t="shared" si="115"/>
        <v>8.1840878925198101E-5</v>
      </c>
      <c r="N369" s="28">
        <f t="shared" si="104"/>
        <v>9.0465948801302081E-3</v>
      </c>
      <c r="O369" s="3">
        <f t="shared" si="105"/>
        <v>1.826144134842852</v>
      </c>
      <c r="P369">
        <f t="shared" si="106"/>
        <v>7322.9158554011892</v>
      </c>
      <c r="Q369"/>
      <c r="R369" s="3">
        <v>17458.984591508703</v>
      </c>
      <c r="S369">
        <f t="shared" si="116"/>
        <v>1.3214172240895359E-2</v>
      </c>
      <c r="T369">
        <f t="shared" si="117"/>
        <v>5.2463269355405848E-5</v>
      </c>
      <c r="U369" s="28">
        <f t="shared" si="107"/>
        <v>7.2431532743278222E-3</v>
      </c>
      <c r="V369" s="3">
        <f t="shared" si="108"/>
        <v>2.6135274985691352</v>
      </c>
      <c r="W369">
        <f t="shared" si="109"/>
        <v>16077.142849428241</v>
      </c>
      <c r="X369"/>
      <c r="Y369" s="3">
        <v>344.62407848839882</v>
      </c>
      <c r="Z369">
        <f t="shared" si="118"/>
        <v>-7.1004392716215812E-3</v>
      </c>
      <c r="AA369">
        <f t="shared" si="119"/>
        <v>3.5079776860929556E-5</v>
      </c>
      <c r="AB369" s="28">
        <f t="shared" si="110"/>
        <v>5.9228183207768207E-3</v>
      </c>
      <c r="AC369" s="3">
        <f t="shared" si="111"/>
        <v>2.7780668771797812</v>
      </c>
      <c r="AD369">
        <f t="shared" si="112"/>
        <v>335.26675598827876</v>
      </c>
    </row>
    <row r="370" spans="2:30" ht="15" thickBot="1">
      <c r="B370" s="1">
        <v>368</v>
      </c>
      <c r="C370" s="18">
        <v>43804</v>
      </c>
      <c r="D370" s="3">
        <v>6316.6899409999996</v>
      </c>
      <c r="E370">
        <f t="shared" si="101"/>
        <v>1.7761833869172499E-3</v>
      </c>
      <c r="F370">
        <f t="shared" si="113"/>
        <v>3.1440650044046176E-5</v>
      </c>
      <c r="G370" s="28">
        <f t="shared" si="102"/>
        <v>5.6071962730090139E-3</v>
      </c>
      <c r="H370" s="3">
        <f t="shared" si="103"/>
        <v>3.1344878857859912</v>
      </c>
      <c r="I370">
        <f t="shared" si="100"/>
        <v>6532.3069120110158</v>
      </c>
      <c r="J370"/>
      <c r="K370" s="29">
        <v>8644.6144657500008</v>
      </c>
      <c r="L370">
        <f t="shared" si="114"/>
        <v>7.5349376666500132E-3</v>
      </c>
      <c r="M370">
        <f t="shared" si="115"/>
        <v>7.8505063109184323E-5</v>
      </c>
      <c r="N370" s="28">
        <f t="shared" si="104"/>
        <v>8.8603082965088929E-3</v>
      </c>
      <c r="O370" s="3">
        <f t="shared" si="105"/>
        <v>1.8645385270801984</v>
      </c>
      <c r="P370">
        <f t="shared" si="106"/>
        <v>7356.9714349786691</v>
      </c>
      <c r="Q370"/>
      <c r="R370" s="3">
        <v>17461.109633373231</v>
      </c>
      <c r="S370">
        <f t="shared" si="116"/>
        <v>1.2171623460634363E-4</v>
      </c>
      <c r="T370">
        <f t="shared" si="117"/>
        <v>5.9792334074804468E-5</v>
      </c>
      <c r="U370" s="28">
        <f t="shared" si="107"/>
        <v>7.7325502956530753E-3</v>
      </c>
      <c r="V370" s="3">
        <f t="shared" si="108"/>
        <v>2.4481160205900778</v>
      </c>
      <c r="W370">
        <f t="shared" si="109"/>
        <v>15545.074915078845</v>
      </c>
      <c r="X370"/>
      <c r="Y370" s="3">
        <v>346.50901989755749</v>
      </c>
      <c r="Z370">
        <f t="shared" si="118"/>
        <v>5.4695580686830161E-3</v>
      </c>
      <c r="AA370">
        <f t="shared" si="119"/>
        <v>3.5999964520272941E-5</v>
      </c>
      <c r="AB370" s="28">
        <f t="shared" si="110"/>
        <v>5.9999970433553497E-3</v>
      </c>
      <c r="AC370" s="3">
        <f t="shared" si="111"/>
        <v>2.742332250767606</v>
      </c>
      <c r="AD370">
        <f t="shared" si="112"/>
        <v>347.14310757864757</v>
      </c>
    </row>
    <row r="371" spans="2:30" ht="15" thickBot="1">
      <c r="B371" s="1">
        <v>369</v>
      </c>
      <c r="C371" s="18">
        <v>43805</v>
      </c>
      <c r="D371" s="3">
        <v>6374.7001950000003</v>
      </c>
      <c r="E371">
        <f t="shared" si="101"/>
        <v>9.1836475340464577E-3</v>
      </c>
      <c r="F371">
        <f t="shared" si="113"/>
        <v>2.9743500686841054E-5</v>
      </c>
      <c r="G371" s="28">
        <f t="shared" si="102"/>
        <v>5.4537602337140795E-3</v>
      </c>
      <c r="H371" s="3">
        <f t="shared" si="103"/>
        <v>3.2226735385838272</v>
      </c>
      <c r="I371">
        <f t="shared" si="100"/>
        <v>6688.3992372105004</v>
      </c>
      <c r="J371"/>
      <c r="K371" s="29">
        <v>8683.8137290399991</v>
      </c>
      <c r="L371">
        <f t="shared" si="114"/>
        <v>4.5345299602782656E-3</v>
      </c>
      <c r="M371">
        <f t="shared" si="115"/>
        <v>7.7201276461051326E-5</v>
      </c>
      <c r="N371" s="28">
        <f t="shared" si="104"/>
        <v>8.7864256931388957E-3</v>
      </c>
      <c r="O371" s="3">
        <f t="shared" si="105"/>
        <v>1.8802169115877823</v>
      </c>
      <c r="P371">
        <f t="shared" si="106"/>
        <v>7316.8997834779675</v>
      </c>
      <c r="Q371"/>
      <c r="R371" s="3">
        <v>17716.833618372832</v>
      </c>
      <c r="S371">
        <f t="shared" si="116"/>
        <v>1.4645345591945535E-2</v>
      </c>
      <c r="T371">
        <f t="shared" si="117"/>
        <v>5.6205682920822202E-5</v>
      </c>
      <c r="U371" s="28">
        <f t="shared" si="107"/>
        <v>7.4970449458984971E-3</v>
      </c>
      <c r="V371" s="3">
        <f t="shared" si="108"/>
        <v>2.5250189101724949</v>
      </c>
      <c r="W371">
        <f t="shared" si="109"/>
        <v>16115.126368789335</v>
      </c>
      <c r="X371"/>
      <c r="Y371" s="3">
        <v>347.61693563995044</v>
      </c>
      <c r="Z371">
        <f t="shared" si="118"/>
        <v>3.1973647979509838E-3</v>
      </c>
      <c r="AA371">
        <f t="shared" si="119"/>
        <v>3.5634930577058294E-5</v>
      </c>
      <c r="AB371" s="28">
        <f t="shared" si="110"/>
        <v>5.9695000273941113E-3</v>
      </c>
      <c r="AC371" s="3">
        <f t="shared" si="111"/>
        <v>2.7563422934912656</v>
      </c>
      <c r="AD371">
        <f t="shared" si="112"/>
        <v>345.02730705028631</v>
      </c>
    </row>
    <row r="372" spans="2:30" ht="15" thickBot="1">
      <c r="B372" s="1">
        <v>370</v>
      </c>
      <c r="C372" s="18">
        <v>43808</v>
      </c>
      <c r="D372" s="3">
        <v>6355.0698240000002</v>
      </c>
      <c r="E372">
        <f t="shared" si="101"/>
        <v>-3.0794187019802573E-3</v>
      </c>
      <c r="F372">
        <f t="shared" si="113"/>
        <v>3.3019253567406449E-5</v>
      </c>
      <c r="G372" s="28">
        <f t="shared" si="102"/>
        <v>5.746238210116811E-3</v>
      </c>
      <c r="H372" s="3">
        <f t="shared" si="103"/>
        <v>3.0586425672411917</v>
      </c>
      <c r="I372">
        <f t="shared" si="100"/>
        <v>6434.9540251288281</v>
      </c>
      <c r="J372"/>
      <c r="K372" s="29">
        <v>8768.4949459500003</v>
      </c>
      <c r="L372">
        <f t="shared" si="114"/>
        <v>9.7516160010220308E-3</v>
      </c>
      <c r="M372">
        <f t="shared" si="115"/>
        <v>7.3802917591027909E-5</v>
      </c>
      <c r="N372" s="28">
        <f t="shared" si="104"/>
        <v>8.5908624474512404E-3</v>
      </c>
      <c r="O372" s="3">
        <f t="shared" si="105"/>
        <v>1.9230183560383352</v>
      </c>
      <c r="P372">
        <f t="shared" si="106"/>
        <v>7391.0944824167436</v>
      </c>
      <c r="Q372"/>
      <c r="R372" s="3">
        <v>17538.446226154272</v>
      </c>
      <c r="S372">
        <f t="shared" si="116"/>
        <v>-1.0068807782535525E-2</v>
      </c>
      <c r="T372">
        <f t="shared" si="117"/>
        <v>6.5702510796023983E-5</v>
      </c>
      <c r="U372" s="28">
        <f t="shared" si="107"/>
        <v>8.1057085314008171E-3</v>
      </c>
      <c r="V372" s="3">
        <f t="shared" si="108"/>
        <v>2.3354133923608216</v>
      </c>
      <c r="W372">
        <f t="shared" si="109"/>
        <v>15175.013362156105</v>
      </c>
      <c r="X372"/>
      <c r="Y372" s="3">
        <v>349.10897243879492</v>
      </c>
      <c r="Z372">
        <f t="shared" si="118"/>
        <v>4.2921867316323189E-3</v>
      </c>
      <c r="AA372">
        <f t="shared" si="119"/>
        <v>3.4110223241505363E-5</v>
      </c>
      <c r="AB372" s="28">
        <f t="shared" si="110"/>
        <v>5.8403958120580631E-3</v>
      </c>
      <c r="AC372" s="3">
        <f t="shared" si="111"/>
        <v>2.8172723092727399</v>
      </c>
      <c r="AD372">
        <f t="shared" si="112"/>
        <v>346.14884575670106</v>
      </c>
    </row>
    <row r="373" spans="2:30" ht="15" thickBot="1">
      <c r="B373" s="1">
        <v>371</v>
      </c>
      <c r="C373" s="18">
        <v>43809</v>
      </c>
      <c r="D373" s="3">
        <v>6348.3100590000004</v>
      </c>
      <c r="E373">
        <f t="shared" si="101"/>
        <v>-1.0636806812840123E-3</v>
      </c>
      <c r="F373">
        <f t="shared" si="113"/>
        <v>3.1607067525888409E-5</v>
      </c>
      <c r="G373" s="28">
        <f t="shared" si="102"/>
        <v>5.6220163220937385E-3</v>
      </c>
      <c r="H373" s="3">
        <f t="shared" si="103"/>
        <v>3.1262251448650393</v>
      </c>
      <c r="I373">
        <f t="shared" si="100"/>
        <v>6474.5384878252689</v>
      </c>
      <c r="J373"/>
      <c r="K373" s="29">
        <v>8675.4720899700005</v>
      </c>
      <c r="L373">
        <f t="shared" si="114"/>
        <v>-1.0608759719131193E-2</v>
      </c>
      <c r="M373">
        <f t="shared" si="115"/>
        <v>7.5080383413449569E-5</v>
      </c>
      <c r="N373" s="28">
        <f t="shared" si="104"/>
        <v>8.6648937335347381E-3</v>
      </c>
      <c r="O373" s="3">
        <f t="shared" si="105"/>
        <v>1.9065884347446997</v>
      </c>
      <c r="P373">
        <f t="shared" si="106"/>
        <v>7108.2995768911305</v>
      </c>
      <c r="Q373"/>
      <c r="R373" s="3">
        <v>17580.539329970314</v>
      </c>
      <c r="S373">
        <f t="shared" si="116"/>
        <v>2.4000474884297365E-3</v>
      </c>
      <c r="T373">
        <f t="shared" si="117"/>
        <v>6.7843213557961416E-5</v>
      </c>
      <c r="U373" s="28">
        <f t="shared" si="107"/>
        <v>8.2366991906929199E-3</v>
      </c>
      <c r="V373" s="3">
        <f t="shared" si="108"/>
        <v>2.2982726236010951</v>
      </c>
      <c r="W373">
        <f t="shared" si="109"/>
        <v>15626.164766256106</v>
      </c>
      <c r="X373"/>
      <c r="Y373" s="3">
        <v>348.9478887021063</v>
      </c>
      <c r="Z373">
        <f t="shared" si="118"/>
        <v>-4.6141391200383794E-4</v>
      </c>
      <c r="AA373">
        <f t="shared" si="119"/>
        <v>3.3168981863367071E-5</v>
      </c>
      <c r="AB373" s="28">
        <f t="shared" si="110"/>
        <v>5.7592518492740937E-3</v>
      </c>
      <c r="AC373" s="3">
        <f t="shared" si="111"/>
        <v>2.8569657704025473</v>
      </c>
      <c r="AD373">
        <f t="shared" si="112"/>
        <v>341.56227773599119</v>
      </c>
    </row>
    <row r="374" spans="2:30" ht="15" thickBot="1">
      <c r="B374" s="1">
        <v>372</v>
      </c>
      <c r="C374" s="18">
        <v>43810</v>
      </c>
      <c r="D374" s="3">
        <v>6366.8398440000001</v>
      </c>
      <c r="E374">
        <f t="shared" si="101"/>
        <v>2.9188531794741247E-3</v>
      </c>
      <c r="F374">
        <f t="shared" si="113"/>
        <v>2.9778528469839312E-5</v>
      </c>
      <c r="G374" s="28">
        <f t="shared" si="102"/>
        <v>5.4569706312054961E-3</v>
      </c>
      <c r="H374" s="3">
        <f t="shared" si="103"/>
        <v>3.2207776033217317</v>
      </c>
      <c r="I374">
        <f t="shared" si="100"/>
        <v>6557.2102006778405</v>
      </c>
      <c r="J374"/>
      <c r="K374" s="29">
        <v>8735.8926921699986</v>
      </c>
      <c r="L374">
        <f t="shared" si="114"/>
        <v>6.9645319094337561E-3</v>
      </c>
      <c r="M374">
        <f t="shared" si="115"/>
        <v>7.7328307375338238E-5</v>
      </c>
      <c r="N374" s="28">
        <f t="shared" si="104"/>
        <v>8.7936515382029002E-3</v>
      </c>
      <c r="O374" s="3">
        <f t="shared" si="105"/>
        <v>1.8786719156289555</v>
      </c>
      <c r="P374">
        <f t="shared" si="106"/>
        <v>7349.969511661413</v>
      </c>
      <c r="Q374"/>
      <c r="R374" s="3">
        <v>17663.335145148587</v>
      </c>
      <c r="S374">
        <f t="shared" si="116"/>
        <v>4.7095150850763462E-3</v>
      </c>
      <c r="T374">
        <f t="shared" si="117"/>
        <v>6.4118234421286797E-5</v>
      </c>
      <c r="U374" s="28">
        <f t="shared" si="107"/>
        <v>8.0073862415451641E-3</v>
      </c>
      <c r="V374" s="3">
        <f t="shared" si="108"/>
        <v>2.3640898150498018</v>
      </c>
      <c r="W374">
        <f t="shared" si="109"/>
        <v>15713.467146768584</v>
      </c>
      <c r="X374"/>
      <c r="Y374" s="3">
        <v>348.09118826082164</v>
      </c>
      <c r="Z374">
        <f t="shared" si="118"/>
        <v>-2.4550956432810404E-3</v>
      </c>
      <c r="AA374">
        <f t="shared" si="119"/>
        <v>3.1191617119456489E-5</v>
      </c>
      <c r="AB374" s="28">
        <f t="shared" si="110"/>
        <v>5.5849455789162786E-3</v>
      </c>
      <c r="AC374" s="3">
        <f t="shared" si="111"/>
        <v>2.9461317328890506</v>
      </c>
      <c r="AD374">
        <f t="shared" si="112"/>
        <v>339.53934137983043</v>
      </c>
    </row>
    <row r="375" spans="2:30" ht="15" thickBot="1">
      <c r="B375" s="1">
        <v>373</v>
      </c>
      <c r="C375" s="18">
        <v>43811</v>
      </c>
      <c r="D375" s="3">
        <v>6422.3500979999999</v>
      </c>
      <c r="E375">
        <f t="shared" si="101"/>
        <v>8.7186509100447545E-3</v>
      </c>
      <c r="F375">
        <f t="shared" si="113"/>
        <v>2.8502998994648526E-5</v>
      </c>
      <c r="G375" s="28">
        <f t="shared" si="102"/>
        <v>5.3388200002105826E-3</v>
      </c>
      <c r="H375" s="3">
        <f t="shared" si="103"/>
        <v>3.2920549466507327</v>
      </c>
      <c r="I375">
        <f t="shared" si="100"/>
        <v>6682.5941562071557</v>
      </c>
      <c r="J375"/>
      <c r="K375" s="29">
        <v>8808.1891281999997</v>
      </c>
      <c r="L375">
        <f t="shared" si="114"/>
        <v>8.2757925924159537E-3</v>
      </c>
      <c r="M375">
        <f t="shared" si="115"/>
        <v>7.55988912158692E-5</v>
      </c>
      <c r="N375" s="28">
        <f t="shared" si="104"/>
        <v>8.6947622863347562E-3</v>
      </c>
      <c r="O375" s="3">
        <f t="shared" si="105"/>
        <v>1.9000388551868344</v>
      </c>
      <c r="P375">
        <f t="shared" si="106"/>
        <v>7369.1246922291803</v>
      </c>
      <c r="Q375"/>
      <c r="R375" s="3">
        <v>17802.739420935413</v>
      </c>
      <c r="S375">
        <f t="shared" si="116"/>
        <v>7.8922963665282245E-3</v>
      </c>
      <c r="T375">
        <f t="shared" si="117"/>
        <v>6.1601912296203285E-5</v>
      </c>
      <c r="U375" s="28">
        <f t="shared" si="107"/>
        <v>7.848688571742625E-3</v>
      </c>
      <c r="V375" s="3">
        <f t="shared" si="108"/>
        <v>2.4118908637757062</v>
      </c>
      <c r="W375">
        <f t="shared" si="109"/>
        <v>15836.262155899161</v>
      </c>
      <c r="X375"/>
      <c r="Y375" s="3">
        <v>349.2719288331748</v>
      </c>
      <c r="Z375">
        <f t="shared" si="118"/>
        <v>3.3920438441792451E-3</v>
      </c>
      <c r="AA375">
        <f t="shared" si="119"/>
        <v>2.968176976934855E-5</v>
      </c>
      <c r="AB375" s="28">
        <f t="shared" si="110"/>
        <v>5.4480978120210501E-3</v>
      </c>
      <c r="AC375" s="3">
        <f t="shared" si="111"/>
        <v>3.0201339924915582</v>
      </c>
      <c r="AD375">
        <f t="shared" si="112"/>
        <v>345.51686297417183</v>
      </c>
    </row>
    <row r="376" spans="2:30" ht="15" thickBot="1">
      <c r="B376" s="1">
        <v>374</v>
      </c>
      <c r="C376" s="18">
        <v>43812</v>
      </c>
      <c r="D376" s="3">
        <v>6423.9301759999998</v>
      </c>
      <c r="E376">
        <f t="shared" si="101"/>
        <v>2.4602800779920326E-4</v>
      </c>
      <c r="F376">
        <f t="shared" si="113"/>
        <v>3.1353711476443071E-5</v>
      </c>
      <c r="G376" s="28">
        <f t="shared" si="102"/>
        <v>5.5994384965318686E-3</v>
      </c>
      <c r="H376" s="3">
        <f t="shared" si="103"/>
        <v>3.1388305812907831</v>
      </c>
      <c r="I376">
        <f t="shared" si="100"/>
        <v>6501.1567177842635</v>
      </c>
      <c r="J376"/>
      <c r="K376" s="29">
        <v>9000.9548244699981</v>
      </c>
      <c r="L376">
        <f t="shared" si="114"/>
        <v>2.188482711535409E-2</v>
      </c>
      <c r="M376">
        <f t="shared" si="115"/>
        <v>7.5172282324878256E-5</v>
      </c>
      <c r="N376" s="28">
        <f t="shared" si="104"/>
        <v>8.6701950569106727E-3</v>
      </c>
      <c r="O376" s="3">
        <f t="shared" si="105"/>
        <v>1.9054226660657883</v>
      </c>
      <c r="P376">
        <f t="shared" si="106"/>
        <v>7557.57821941165</v>
      </c>
      <c r="Q376"/>
      <c r="R376" s="3">
        <v>17988.634965379151</v>
      </c>
      <c r="S376">
        <f t="shared" si="116"/>
        <v>1.044196289393143E-2</v>
      </c>
      <c r="T376">
        <f t="shared" si="117"/>
        <v>6.1643098074657966E-5</v>
      </c>
      <c r="U376" s="28">
        <f t="shared" si="107"/>
        <v>7.8513118696596149E-3</v>
      </c>
      <c r="V376" s="3">
        <f t="shared" si="108"/>
        <v>2.4110849973951591</v>
      </c>
      <c r="W376">
        <f t="shared" si="109"/>
        <v>15931.697618082429</v>
      </c>
      <c r="X376"/>
      <c r="Y376" s="3">
        <v>355.36407272693236</v>
      </c>
      <c r="Z376">
        <f t="shared" si="118"/>
        <v>1.744240916843735E-2</v>
      </c>
      <c r="AA376">
        <f t="shared" si="119"/>
        <v>2.8591221269637695E-5</v>
      </c>
      <c r="AB376" s="28">
        <f t="shared" si="110"/>
        <v>5.3470759551027223E-3</v>
      </c>
      <c r="AC376" s="3">
        <f t="shared" si="111"/>
        <v>3.0771931303503544</v>
      </c>
      <c r="AD376">
        <f t="shared" si="112"/>
        <v>360.37023167690967</v>
      </c>
    </row>
    <row r="377" spans="2:30" ht="15" thickBot="1">
      <c r="B377" s="1">
        <v>375</v>
      </c>
      <c r="C377" s="18">
        <v>43815</v>
      </c>
      <c r="D377" s="3">
        <v>6470.0297849999997</v>
      </c>
      <c r="E377">
        <f t="shared" si="101"/>
        <v>7.1762313314409033E-3</v>
      </c>
      <c r="F377">
        <f t="shared" si="113"/>
        <v>2.9476120574693784E-5</v>
      </c>
      <c r="G377" s="28">
        <f t="shared" si="102"/>
        <v>5.4291915212758687E-3</v>
      </c>
      <c r="H377" s="3">
        <f t="shared" si="103"/>
        <v>3.2372570984272073</v>
      </c>
      <c r="I377">
        <f t="shared" si="100"/>
        <v>6647.0539551570409</v>
      </c>
      <c r="J377"/>
      <c r="K377" s="29">
        <v>9079.6894692000005</v>
      </c>
      <c r="L377">
        <f t="shared" si="114"/>
        <v>8.7473658367837135E-3</v>
      </c>
      <c r="M377">
        <f t="shared" si="115"/>
        <v>9.9398684857521835E-5</v>
      </c>
      <c r="N377" s="28">
        <f t="shared" si="104"/>
        <v>9.9698889089859886E-3</v>
      </c>
      <c r="O377" s="3">
        <f t="shared" si="105"/>
        <v>1.6570281104896885</v>
      </c>
      <c r="P377">
        <f t="shared" si="106"/>
        <v>7360.2031907440514</v>
      </c>
      <c r="Q377"/>
      <c r="R377" s="3">
        <v>18109.575935567122</v>
      </c>
      <c r="S377">
        <f t="shared" si="116"/>
        <v>6.7231877471933162E-3</v>
      </c>
      <c r="T377">
        <f t="shared" si="117"/>
        <v>6.4486587534872945E-5</v>
      </c>
      <c r="U377" s="28">
        <f t="shared" si="107"/>
        <v>8.0303541350847628E-3</v>
      </c>
      <c r="V377" s="3">
        <f t="shared" si="108"/>
        <v>2.3573282000230269</v>
      </c>
      <c r="W377">
        <f t="shared" si="109"/>
        <v>15786.741016208141</v>
      </c>
      <c r="X377"/>
      <c r="Y377" s="3">
        <v>354.35959132797825</v>
      </c>
      <c r="Z377">
        <f t="shared" si="118"/>
        <v>-2.8266262012535317E-3</v>
      </c>
      <c r="AA377">
        <f t="shared" si="119"/>
        <v>4.5130006249410687E-5</v>
      </c>
      <c r="AB377" s="28">
        <f t="shared" si="110"/>
        <v>6.7178870375595549E-3</v>
      </c>
      <c r="AC377" s="3">
        <f t="shared" si="111"/>
        <v>2.4492798560782276</v>
      </c>
      <c r="AD377">
        <f t="shared" si="112"/>
        <v>339.64530955511384</v>
      </c>
    </row>
    <row r="378" spans="2:30" ht="15" thickBot="1">
      <c r="B378" s="1">
        <v>376</v>
      </c>
      <c r="C378" s="18">
        <v>43816</v>
      </c>
      <c r="D378" s="3">
        <v>6472.2402339999999</v>
      </c>
      <c r="E378">
        <f t="shared" si="101"/>
        <v>3.4164433139470524E-4</v>
      </c>
      <c r="F378">
        <f t="shared" si="113"/>
        <v>3.0797451107553401E-5</v>
      </c>
      <c r="G378" s="28">
        <f t="shared" si="102"/>
        <v>5.5495451261840731E-3</v>
      </c>
      <c r="H378" s="3">
        <f t="shared" si="103"/>
        <v>3.1670503422063976</v>
      </c>
      <c r="I378">
        <f t="shared" si="100"/>
        <v>6503.1689917879867</v>
      </c>
      <c r="J378"/>
      <c r="K378" s="29">
        <v>9201.4381615799994</v>
      </c>
      <c r="L378">
        <f t="shared" si="114"/>
        <v>1.3408904874224288E-2</v>
      </c>
      <c r="M378">
        <f t="shared" si="115"/>
        <v>9.802574831102237E-5</v>
      </c>
      <c r="N378" s="28">
        <f t="shared" si="104"/>
        <v>9.9007953372960075E-3</v>
      </c>
      <c r="O378" s="3">
        <f t="shared" si="105"/>
        <v>1.6685918270037701</v>
      </c>
      <c r="P378">
        <f t="shared" si="106"/>
        <v>7417.3682797453384</v>
      </c>
      <c r="Q378"/>
      <c r="R378" s="3">
        <v>18059.148466995579</v>
      </c>
      <c r="S378">
        <f t="shared" si="116"/>
        <v>-2.7845747879995022E-3</v>
      </c>
      <c r="T378">
        <f t="shared" si="117"/>
        <v>6.3329467491821191E-5</v>
      </c>
      <c r="U378" s="28">
        <f t="shared" si="107"/>
        <v>7.9579813704117944E-3</v>
      </c>
      <c r="V378" s="3">
        <f t="shared" si="108"/>
        <v>2.3787665964122851</v>
      </c>
      <c r="W378">
        <f t="shared" si="109"/>
        <v>15437.506618140133</v>
      </c>
      <c r="X378"/>
      <c r="Y378" s="3">
        <v>355.47091901405122</v>
      </c>
      <c r="Z378">
        <f t="shared" si="118"/>
        <v>3.1361580532030153E-3</v>
      </c>
      <c r="AA378">
        <f t="shared" si="119"/>
        <v>4.2901594815342822E-5</v>
      </c>
      <c r="AB378" s="28">
        <f t="shared" si="110"/>
        <v>6.5499309015700936E-3</v>
      </c>
      <c r="AC378" s="3">
        <f t="shared" si="111"/>
        <v>2.5120853401002212</v>
      </c>
      <c r="AD378">
        <f t="shared" si="112"/>
        <v>344.7076153515747</v>
      </c>
    </row>
    <row r="379" spans="2:30" ht="15" thickBot="1">
      <c r="B379" s="1">
        <v>377</v>
      </c>
      <c r="C379" s="18">
        <v>43817</v>
      </c>
      <c r="D379" s="3">
        <v>6470</v>
      </c>
      <c r="E379">
        <f t="shared" si="101"/>
        <v>-3.4612961185084975E-4</v>
      </c>
      <c r="F379">
        <f t="shared" si="113"/>
        <v>2.8956607292050644E-5</v>
      </c>
      <c r="G379" s="28">
        <f t="shared" si="102"/>
        <v>5.3811343871019096E-3</v>
      </c>
      <c r="H379" s="3">
        <f t="shared" si="103"/>
        <v>3.266167972518665</v>
      </c>
      <c r="I379">
        <f t="shared" si="100"/>
        <v>6488.7961372007967</v>
      </c>
      <c r="J379"/>
      <c r="K379" s="29">
        <v>9119.0937988499991</v>
      </c>
      <c r="L379">
        <f t="shared" si="114"/>
        <v>-8.9490752732354125E-3</v>
      </c>
      <c r="M379">
        <f t="shared" si="115"/>
        <v>1.0293212720792079E-4</v>
      </c>
      <c r="N379" s="28">
        <f t="shared" si="104"/>
        <v>1.0145547161583784E-2</v>
      </c>
      <c r="O379" s="3">
        <f t="shared" si="105"/>
        <v>1.6283386117610059</v>
      </c>
      <c r="P379">
        <f t="shared" si="106"/>
        <v>7149.3225976878612</v>
      </c>
      <c r="Q379"/>
      <c r="R379" s="3">
        <v>18056.281014775577</v>
      </c>
      <c r="S379">
        <f t="shared" si="116"/>
        <v>-1.587811421586241E-4</v>
      </c>
      <c r="T379">
        <f t="shared" si="117"/>
        <v>5.9994930847309662E-5</v>
      </c>
      <c r="U379" s="28">
        <f t="shared" si="107"/>
        <v>7.7456394731041838E-3</v>
      </c>
      <c r="V379" s="3">
        <f t="shared" si="108"/>
        <v>2.4439790058057369</v>
      </c>
      <c r="W379">
        <f t="shared" si="109"/>
        <v>15534.413653734204</v>
      </c>
      <c r="X379"/>
      <c r="Y379" s="3">
        <v>353.71945974761189</v>
      </c>
      <c r="Z379">
        <f t="shared" si="118"/>
        <v>-4.9271520474790057E-3</v>
      </c>
      <c r="AA379">
        <f t="shared" si="119"/>
        <v>4.0917628366502455E-5</v>
      </c>
      <c r="AB379" s="28">
        <f t="shared" si="110"/>
        <v>6.3966888595977881E-3</v>
      </c>
      <c r="AC379" s="3">
        <f t="shared" si="111"/>
        <v>2.5722660203826537</v>
      </c>
      <c r="AD379">
        <f t="shared" si="112"/>
        <v>337.67847848905143</v>
      </c>
    </row>
    <row r="380" spans="2:30" ht="15" thickBot="1">
      <c r="B380" s="1">
        <v>378</v>
      </c>
      <c r="C380" s="18">
        <v>43818</v>
      </c>
      <c r="D380" s="3">
        <v>6499.2597660000001</v>
      </c>
      <c r="E380">
        <f t="shared" si="101"/>
        <v>4.5223749613601434E-3</v>
      </c>
      <c r="F380">
        <f t="shared" si="113"/>
        <v>2.7226399197019604E-5</v>
      </c>
      <c r="G380" s="28">
        <f t="shared" si="102"/>
        <v>5.2178922178423353E-3</v>
      </c>
      <c r="H380" s="3">
        <f t="shared" si="103"/>
        <v>3.3683502949470436</v>
      </c>
      <c r="I380">
        <f t="shared" si="100"/>
        <v>6595.0954696540293</v>
      </c>
      <c r="J380"/>
      <c r="K380" s="29">
        <v>9108.7931018700001</v>
      </c>
      <c r="L380">
        <f t="shared" si="114"/>
        <v>-1.1295746273931283E-3</v>
      </c>
      <c r="M380">
        <f t="shared" si="115"/>
        <v>1.0156135647020754E-4</v>
      </c>
      <c r="N380" s="28">
        <f t="shared" si="104"/>
        <v>1.0077765450247765E-2</v>
      </c>
      <c r="O380" s="3">
        <f t="shared" si="105"/>
        <v>1.6392906008983366</v>
      </c>
      <c r="P380">
        <f t="shared" si="106"/>
        <v>7241.6098316563402</v>
      </c>
      <c r="Q380"/>
      <c r="R380" s="3">
        <v>18037.160547348296</v>
      </c>
      <c r="S380">
        <f t="shared" si="116"/>
        <v>-1.0589371871004248E-3</v>
      </c>
      <c r="T380">
        <f t="shared" si="117"/>
        <v>5.6396747683537391E-5</v>
      </c>
      <c r="U380" s="28">
        <f t="shared" si="107"/>
        <v>7.5097768065061285E-3</v>
      </c>
      <c r="V380" s="3">
        <f t="shared" si="108"/>
        <v>2.5207380653985068</v>
      </c>
      <c r="W380">
        <f t="shared" si="109"/>
        <v>15498.962085258883</v>
      </c>
      <c r="X380"/>
      <c r="Y380" s="3">
        <v>352.57842413364307</v>
      </c>
      <c r="Z380">
        <f t="shared" si="118"/>
        <v>-3.2258208660133755E-3</v>
      </c>
      <c r="AA380">
        <f t="shared" si="119"/>
        <v>3.9919180302450902E-5</v>
      </c>
      <c r="AB380" s="28">
        <f t="shared" si="110"/>
        <v>6.3181627315581947E-3</v>
      </c>
      <c r="AC380" s="3">
        <f t="shared" si="111"/>
        <v>2.6042357716300466</v>
      </c>
      <c r="AD380">
        <f t="shared" si="112"/>
        <v>339.13995112666265</v>
      </c>
    </row>
    <row r="381" spans="2:30" ht="15" thickBot="1">
      <c r="B381" s="1">
        <v>379</v>
      </c>
      <c r="C381" s="18">
        <v>43819</v>
      </c>
      <c r="D381" s="3">
        <v>6531.75</v>
      </c>
      <c r="E381">
        <f t="shared" si="101"/>
        <v>4.9990668429608165E-3</v>
      </c>
      <c r="F381">
        <f t="shared" si="113"/>
        <v>2.6819927762666657E-5</v>
      </c>
      <c r="G381" s="28">
        <f t="shared" si="102"/>
        <v>5.1787959761576494E-3</v>
      </c>
      <c r="H381" s="3">
        <f t="shared" si="103"/>
        <v>3.3937789540052905</v>
      </c>
      <c r="I381">
        <f t="shared" si="100"/>
        <v>6606.3518825833262</v>
      </c>
      <c r="J381"/>
      <c r="K381" s="29">
        <v>9106.5063612800004</v>
      </c>
      <c r="L381">
        <f t="shared" si="114"/>
        <v>-2.5104759372898943E-4</v>
      </c>
      <c r="M381">
        <f t="shared" si="115"/>
        <v>9.5544231412326115E-5</v>
      </c>
      <c r="N381" s="28">
        <f t="shared" si="104"/>
        <v>9.7746729567963608E-3</v>
      </c>
      <c r="O381" s="3">
        <f t="shared" si="105"/>
        <v>1.6901216289965464</v>
      </c>
      <c r="P381">
        <f t="shared" si="106"/>
        <v>7251.9656822055495</v>
      </c>
      <c r="Q381"/>
      <c r="R381" s="3">
        <v>18202.303070761012</v>
      </c>
      <c r="S381">
        <f t="shared" si="116"/>
        <v>9.1556829568163137E-3</v>
      </c>
      <c r="T381">
        <f t="shared" si="117"/>
        <v>5.3080223700498595E-5</v>
      </c>
      <c r="U381" s="28">
        <f t="shared" si="107"/>
        <v>7.2856175922497192E-3</v>
      </c>
      <c r="V381" s="3">
        <f t="shared" si="108"/>
        <v>2.598294519183157</v>
      </c>
      <c r="W381">
        <f t="shared" si="109"/>
        <v>15910.138371735811</v>
      </c>
      <c r="X381"/>
      <c r="Y381" s="3">
        <v>352.40648860225565</v>
      </c>
      <c r="Z381">
        <f t="shared" si="118"/>
        <v>-4.8765188003179572E-4</v>
      </c>
      <c r="AA381">
        <f t="shared" si="119"/>
        <v>3.8148384699880283E-5</v>
      </c>
      <c r="AB381" s="28">
        <f t="shared" si="110"/>
        <v>6.1764378649736516E-3</v>
      </c>
      <c r="AC381" s="3">
        <f t="shared" si="111"/>
        <v>2.6639927019769103</v>
      </c>
      <c r="AD381">
        <f t="shared" si="112"/>
        <v>341.56882479187016</v>
      </c>
    </row>
    <row r="382" spans="2:30" ht="15" thickBot="1">
      <c r="B382" s="1">
        <v>380</v>
      </c>
      <c r="C382" s="18">
        <v>43822</v>
      </c>
      <c r="D382" s="3">
        <v>6537.3999020000001</v>
      </c>
      <c r="E382">
        <f t="shared" si="101"/>
        <v>8.6499054617830001E-4</v>
      </c>
      <c r="F382">
        <f t="shared" si="113"/>
        <v>2.6710172254930074E-5</v>
      </c>
      <c r="G382" s="28">
        <f t="shared" si="102"/>
        <v>5.1681884887192411E-3</v>
      </c>
      <c r="H382" s="3">
        <f t="shared" si="103"/>
        <v>3.400744541212863</v>
      </c>
      <c r="I382">
        <f t="shared" si="100"/>
        <v>6515.2492599889092</v>
      </c>
      <c r="J382"/>
      <c r="K382" s="29">
        <v>9092.1281382600009</v>
      </c>
      <c r="L382">
        <f t="shared" si="114"/>
        <v>-1.5788956213915726E-3</v>
      </c>
      <c r="M382">
        <f t="shared" si="115"/>
        <v>8.9815359021245574E-5</v>
      </c>
      <c r="N382" s="28">
        <f t="shared" si="104"/>
        <v>9.477096550170077E-3</v>
      </c>
      <c r="O382" s="3">
        <f t="shared" si="105"/>
        <v>1.7431906589948878</v>
      </c>
      <c r="P382">
        <f t="shared" si="106"/>
        <v>7235.0758299896397</v>
      </c>
      <c r="Q382"/>
      <c r="R382" s="3">
        <v>18150.475325193343</v>
      </c>
      <c r="S382">
        <f t="shared" si="116"/>
        <v>-2.8473180215816533E-3</v>
      </c>
      <c r="T382">
        <f t="shared" si="117"/>
        <v>5.4925002102812885E-5</v>
      </c>
      <c r="U382" s="28">
        <f t="shared" si="107"/>
        <v>7.4111404050127725E-3</v>
      </c>
      <c r="V382" s="3">
        <f t="shared" si="108"/>
        <v>2.5542870900142134</v>
      </c>
      <c r="W382">
        <f t="shared" si="109"/>
        <v>15427.420649574391</v>
      </c>
      <c r="X382"/>
      <c r="Y382" s="3">
        <v>352.09937668746397</v>
      </c>
      <c r="Z382">
        <f t="shared" si="118"/>
        <v>-8.7147065881155962E-4</v>
      </c>
      <c r="AA382">
        <f t="shared" si="119"/>
        <v>3.5873749879253378E-5</v>
      </c>
      <c r="AB382" s="28">
        <f t="shared" si="110"/>
        <v>5.9894699163826996E-3</v>
      </c>
      <c r="AC382" s="3">
        <f t="shared" si="111"/>
        <v>2.7471521897952753</v>
      </c>
      <c r="AD382">
        <f t="shared" si="112"/>
        <v>341.19433358431132</v>
      </c>
    </row>
    <row r="383" spans="2:30" ht="15" thickBot="1">
      <c r="B383" s="1">
        <v>381</v>
      </c>
      <c r="C383" s="18">
        <v>43823</v>
      </c>
      <c r="D383" s="3">
        <v>6536.580078</v>
      </c>
      <c r="E383">
        <f t="shared" si="101"/>
        <v>-1.2540520884294425E-4</v>
      </c>
      <c r="F383">
        <f t="shared" si="113"/>
        <v>2.5152454438332938E-5</v>
      </c>
      <c r="G383" s="28">
        <f t="shared" si="102"/>
        <v>5.0152222720765763E-3</v>
      </c>
      <c r="H383" s="3">
        <f t="shared" si="103"/>
        <v>3.5044685634030368</v>
      </c>
      <c r="I383">
        <f t="shared" si="100"/>
        <v>6493.2852223487325</v>
      </c>
      <c r="J383"/>
      <c r="K383" s="29">
        <v>9115.6089613799995</v>
      </c>
      <c r="L383">
        <f t="shared" si="114"/>
        <v>2.5825442363917486E-3</v>
      </c>
      <c r="M383">
        <f t="shared" si="115"/>
        <v>8.4576012162965809E-5</v>
      </c>
      <c r="N383" s="28">
        <f t="shared" si="104"/>
        <v>9.1965217426462822E-3</v>
      </c>
      <c r="O383" s="3">
        <f t="shared" si="105"/>
        <v>1.7963733075343595</v>
      </c>
      <c r="P383">
        <f t="shared" si="106"/>
        <v>7288.7017027188776</v>
      </c>
      <c r="Q383"/>
      <c r="R383" s="3">
        <v>18173.962724650544</v>
      </c>
      <c r="S383">
        <f t="shared" si="116"/>
        <v>1.2940377062522254E-3</v>
      </c>
      <c r="T383">
        <f t="shared" si="117"/>
        <v>5.2115935171605524E-5</v>
      </c>
      <c r="U383" s="28">
        <f t="shared" si="107"/>
        <v>7.2191367331285198E-3</v>
      </c>
      <c r="V383" s="3">
        <f t="shared" si="108"/>
        <v>2.6222221518449009</v>
      </c>
      <c r="W383">
        <f t="shared" si="109"/>
        <v>15593.176923851541</v>
      </c>
      <c r="X383"/>
      <c r="Y383" s="3">
        <v>352.6161396713851</v>
      </c>
      <c r="Z383">
        <f t="shared" si="118"/>
        <v>1.4676623082460699E-3</v>
      </c>
      <c r="AA383">
        <f t="shared" si="119"/>
        <v>3.3766892553048345E-5</v>
      </c>
      <c r="AB383" s="28">
        <f t="shared" si="110"/>
        <v>5.8109287169133593E-3</v>
      </c>
      <c r="AC383" s="3">
        <f t="shared" si="111"/>
        <v>2.8315586368513674</v>
      </c>
      <c r="AD383">
        <f t="shared" si="112"/>
        <v>343.43446298199484</v>
      </c>
    </row>
    <row r="384" spans="2:30" ht="15" thickBot="1">
      <c r="B384" s="1">
        <v>382</v>
      </c>
      <c r="C384" s="18">
        <v>43826</v>
      </c>
      <c r="D384" s="3">
        <v>6571.0297849999997</v>
      </c>
      <c r="E384">
        <f t="shared" si="101"/>
        <v>5.2702952597408325E-3</v>
      </c>
      <c r="F384">
        <f t="shared" si="113"/>
        <v>2.3644250760017259E-5</v>
      </c>
      <c r="G384" s="28">
        <f t="shared" si="102"/>
        <v>4.8625354250655343E-3</v>
      </c>
      <c r="H384" s="3">
        <f t="shared" si="103"/>
        <v>3.6145112075423573</v>
      </c>
      <c r="I384">
        <f t="shared" si="100"/>
        <v>6619.8886267224725</v>
      </c>
      <c r="J384"/>
      <c r="K384" s="29">
        <v>9173.0461527900006</v>
      </c>
      <c r="L384">
        <f t="shared" si="114"/>
        <v>6.3009714055686922E-3</v>
      </c>
      <c r="M384">
        <f t="shared" si="115"/>
        <v>7.9901623517163065E-5</v>
      </c>
      <c r="N384" s="28">
        <f t="shared" si="104"/>
        <v>8.9387708057183709E-3</v>
      </c>
      <c r="O384" s="3">
        <f t="shared" si="105"/>
        <v>1.848172029433915</v>
      </c>
      <c r="P384">
        <f t="shared" si="106"/>
        <v>7339.5310167868238</v>
      </c>
      <c r="Q384"/>
      <c r="R384" s="3">
        <v>18209.511439704267</v>
      </c>
      <c r="S384">
        <f t="shared" si="116"/>
        <v>1.9560244285912274E-3</v>
      </c>
      <c r="T384">
        <f t="shared" si="117"/>
        <v>4.9089451076421343E-5</v>
      </c>
      <c r="U384" s="28">
        <f t="shared" si="107"/>
        <v>7.0063864492633677E-3</v>
      </c>
      <c r="V384" s="3">
        <f t="shared" si="108"/>
        <v>2.7018464362320613</v>
      </c>
      <c r="W384">
        <f t="shared" si="109"/>
        <v>15622.573590165728</v>
      </c>
      <c r="X384"/>
      <c r="Y384" s="3">
        <v>352.79837870405868</v>
      </c>
      <c r="Z384">
        <f t="shared" si="118"/>
        <v>5.1681988477161953E-4</v>
      </c>
      <c r="AA384">
        <f t="shared" si="119"/>
        <v>3.1870120958928208E-5</v>
      </c>
      <c r="AB384" s="28">
        <f t="shared" si="110"/>
        <v>5.6453627836418278E-3</v>
      </c>
      <c r="AC384" s="3">
        <f t="shared" si="111"/>
        <v>2.9146019533379182</v>
      </c>
      <c r="AD384">
        <f t="shared" si="112"/>
        <v>342.52831709044142</v>
      </c>
    </row>
    <row r="385" spans="2:30" ht="15" thickBot="1">
      <c r="B385" s="1">
        <v>383</v>
      </c>
      <c r="C385" s="18">
        <v>43829</v>
      </c>
      <c r="D385" s="3">
        <v>6533.9101559999999</v>
      </c>
      <c r="E385">
        <f t="shared" si="101"/>
        <v>-5.6489820035110078E-3</v>
      </c>
      <c r="F385">
        <f t="shared" si="113"/>
        <v>2.3892156441907027E-5</v>
      </c>
      <c r="G385" s="28">
        <f t="shared" si="102"/>
        <v>4.8879603560081199E-3</v>
      </c>
      <c r="H385" s="3">
        <f t="shared" si="103"/>
        <v>3.5957101757929881</v>
      </c>
      <c r="I385">
        <f t="shared" si="100"/>
        <v>6364.1898754574204</v>
      </c>
      <c r="J385"/>
      <c r="K385" s="29">
        <v>9193.43424624</v>
      </c>
      <c r="L385">
        <f t="shared" si="114"/>
        <v>2.2226088379374695E-3</v>
      </c>
      <c r="M385">
        <f t="shared" si="115"/>
        <v>7.7489660545360938E-5</v>
      </c>
      <c r="N385" s="28">
        <f t="shared" si="104"/>
        <v>8.802821169679691E-3</v>
      </c>
      <c r="O385" s="3">
        <f t="shared" si="105"/>
        <v>1.8767149601484272</v>
      </c>
      <c r="P385">
        <f t="shared" si="106"/>
        <v>7285.3062675787669</v>
      </c>
      <c r="Q385"/>
      <c r="R385" s="3">
        <v>18175.058986659511</v>
      </c>
      <c r="S385">
        <f t="shared" si="116"/>
        <v>-1.8920031522446843E-3</v>
      </c>
      <c r="T385">
        <f t="shared" si="117"/>
        <v>4.6373645905750798E-5</v>
      </c>
      <c r="U385" s="28">
        <f t="shared" si="107"/>
        <v>6.8098198144848736E-3</v>
      </c>
      <c r="V385" s="3">
        <f t="shared" si="108"/>
        <v>2.7798357041020774</v>
      </c>
      <c r="W385">
        <f t="shared" si="109"/>
        <v>15458.709931516049</v>
      </c>
      <c r="X385"/>
      <c r="Y385" s="3">
        <v>350.48287138133867</v>
      </c>
      <c r="Z385">
        <f t="shared" si="118"/>
        <v>-6.5632595343142119E-3</v>
      </c>
      <c r="AA385">
        <f t="shared" si="119"/>
        <v>2.9973939868990238E-5</v>
      </c>
      <c r="AB385" s="28">
        <f t="shared" si="110"/>
        <v>5.4748461045941955E-3</v>
      </c>
      <c r="AC385" s="3">
        <f t="shared" si="111"/>
        <v>3.0053786137835656</v>
      </c>
      <c r="AD385">
        <f t="shared" si="112"/>
        <v>335.26689803070417</v>
      </c>
    </row>
    <row r="386" spans="2:30" ht="15" thickBot="1">
      <c r="B386" s="1">
        <v>384</v>
      </c>
      <c r="C386" s="18">
        <v>43836</v>
      </c>
      <c r="D386" s="3">
        <v>6586.5400390000004</v>
      </c>
      <c r="E386">
        <f t="shared" si="101"/>
        <v>8.0548831776744313E-3</v>
      </c>
      <c r="F386">
        <f t="shared" si="113"/>
        <v>2.4373286915952079E-5</v>
      </c>
      <c r="G386" s="28">
        <f t="shared" si="102"/>
        <v>4.9369309207190739E-3</v>
      </c>
      <c r="H386" s="3">
        <f t="shared" si="103"/>
        <v>3.560043491232642</v>
      </c>
      <c r="I386">
        <f t="shared" si="100"/>
        <v>6682.4217263842538</v>
      </c>
      <c r="J386"/>
      <c r="K386" s="29">
        <v>9114.6976436999994</v>
      </c>
      <c r="L386">
        <f t="shared" si="114"/>
        <v>-8.5644385363611956E-3</v>
      </c>
      <c r="M386">
        <f t="shared" si="115"/>
        <v>7.3136680315427933E-5</v>
      </c>
      <c r="N386" s="28">
        <f t="shared" si="104"/>
        <v>8.5519986152611093E-3</v>
      </c>
      <c r="O386" s="3">
        <f t="shared" si="105"/>
        <v>1.9317573498162632</v>
      </c>
      <c r="P386">
        <f t="shared" si="106"/>
        <v>7135.0135303873303</v>
      </c>
      <c r="Q386"/>
      <c r="R386" s="3">
        <v>18259.761134055141</v>
      </c>
      <c r="S386">
        <f t="shared" si="116"/>
        <v>4.6603506188233846E-3</v>
      </c>
      <c r="T386">
        <f t="shared" si="117"/>
        <v>4.3806007707091977E-5</v>
      </c>
      <c r="U386" s="28">
        <f t="shared" si="107"/>
        <v>6.6186107082296343E-3</v>
      </c>
      <c r="V386" s="3">
        <f t="shared" si="108"/>
        <v>2.8601440836018495</v>
      </c>
      <c r="W386">
        <f t="shared" si="109"/>
        <v>15747.58708729003</v>
      </c>
      <c r="X386"/>
      <c r="Y386" s="3">
        <v>348.45171580670541</v>
      </c>
      <c r="Z386">
        <f t="shared" si="118"/>
        <v>-5.7953062488559845E-3</v>
      </c>
      <c r="AA386">
        <f t="shared" si="119"/>
        <v>3.0760086019736808E-5</v>
      </c>
      <c r="AB386" s="28">
        <f t="shared" si="110"/>
        <v>5.5461776044170106E-3</v>
      </c>
      <c r="AC386" s="3">
        <f t="shared" si="111"/>
        <v>2.9667252962472026</v>
      </c>
      <c r="AD386">
        <f t="shared" si="112"/>
        <v>336.13287466907616</v>
      </c>
    </row>
    <row r="387" spans="2:30" ht="15" thickBot="1">
      <c r="B387" s="1">
        <v>385</v>
      </c>
      <c r="C387" s="18">
        <v>43837</v>
      </c>
      <c r="D387" s="3">
        <v>6568.7402339999999</v>
      </c>
      <c r="E387">
        <f t="shared" si="101"/>
        <v>-2.7024514987542703E-3</v>
      </c>
      <c r="F387">
        <f t="shared" si="113"/>
        <v>2.680375828135391E-5</v>
      </c>
      <c r="G387" s="28">
        <f t="shared" si="102"/>
        <v>5.1772346171826047E-3</v>
      </c>
      <c r="H387" s="3">
        <f t="shared" si="103"/>
        <v>3.3948024554729597</v>
      </c>
      <c r="I387">
        <f t="shared" ref="I387:I450" si="120">D$502*(D386+(D387-D386)*H387)/D386</f>
        <v>6436.5426701041106</v>
      </c>
      <c r="J387"/>
      <c r="K387" s="29">
        <v>9218.8761296699995</v>
      </c>
      <c r="L387">
        <f t="shared" si="114"/>
        <v>1.1429724829326334E-2</v>
      </c>
      <c r="M387">
        <f t="shared" si="115"/>
        <v>7.3149455943088772E-5</v>
      </c>
      <c r="N387" s="28">
        <f t="shared" si="104"/>
        <v>8.5527455207721915E-3</v>
      </c>
      <c r="O387" s="3">
        <f t="shared" si="105"/>
        <v>1.931588650746807</v>
      </c>
      <c r="P387">
        <f t="shared" si="106"/>
        <v>7415.2174325628957</v>
      </c>
      <c r="Q387"/>
      <c r="R387" s="3">
        <v>18314.948091693663</v>
      </c>
      <c r="S387">
        <f t="shared" si="116"/>
        <v>3.0223263729116266E-3</v>
      </c>
      <c r="T387">
        <f t="shared" si="117"/>
        <v>4.248077931808851E-5</v>
      </c>
      <c r="U387" s="28">
        <f t="shared" si="107"/>
        <v>6.5177280794835642E-3</v>
      </c>
      <c r="V387" s="3">
        <f t="shared" si="108"/>
        <v>2.9044139350328311</v>
      </c>
      <c r="W387">
        <f t="shared" si="109"/>
        <v>15676.859613004037</v>
      </c>
      <c r="X387"/>
      <c r="Y387" s="3">
        <v>352.5772623762017</v>
      </c>
      <c r="Z387">
        <f t="shared" si="118"/>
        <v>1.1839650609683994E-2</v>
      </c>
      <c r="AA387">
        <f t="shared" si="119"/>
        <v>3.0929615329634354E-5</v>
      </c>
      <c r="AB387" s="28">
        <f t="shared" si="110"/>
        <v>5.5614400409996646E-3</v>
      </c>
      <c r="AC387" s="3">
        <f t="shared" si="111"/>
        <v>2.9585836177685492</v>
      </c>
      <c r="AD387">
        <f t="shared" si="112"/>
        <v>353.99337444000878</v>
      </c>
    </row>
    <row r="388" spans="2:30" ht="15" thickBot="1">
      <c r="B388" s="1">
        <v>386</v>
      </c>
      <c r="C388" s="18">
        <v>43838</v>
      </c>
      <c r="D388" s="3">
        <v>6601.1499020000001</v>
      </c>
      <c r="E388">
        <f t="shared" ref="E388:E451" si="121">(D388-D387)/D387</f>
        <v>4.9339244429619563E-3</v>
      </c>
      <c r="F388">
        <f t="shared" si="113"/>
        <v>2.5633727430659826E-5</v>
      </c>
      <c r="G388" s="28">
        <f t="shared" ref="G388:G451" si="122">SQRT(F388)</f>
        <v>5.0629761435997131E-3</v>
      </c>
      <c r="H388" s="3">
        <f t="shared" ref="H388:H451" si="123">G$503/G388</f>
        <v>3.4714144986025981</v>
      </c>
      <c r="I388">
        <f t="shared" si="120"/>
        <v>6607.404055937669</v>
      </c>
      <c r="J388"/>
      <c r="K388" s="29">
        <v>9134.3354385599996</v>
      </c>
      <c r="L388">
        <f t="shared" si="114"/>
        <v>-9.1703901778129367E-3</v>
      </c>
      <c r="M388">
        <f t="shared" si="115"/>
        <v>7.6598805166950597E-5</v>
      </c>
      <c r="N388" s="28">
        <f t="shared" ref="N388:N451" si="124">SQRT(M388)</f>
        <v>8.7520743350905442E-3</v>
      </c>
      <c r="O388" s="3">
        <f t="shared" ref="O388:O451" si="125">N$503/N388</f>
        <v>1.8875966483068316</v>
      </c>
      <c r="P388">
        <f t="shared" ref="P388:P451" si="126">K$502*(K387+(K388-K387)*O388)/K387</f>
        <v>7129.459208911152</v>
      </c>
      <c r="Q388"/>
      <c r="R388" s="3">
        <v>18300.77636980189</v>
      </c>
      <c r="S388">
        <f t="shared" si="116"/>
        <v>-7.7377898210916432E-4</v>
      </c>
      <c r="T388">
        <f t="shared" si="117"/>
        <v>4.0479999961267025E-5</v>
      </c>
      <c r="U388" s="28">
        <f t="shared" ref="U388:U451" si="127">SQRT(T388)</f>
        <v>6.3623894851908454E-3</v>
      </c>
      <c r="V388" s="3">
        <f t="shared" ref="V388:V451" si="128">U$503/U388</f>
        <v>2.9753255915672705</v>
      </c>
      <c r="W388">
        <f t="shared" ref="W388:W451" si="129">R$502*(R387+(R388-R387)*V388)/R387</f>
        <v>15504.66634314224</v>
      </c>
      <c r="X388"/>
      <c r="Y388" s="3">
        <v>348.28247989448306</v>
      </c>
      <c r="Z388">
        <f t="shared" si="118"/>
        <v>-1.2181110184967309E-2</v>
      </c>
      <c r="AA388">
        <f t="shared" si="119"/>
        <v>3.7484478003419733E-5</v>
      </c>
      <c r="AB388" s="28">
        <f t="shared" ref="AB388:AB451" si="130">SQRT(AA388)</f>
        <v>6.1224568600701246E-3</v>
      </c>
      <c r="AC388" s="3">
        <f t="shared" ref="AC388:AC451" si="131">AB$503/AB388</f>
        <v>2.6874808222520001</v>
      </c>
      <c r="AD388">
        <f t="shared" ref="AD388:AD451" si="132">Y$502*(Y387+(Y388-Y387)*AC388)/Y387</f>
        <v>330.8168214335812</v>
      </c>
    </row>
    <row r="389" spans="2:30" ht="15" thickBot="1">
      <c r="B389" s="1">
        <v>387</v>
      </c>
      <c r="C389" s="18">
        <v>43839</v>
      </c>
      <c r="D389" s="3">
        <v>6646.8398440000001</v>
      </c>
      <c r="E389">
        <f t="shared" si="121"/>
        <v>6.9215125664934454E-3</v>
      </c>
      <c r="F389">
        <f t="shared" ref="F389:F452" si="133">$A$2*F388+(1-$A$2)*E388*E388</f>
        <v>2.5556320409351683E-5</v>
      </c>
      <c r="G389" s="28">
        <f t="shared" si="122"/>
        <v>5.0553259449170719E-3</v>
      </c>
      <c r="H389" s="3">
        <f t="shared" si="123"/>
        <v>3.4766677722616017</v>
      </c>
      <c r="I389">
        <f t="shared" si="120"/>
        <v>6652.4619519189991</v>
      </c>
      <c r="J389"/>
      <c r="K389" s="29">
        <v>9189.0026328800013</v>
      </c>
      <c r="L389">
        <f t="shared" ref="L389:L452" si="134">(K389-K388)/K388</f>
        <v>5.9848025822686283E-3</v>
      </c>
      <c r="M389">
        <f t="shared" ref="M389:M452" si="135">$A$2*M388+(1-$A$2)*L388*L388</f>
        <v>7.7048640217733237E-5</v>
      </c>
      <c r="N389" s="28">
        <f t="shared" si="124"/>
        <v>8.7777354834680018E-3</v>
      </c>
      <c r="O389" s="3">
        <f t="shared" si="125"/>
        <v>1.8820783802113505</v>
      </c>
      <c r="P389">
        <f t="shared" si="126"/>
        <v>7336.7638591344084</v>
      </c>
      <c r="Q389"/>
      <c r="R389" s="3">
        <v>18267.572763744261</v>
      </c>
      <c r="S389">
        <f t="shared" ref="S389:S452" si="136">(R389-R388)/R388</f>
        <v>-1.8143277305118933E-3</v>
      </c>
      <c r="T389">
        <f t="shared" ref="T389:T452" si="137">$A$2*T388+(1-$A$2)*S388*S388</f>
        <v>3.8087123998380231E-5</v>
      </c>
      <c r="U389" s="28">
        <f t="shared" si="127"/>
        <v>6.1714766465069144E-3</v>
      </c>
      <c r="V389" s="3">
        <f t="shared" si="128"/>
        <v>3.0673664251036921</v>
      </c>
      <c r="W389">
        <f t="shared" si="129"/>
        <v>15453.958439914171</v>
      </c>
      <c r="X389"/>
      <c r="Y389" s="3">
        <v>352.99695229791439</v>
      </c>
      <c r="Z389">
        <f t="shared" ref="Z389:Z452" si="138">(Y389-Y388)/Y388</f>
        <v>1.3536346717353235E-2</v>
      </c>
      <c r="AA389">
        <f t="shared" ref="AA389:AA452" si="139">$A$2*AA388+(1-$A$2)*Z388*Z388</f>
        <v>4.4138176043513415E-5</v>
      </c>
      <c r="AB389" s="28">
        <f t="shared" si="130"/>
        <v>6.6436568276449538E-3</v>
      </c>
      <c r="AC389" s="3">
        <f t="shared" si="131"/>
        <v>2.4766458929722099</v>
      </c>
      <c r="AD389">
        <f t="shared" si="132"/>
        <v>353.47903496766219</v>
      </c>
    </row>
    <row r="390" spans="2:30" ht="15" thickBot="1">
      <c r="B390" s="1">
        <v>388</v>
      </c>
      <c r="C390" s="18">
        <v>43840</v>
      </c>
      <c r="D390" s="3">
        <v>6627.8701170000004</v>
      </c>
      <c r="E390">
        <f t="shared" si="121"/>
        <v>-2.8539467544299829E-3</v>
      </c>
      <c r="F390">
        <f t="shared" si="133"/>
        <v>2.6897381357278184E-5</v>
      </c>
      <c r="G390" s="28">
        <f t="shared" si="122"/>
        <v>5.1862685388705228E-3</v>
      </c>
      <c r="H390" s="3">
        <f t="shared" si="123"/>
        <v>3.3888890749183589</v>
      </c>
      <c r="I390">
        <f t="shared" si="120"/>
        <v>6433.311360124464</v>
      </c>
      <c r="J390"/>
      <c r="K390" s="29">
        <v>9176.7764518499989</v>
      </c>
      <c r="L390">
        <f t="shared" si="134"/>
        <v>-1.3305231828158156E-3</v>
      </c>
      <c r="M390">
        <f t="shared" si="135"/>
        <v>7.4574793521592993E-5</v>
      </c>
      <c r="N390" s="28">
        <f t="shared" si="124"/>
        <v>8.6356698363006558E-3</v>
      </c>
      <c r="O390" s="3">
        <f t="shared" si="125"/>
        <v>1.9130405045367214</v>
      </c>
      <c r="P390">
        <f t="shared" si="126"/>
        <v>7236.577416298026</v>
      </c>
      <c r="Q390"/>
      <c r="R390" s="3">
        <v>18247.666666666668</v>
      </c>
      <c r="S390">
        <f t="shared" si="136"/>
        <v>-1.0896957869028616E-3</v>
      </c>
      <c r="T390">
        <f t="shared" si="137"/>
        <v>3.5999403665299678E-5</v>
      </c>
      <c r="U390" s="28">
        <f t="shared" si="127"/>
        <v>5.9999503052358422E-3</v>
      </c>
      <c r="V390" s="3">
        <f t="shared" si="128"/>
        <v>3.155056174763224</v>
      </c>
      <c r="W390">
        <f t="shared" si="129"/>
        <v>15487.015397578634</v>
      </c>
      <c r="X390"/>
      <c r="Y390" s="3">
        <v>353.10143267183167</v>
      </c>
      <c r="Z390">
        <f t="shared" si="138"/>
        <v>2.9598095178200433E-4</v>
      </c>
      <c r="AA390">
        <f t="shared" si="139"/>
        <v>5.2483846428046595E-5</v>
      </c>
      <c r="AB390" s="28">
        <f t="shared" si="130"/>
        <v>7.2445735849701052E-3</v>
      </c>
      <c r="AC390" s="3">
        <f t="shared" si="131"/>
        <v>2.2712151658780555</v>
      </c>
      <c r="AD390">
        <f t="shared" si="132"/>
        <v>342.24304810102706</v>
      </c>
    </row>
    <row r="391" spans="2:30" ht="15" thickBot="1">
      <c r="B391" s="1">
        <v>389</v>
      </c>
      <c r="C391" s="18">
        <v>43844</v>
      </c>
      <c r="D391" s="3">
        <v>6664.6601559999999</v>
      </c>
      <c r="E391">
        <f t="shared" si="121"/>
        <v>5.5508086837181333E-3</v>
      </c>
      <c r="F391">
        <f t="shared" si="133"/>
        <v>2.5772239200468779E-5</v>
      </c>
      <c r="G391" s="28">
        <f t="shared" si="122"/>
        <v>5.0766366031526006E-3</v>
      </c>
      <c r="H391" s="3">
        <f t="shared" si="123"/>
        <v>3.4620734484041225</v>
      </c>
      <c r="I391">
        <f t="shared" si="120"/>
        <v>6620.9784586733231</v>
      </c>
      <c r="J391"/>
      <c r="K391" s="29">
        <v>9123.7099237799994</v>
      </c>
      <c r="L391">
        <f t="shared" si="134"/>
        <v>-5.7826981346267362E-3</v>
      </c>
      <c r="M391">
        <f t="shared" si="135"/>
        <v>7.0206523426698033E-5</v>
      </c>
      <c r="N391" s="28">
        <f t="shared" si="124"/>
        <v>8.3789333107918956E-3</v>
      </c>
      <c r="O391" s="3">
        <f t="shared" si="125"/>
        <v>1.971657437513106</v>
      </c>
      <c r="P391">
        <f t="shared" si="126"/>
        <v>7172.325621736195</v>
      </c>
      <c r="Q391"/>
      <c r="R391" s="3">
        <v>18303.148071847754</v>
      </c>
      <c r="S391">
        <f t="shared" si="136"/>
        <v>3.0404657315685822E-3</v>
      </c>
      <c r="T391">
        <f t="shared" si="137"/>
        <v>3.3910685659861325E-5</v>
      </c>
      <c r="U391" s="28">
        <f t="shared" si="127"/>
        <v>5.8232882171382625E-3</v>
      </c>
      <c r="V391" s="3">
        <f t="shared" si="128"/>
        <v>3.2507716521902963</v>
      </c>
      <c r="W391">
        <f t="shared" si="129"/>
        <v>15694.043816283111</v>
      </c>
      <c r="X391"/>
      <c r="Y391" s="3">
        <v>354.11803642405005</v>
      </c>
      <c r="Z391">
        <f t="shared" si="138"/>
        <v>2.879070029611555E-3</v>
      </c>
      <c r="AA391">
        <f t="shared" si="139"/>
        <v>4.9340071925792862E-5</v>
      </c>
      <c r="AB391" s="28">
        <f t="shared" si="130"/>
        <v>7.0242488513571942E-3</v>
      </c>
      <c r="AC391" s="3">
        <f t="shared" si="131"/>
        <v>2.3424547940559495</v>
      </c>
      <c r="AD391">
        <f t="shared" si="132"/>
        <v>344.31970224992381</v>
      </c>
    </row>
    <row r="392" spans="2:30" ht="15" thickBot="1">
      <c r="B392" s="1">
        <v>390</v>
      </c>
      <c r="C392" s="18">
        <v>43845</v>
      </c>
      <c r="D392" s="3">
        <v>6677.25</v>
      </c>
      <c r="E392">
        <f t="shared" si="121"/>
        <v>1.8890451583890311E-3</v>
      </c>
      <c r="F392">
        <f t="shared" si="133"/>
        <v>2.607459347103509E-5</v>
      </c>
      <c r="G392" s="28">
        <f t="shared" si="122"/>
        <v>5.1063287664461134E-3</v>
      </c>
      <c r="H392" s="3">
        <f t="shared" si="123"/>
        <v>3.4419422631894863</v>
      </c>
      <c r="I392">
        <f t="shared" si="120"/>
        <v>6538.3779386213755</v>
      </c>
      <c r="J392"/>
      <c r="K392" s="29">
        <v>9172.6924786300006</v>
      </c>
      <c r="L392">
        <f t="shared" si="134"/>
        <v>5.3687102351131586E-3</v>
      </c>
      <c r="M392">
        <f t="shared" si="135"/>
        <v>6.800050788406907E-5</v>
      </c>
      <c r="N392" s="28">
        <f t="shared" si="124"/>
        <v>8.2462420461728546E-3</v>
      </c>
      <c r="O392" s="3">
        <f t="shared" si="125"/>
        <v>2.003383612577367</v>
      </c>
      <c r="P392">
        <f t="shared" si="126"/>
        <v>7333.076254889982</v>
      </c>
      <c r="Q392"/>
      <c r="R392" s="3">
        <v>18270.124666073021</v>
      </c>
      <c r="S392">
        <f t="shared" si="136"/>
        <v>-1.8042473155493169E-3</v>
      </c>
      <c r="T392">
        <f t="shared" si="137"/>
        <v>3.2430710432160216E-5</v>
      </c>
      <c r="U392" s="28">
        <f t="shared" si="127"/>
        <v>5.6947967858528735E-3</v>
      </c>
      <c r="V392" s="3">
        <f t="shared" si="128"/>
        <v>3.3241186596567522</v>
      </c>
      <c r="W392">
        <f t="shared" si="129"/>
        <v>15447.239929733629</v>
      </c>
      <c r="X392"/>
      <c r="Y392" s="3">
        <v>352.96030560417665</v>
      </c>
      <c r="Z392">
        <f t="shared" si="138"/>
        <v>-3.2693359298057076E-3</v>
      </c>
      <c r="AA392">
        <f t="shared" si="139"/>
        <v>4.6877010264369736E-5</v>
      </c>
      <c r="AB392" s="28">
        <f t="shared" si="130"/>
        <v>6.8466787761928584E-3</v>
      </c>
      <c r="AC392" s="3">
        <f t="shared" si="131"/>
        <v>2.4032068590273497</v>
      </c>
      <c r="AD392">
        <f t="shared" si="132"/>
        <v>339.32597465648934</v>
      </c>
    </row>
    <row r="393" spans="2:30" ht="15" thickBot="1">
      <c r="B393" s="1">
        <v>391</v>
      </c>
      <c r="C393" s="18">
        <v>43846</v>
      </c>
      <c r="D393" s="3">
        <v>6733.3500979999999</v>
      </c>
      <c r="E393">
        <f t="shared" si="121"/>
        <v>8.4016770377026307E-3</v>
      </c>
      <c r="F393">
        <f t="shared" si="133"/>
        <v>2.4724227359398963E-5</v>
      </c>
      <c r="G393" s="28">
        <f t="shared" si="122"/>
        <v>4.9723462630230173E-3</v>
      </c>
      <c r="H393" s="3">
        <f t="shared" si="123"/>
        <v>3.5346872203316133</v>
      </c>
      <c r="I393">
        <f t="shared" si="120"/>
        <v>6689.0579624431639</v>
      </c>
      <c r="J393"/>
      <c r="K393" s="29">
        <v>9172.18294083</v>
      </c>
      <c r="L393">
        <f t="shared" si="134"/>
        <v>-5.5549425775216509E-5</v>
      </c>
      <c r="M393">
        <f t="shared" si="135"/>
        <v>6.5649860386341445E-5</v>
      </c>
      <c r="N393" s="28">
        <f t="shared" si="124"/>
        <v>8.102460144076085E-3</v>
      </c>
      <c r="O393" s="3">
        <f t="shared" si="125"/>
        <v>2.038934581212057</v>
      </c>
      <c r="P393">
        <f t="shared" si="126"/>
        <v>7254.2222861802111</v>
      </c>
      <c r="Q393"/>
      <c r="R393" s="3">
        <v>18327.535110017521</v>
      </c>
      <c r="S393">
        <f t="shared" si="136"/>
        <v>3.1423126548834764E-3</v>
      </c>
      <c r="T393">
        <f t="shared" si="137"/>
        <v>3.0680186308770614E-5</v>
      </c>
      <c r="U393" s="28">
        <f t="shared" si="127"/>
        <v>5.5389697876744746E-3</v>
      </c>
      <c r="V393" s="3">
        <f t="shared" si="128"/>
        <v>3.4176355864823433</v>
      </c>
      <c r="W393">
        <f t="shared" si="129"/>
        <v>15707.337419112875</v>
      </c>
      <c r="X393"/>
      <c r="Y393" s="3">
        <v>353.11129966114959</v>
      </c>
      <c r="Z393">
        <f t="shared" si="138"/>
        <v>4.2779330869648655E-4</v>
      </c>
      <c r="AA393">
        <f t="shared" si="139"/>
        <v>4.4705703093822664E-5</v>
      </c>
      <c r="AB393" s="28">
        <f t="shared" si="130"/>
        <v>6.6862323541604998E-3</v>
      </c>
      <c r="AC393" s="3">
        <f t="shared" si="131"/>
        <v>2.4608755013225325</v>
      </c>
      <c r="AD393">
        <f t="shared" si="132"/>
        <v>342.37318739790209</v>
      </c>
    </row>
    <row r="394" spans="2:30" ht="15" thickBot="1">
      <c r="B394" s="1">
        <v>392</v>
      </c>
      <c r="C394" s="18">
        <v>43847</v>
      </c>
      <c r="D394" s="3">
        <v>6759.5097660000001</v>
      </c>
      <c r="E394">
        <f t="shared" si="121"/>
        <v>3.8850895348172105E-3</v>
      </c>
      <c r="F394">
        <f t="shared" si="133"/>
        <v>2.7476064340586609E-5</v>
      </c>
      <c r="G394" s="28">
        <f t="shared" si="122"/>
        <v>5.2417615684602261E-3</v>
      </c>
      <c r="H394" s="3">
        <f t="shared" si="123"/>
        <v>3.3530118761456742</v>
      </c>
      <c r="I394">
        <f t="shared" si="120"/>
        <v>6580.7637393003079</v>
      </c>
      <c r="J394"/>
      <c r="K394" s="29">
        <v>9216.1232754499997</v>
      </c>
      <c r="L394">
        <f t="shared" si="134"/>
        <v>4.7906081794770114E-3</v>
      </c>
      <c r="M394">
        <f t="shared" si="135"/>
        <v>6.1711053907483193E-5</v>
      </c>
      <c r="N394" s="28">
        <f t="shared" si="124"/>
        <v>7.8556383513679641E-3</v>
      </c>
      <c r="O394" s="3">
        <f t="shared" si="125"/>
        <v>2.1029972921006896</v>
      </c>
      <c r="P394">
        <f t="shared" si="126"/>
        <v>7328.1359321183854</v>
      </c>
      <c r="Q394"/>
      <c r="R394" s="3">
        <v>18490.78756822992</v>
      </c>
      <c r="S394">
        <f t="shared" si="136"/>
        <v>8.9074966836739412E-3</v>
      </c>
      <c r="T394">
        <f t="shared" si="137"/>
        <v>2.9431822859506827E-5</v>
      </c>
      <c r="U394" s="28">
        <f t="shared" si="127"/>
        <v>5.4251104006745182E-3</v>
      </c>
      <c r="V394" s="3">
        <f t="shared" si="128"/>
        <v>3.4893631393110813</v>
      </c>
      <c r="W394">
        <f t="shared" si="129"/>
        <v>16023.464415554168</v>
      </c>
      <c r="X394"/>
      <c r="Y394" s="3">
        <v>353.76654357794757</v>
      </c>
      <c r="Z394">
        <f t="shared" si="138"/>
        <v>1.8556299881277278E-3</v>
      </c>
      <c r="AA394">
        <f t="shared" si="139"/>
        <v>4.2034341335091225E-5</v>
      </c>
      <c r="AB394" s="28">
        <f t="shared" si="130"/>
        <v>6.4833896485627963E-3</v>
      </c>
      <c r="AC394" s="3">
        <f t="shared" si="131"/>
        <v>2.5378677340719586</v>
      </c>
      <c r="AD394">
        <f t="shared" si="132"/>
        <v>343.62379173604887</v>
      </c>
    </row>
    <row r="395" spans="2:30" ht="15" thickBot="1">
      <c r="B395" s="1">
        <v>393</v>
      </c>
      <c r="C395" s="18">
        <v>43851</v>
      </c>
      <c r="D395" s="3">
        <v>6741.7099609999996</v>
      </c>
      <c r="E395">
        <f t="shared" si="121"/>
        <v>-2.6332982148398838E-3</v>
      </c>
      <c r="F395">
        <f t="shared" si="133"/>
        <v>2.6733135721764183E-5</v>
      </c>
      <c r="G395" s="28">
        <f t="shared" si="122"/>
        <v>5.170409628043428E-3</v>
      </c>
      <c r="H395" s="3">
        <f t="shared" si="123"/>
        <v>3.3992836265125974</v>
      </c>
      <c r="I395">
        <f t="shared" si="120"/>
        <v>6437.9910591125436</v>
      </c>
      <c r="J395"/>
      <c r="K395" s="29">
        <v>9093.118360299999</v>
      </c>
      <c r="L395">
        <f t="shared" si="134"/>
        <v>-1.3346708965760297E-2</v>
      </c>
      <c r="M395">
        <f t="shared" si="135"/>
        <v>5.9385386276790524E-5</v>
      </c>
      <c r="N395" s="28">
        <f t="shared" si="124"/>
        <v>7.7061914248732835E-3</v>
      </c>
      <c r="O395" s="3">
        <f t="shared" si="125"/>
        <v>2.1437809249490329</v>
      </c>
      <c r="P395">
        <f t="shared" si="126"/>
        <v>7047.4596375627489</v>
      </c>
      <c r="Q395"/>
      <c r="R395" s="3">
        <v>18254.752260999834</v>
      </c>
      <c r="S395">
        <f t="shared" si="136"/>
        <v>-1.2765021844479554E-2</v>
      </c>
      <c r="T395">
        <f t="shared" si="137"/>
        <v>3.2426523318116154E-5</v>
      </c>
      <c r="U395" s="28">
        <f t="shared" si="127"/>
        <v>5.6944291476948026E-3</v>
      </c>
      <c r="V395" s="3">
        <f t="shared" si="128"/>
        <v>3.324333268150343</v>
      </c>
      <c r="W395">
        <f t="shared" si="129"/>
        <v>14880.98258976037</v>
      </c>
      <c r="X395"/>
      <c r="Y395" s="3">
        <v>351.17280144425956</v>
      </c>
      <c r="Z395">
        <f t="shared" si="138"/>
        <v>-7.3317903594140059E-3</v>
      </c>
      <c r="AA395">
        <f t="shared" si="139"/>
        <v>3.9718882614156086E-5</v>
      </c>
      <c r="AB395" s="28">
        <f t="shared" si="130"/>
        <v>6.3022918540921354E-3</v>
      </c>
      <c r="AC395" s="3">
        <f t="shared" si="131"/>
        <v>2.6107939424956865</v>
      </c>
      <c r="AD395">
        <f t="shared" si="132"/>
        <v>335.46638949805498</v>
      </c>
    </row>
    <row r="396" spans="2:30" ht="15" thickBot="1">
      <c r="B396" s="1">
        <v>394</v>
      </c>
      <c r="C396" s="18">
        <v>43852</v>
      </c>
      <c r="D396" s="3">
        <v>6743.8999020000001</v>
      </c>
      <c r="E396">
        <f t="shared" si="121"/>
        <v>3.2483465065526342E-4</v>
      </c>
      <c r="F396">
        <f t="shared" si="133"/>
        <v>2.5545203147755068E-5</v>
      </c>
      <c r="G396" s="28">
        <f t="shared" si="122"/>
        <v>5.0542262659832582E-3</v>
      </c>
      <c r="H396" s="3">
        <f t="shared" si="123"/>
        <v>3.4774242121413828</v>
      </c>
      <c r="I396">
        <f t="shared" si="120"/>
        <v>6503.4780981598933</v>
      </c>
      <c r="J396"/>
      <c r="K396" s="29">
        <v>9138.5591995800005</v>
      </c>
      <c r="L396">
        <f t="shared" si="134"/>
        <v>4.9972778841627522E-3</v>
      </c>
      <c r="M396">
        <f t="shared" si="135"/>
        <v>6.6510341513185473E-5</v>
      </c>
      <c r="N396" s="28">
        <f t="shared" si="124"/>
        <v>8.1553872693567089E-3</v>
      </c>
      <c r="O396" s="3">
        <f t="shared" si="125"/>
        <v>2.0257022303187657</v>
      </c>
      <c r="P396">
        <f t="shared" si="126"/>
        <v>7328.4867927683499</v>
      </c>
      <c r="Q396"/>
      <c r="R396" s="3">
        <v>18130.544192801</v>
      </c>
      <c r="S396">
        <f t="shared" si="136"/>
        <v>-6.8041497590847402E-3</v>
      </c>
      <c r="T396">
        <f t="shared" si="137"/>
        <v>4.0257678880431604E-5</v>
      </c>
      <c r="U396" s="28">
        <f t="shared" si="127"/>
        <v>6.3448939219211227E-3</v>
      </c>
      <c r="V396" s="3">
        <f t="shared" si="128"/>
        <v>2.9835298259919698</v>
      </c>
      <c r="W396">
        <f t="shared" si="129"/>
        <v>15224.967262247921</v>
      </c>
      <c r="X396"/>
      <c r="Y396" s="3">
        <v>354.47975637295986</v>
      </c>
      <c r="Z396">
        <f t="shared" si="138"/>
        <v>9.4168879682591088E-3</v>
      </c>
      <c r="AA396">
        <f t="shared" si="139"/>
        <v>4.0561058649770492E-5</v>
      </c>
      <c r="AB396" s="28">
        <f t="shared" si="130"/>
        <v>6.368756444532205E-3</v>
      </c>
      <c r="AC396" s="3">
        <f t="shared" si="131"/>
        <v>2.5835475951714195</v>
      </c>
      <c r="AD396">
        <f t="shared" si="132"/>
        <v>350.33396452702243</v>
      </c>
    </row>
    <row r="397" spans="2:30" ht="15" thickBot="1">
      <c r="B397" s="1">
        <v>395</v>
      </c>
      <c r="C397" s="18">
        <v>43853</v>
      </c>
      <c r="D397" s="3">
        <v>6752.0898440000001</v>
      </c>
      <c r="E397">
        <f t="shared" si="121"/>
        <v>1.2144222362451033E-3</v>
      </c>
      <c r="F397">
        <f t="shared" si="133"/>
        <v>2.4018822011905744E-5</v>
      </c>
      <c r="G397" s="28">
        <f t="shared" si="122"/>
        <v>4.9009001226209192E-3</v>
      </c>
      <c r="H397" s="3">
        <f t="shared" si="123"/>
        <v>3.5862164808965602</v>
      </c>
      <c r="I397">
        <f t="shared" si="120"/>
        <v>6524.4320033473832</v>
      </c>
      <c r="J397"/>
      <c r="K397" s="29">
        <v>9132.8408524999995</v>
      </c>
      <c r="L397">
        <f t="shared" si="134"/>
        <v>-6.2573836368689031E-4</v>
      </c>
      <c r="M397">
        <f t="shared" si="135"/>
        <v>6.4018088197486867E-5</v>
      </c>
      <c r="N397" s="28">
        <f t="shared" si="124"/>
        <v>8.00113043247558E-3</v>
      </c>
      <c r="O397" s="3">
        <f t="shared" si="125"/>
        <v>2.0647565141039306</v>
      </c>
      <c r="P397">
        <f t="shared" si="126"/>
        <v>7245.6705066811501</v>
      </c>
      <c r="Q397"/>
      <c r="R397" s="3">
        <v>18029.94928927307</v>
      </c>
      <c r="S397">
        <f t="shared" si="136"/>
        <v>-5.5483664725227986E-3</v>
      </c>
      <c r="T397">
        <f t="shared" si="137"/>
        <v>4.0620005384248888E-5</v>
      </c>
      <c r="U397" s="28">
        <f t="shared" si="127"/>
        <v>6.3733825700524908E-3</v>
      </c>
      <c r="V397" s="3">
        <f t="shared" si="128"/>
        <v>2.97019362179147</v>
      </c>
      <c r="W397">
        <f t="shared" si="129"/>
        <v>15284.342032094994</v>
      </c>
      <c r="X397"/>
      <c r="Y397" s="3">
        <v>351.57572410621873</v>
      </c>
      <c r="Z397">
        <f t="shared" si="138"/>
        <v>-8.1923783080173913E-3</v>
      </c>
      <c r="AA397">
        <f t="shared" si="139"/>
        <v>4.3448061871188858E-5</v>
      </c>
      <c r="AB397" s="28">
        <f t="shared" si="130"/>
        <v>6.5915143837504339E-3</v>
      </c>
      <c r="AC397" s="3">
        <f t="shared" si="131"/>
        <v>2.496237501516561</v>
      </c>
      <c r="AD397">
        <f t="shared" si="132"/>
        <v>335.01892410336393</v>
      </c>
    </row>
    <row r="398" spans="2:30" ht="15" thickBot="1">
      <c r="B398" s="1">
        <v>396</v>
      </c>
      <c r="C398" s="18">
        <v>43854</v>
      </c>
      <c r="D398" s="3">
        <v>6691.2202150000003</v>
      </c>
      <c r="E398">
        <f t="shared" si="121"/>
        <v>-9.0149317331861926E-3</v>
      </c>
      <c r="F398">
        <f t="shared" si="133"/>
        <v>2.2666181973264592E-5</v>
      </c>
      <c r="G398" s="28">
        <f t="shared" si="122"/>
        <v>4.7609013824342749E-3</v>
      </c>
      <c r="H398" s="3">
        <f t="shared" si="123"/>
        <v>3.6916725172712082</v>
      </c>
      <c r="I398">
        <f t="shared" si="120"/>
        <v>6279.947451709796</v>
      </c>
      <c r="J398"/>
      <c r="K398" s="29">
        <v>9120.9552640799993</v>
      </c>
      <c r="L398">
        <f t="shared" si="134"/>
        <v>-1.3014119715823883E-3</v>
      </c>
      <c r="M398">
        <f t="shared" si="135"/>
        <v>6.020049581562502E-5</v>
      </c>
      <c r="N398" s="28">
        <f t="shared" si="124"/>
        <v>7.7588978479952303E-3</v>
      </c>
      <c r="O398" s="3">
        <f t="shared" si="125"/>
        <v>2.1292181575657354</v>
      </c>
      <c r="P398">
        <f t="shared" si="126"/>
        <v>7234.9403500115868</v>
      </c>
      <c r="Q398"/>
      <c r="R398" s="3">
        <v>18120.789342767122</v>
      </c>
      <c r="S398">
        <f t="shared" si="136"/>
        <v>5.0382866882547096E-3</v>
      </c>
      <c r="T398">
        <f t="shared" si="137"/>
        <v>4.0029867291998858E-5</v>
      </c>
      <c r="U398" s="28">
        <f t="shared" si="127"/>
        <v>6.3269160964879922E-3</v>
      </c>
      <c r="V398" s="3">
        <f t="shared" si="128"/>
        <v>2.9920074756981192</v>
      </c>
      <c r="W398">
        <f t="shared" si="129"/>
        <v>15774.710091707626</v>
      </c>
      <c r="X398"/>
      <c r="Y398" s="3">
        <v>352.61026083302431</v>
      </c>
      <c r="Z398">
        <f t="shared" si="138"/>
        <v>2.9425715596137908E-3</v>
      </c>
      <c r="AA398">
        <f t="shared" si="139"/>
        <v>4.4868081899417964E-5</v>
      </c>
      <c r="AB398" s="28">
        <f t="shared" si="130"/>
        <v>6.6983641211431589E-3</v>
      </c>
      <c r="AC398" s="3">
        <f t="shared" si="131"/>
        <v>2.4564184775454669</v>
      </c>
      <c r="AD398">
        <f t="shared" si="132"/>
        <v>344.48526935721685</v>
      </c>
    </row>
    <row r="399" spans="2:30" ht="15" thickBot="1">
      <c r="B399" s="1">
        <v>397</v>
      </c>
      <c r="C399" s="18">
        <v>43857</v>
      </c>
      <c r="D399" s="3">
        <v>6585.9501950000003</v>
      </c>
      <c r="E399">
        <f t="shared" si="121"/>
        <v>-1.5732559476074562E-2</v>
      </c>
      <c r="F399">
        <f t="shared" si="133"/>
        <v>2.6182350704109163E-5</v>
      </c>
      <c r="G399" s="28">
        <f t="shared" si="122"/>
        <v>5.116869228748099E-3</v>
      </c>
      <c r="H399" s="3">
        <f t="shared" si="123"/>
        <v>3.4348520560630407</v>
      </c>
      <c r="I399">
        <f t="shared" si="120"/>
        <v>6145.0951274787749</v>
      </c>
      <c r="J399"/>
      <c r="K399" s="29">
        <v>8941.7693028599988</v>
      </c>
      <c r="L399">
        <f t="shared" si="134"/>
        <v>-1.9645525718744377E-2</v>
      </c>
      <c r="M399">
        <f t="shared" si="135"/>
        <v>5.6690086453874192E-5</v>
      </c>
      <c r="N399" s="28">
        <f t="shared" si="124"/>
        <v>7.5292819348111934E-3</v>
      </c>
      <c r="O399" s="3">
        <f t="shared" si="125"/>
        <v>2.194151623446071</v>
      </c>
      <c r="P399">
        <f t="shared" si="126"/>
        <v>6942.3134306861066</v>
      </c>
      <c r="Q399"/>
      <c r="R399" s="3">
        <v>17588.147739801545</v>
      </c>
      <c r="S399">
        <f t="shared" si="136"/>
        <v>-2.9393951493519255E-2</v>
      </c>
      <c r="T399">
        <f t="shared" si="137"/>
        <v>3.9151135219661604E-5</v>
      </c>
      <c r="U399" s="28">
        <f t="shared" si="127"/>
        <v>6.2570867997544678E-3</v>
      </c>
      <c r="V399" s="3">
        <f t="shared" si="128"/>
        <v>3.0253983786112202</v>
      </c>
      <c r="W399">
        <f t="shared" si="129"/>
        <v>14158.457197117948</v>
      </c>
      <c r="X399"/>
      <c r="Y399" s="3">
        <v>347.83385695421299</v>
      </c>
      <c r="Z399">
        <f t="shared" si="138"/>
        <v>-1.3545844830287423E-2</v>
      </c>
      <c r="AA399">
        <f t="shared" si="139"/>
        <v>4.2695520628459761E-5</v>
      </c>
      <c r="AB399" s="28">
        <f t="shared" si="130"/>
        <v>6.5341809454942217E-3</v>
      </c>
      <c r="AC399" s="3">
        <f t="shared" si="131"/>
        <v>2.5181404576574882</v>
      </c>
      <c r="AD399">
        <f t="shared" si="132"/>
        <v>330.34695014851474</v>
      </c>
    </row>
    <row r="400" spans="2:30" ht="15" thickBot="1">
      <c r="B400" s="1">
        <v>398</v>
      </c>
      <c r="C400" s="18">
        <v>43858</v>
      </c>
      <c r="D400" s="3">
        <v>6652.2998049999997</v>
      </c>
      <c r="E400">
        <f t="shared" si="121"/>
        <v>1.0074417211714018E-2</v>
      </c>
      <c r="F400">
        <f t="shared" si="133"/>
        <v>3.9462215321956035E-5</v>
      </c>
      <c r="G400" s="28">
        <f t="shared" si="122"/>
        <v>6.2818958381969398E-3</v>
      </c>
      <c r="H400" s="3">
        <f t="shared" si="123"/>
        <v>2.7978319354011725</v>
      </c>
      <c r="I400">
        <f t="shared" si="120"/>
        <v>6679.2437612060785</v>
      </c>
      <c r="J400"/>
      <c r="K400" s="29">
        <v>8961.8151636399998</v>
      </c>
      <c r="L400">
        <f t="shared" si="134"/>
        <v>2.2418226305155752E-3</v>
      </c>
      <c r="M400">
        <f t="shared" si="135"/>
        <v>7.6445482112592569E-5</v>
      </c>
      <c r="N400" s="28">
        <f t="shared" si="124"/>
        <v>8.7433107066255261E-3</v>
      </c>
      <c r="O400" s="3">
        <f t="shared" si="125"/>
        <v>1.8894886313636661</v>
      </c>
      <c r="P400">
        <f t="shared" si="126"/>
        <v>7285.7756335007589</v>
      </c>
      <c r="Q400"/>
      <c r="R400" s="3">
        <v>17767.537963105809</v>
      </c>
      <c r="S400">
        <f t="shared" si="136"/>
        <v>1.0199494907488687E-2</v>
      </c>
      <c r="T400">
        <f t="shared" si="137"/>
        <v>8.8642330170683731E-5</v>
      </c>
      <c r="U400" s="28">
        <f t="shared" si="127"/>
        <v>9.4150055852709798E-3</v>
      </c>
      <c r="V400" s="3">
        <f t="shared" si="128"/>
        <v>2.0106393020543272</v>
      </c>
      <c r="W400">
        <f t="shared" si="129"/>
        <v>15859.139987037479</v>
      </c>
      <c r="X400"/>
      <c r="Y400" s="3">
        <v>345.55481721547591</v>
      </c>
      <c r="Z400">
        <f t="shared" si="138"/>
        <v>-6.5520928833477064E-3</v>
      </c>
      <c r="AA400">
        <f t="shared" si="139"/>
        <v>5.1143184120725652E-5</v>
      </c>
      <c r="AB400" s="28">
        <f t="shared" si="130"/>
        <v>7.1514462957310704E-3</v>
      </c>
      <c r="AC400" s="3">
        <f t="shared" si="131"/>
        <v>2.3007912967654631</v>
      </c>
      <c r="AD400">
        <f t="shared" si="132"/>
        <v>336.85728700015977</v>
      </c>
    </row>
    <row r="401" spans="2:30" ht="15" thickBot="1">
      <c r="B401" s="1">
        <v>399</v>
      </c>
      <c r="C401" s="18">
        <v>43859</v>
      </c>
      <c r="D401" s="3">
        <v>6646.6899409999996</v>
      </c>
      <c r="E401">
        <f t="shared" si="121"/>
        <v>-8.4329692954961707E-4</v>
      </c>
      <c r="F401">
        <f t="shared" si="133"/>
        <v>4.3184115331979452E-5</v>
      </c>
      <c r="G401" s="28">
        <f t="shared" si="122"/>
        <v>6.5714621913223739E-3</v>
      </c>
      <c r="H401" s="3">
        <f t="shared" si="123"/>
        <v>2.6745476545813256</v>
      </c>
      <c r="I401">
        <f t="shared" si="120"/>
        <v>6481.4884968182341</v>
      </c>
      <c r="J401"/>
      <c r="K401" s="29">
        <v>8999.9318863200006</v>
      </c>
      <c r="L401">
        <f t="shared" si="134"/>
        <v>4.2532368704331731E-3</v>
      </c>
      <c r="M401">
        <f t="shared" si="135"/>
        <v>7.2160299308238513E-5</v>
      </c>
      <c r="N401" s="28">
        <f t="shared" si="124"/>
        <v>8.4947218499629822E-3</v>
      </c>
      <c r="O401" s="3">
        <f t="shared" si="125"/>
        <v>1.9447824746281888</v>
      </c>
      <c r="P401">
        <f t="shared" si="126"/>
        <v>7315.0549753042696</v>
      </c>
      <c r="Q401"/>
      <c r="R401" s="3">
        <v>17859.20880041445</v>
      </c>
      <c r="S401">
        <f t="shared" si="136"/>
        <v>5.1594563917068473E-3</v>
      </c>
      <c r="T401">
        <f t="shared" si="137"/>
        <v>8.9565572142515969E-5</v>
      </c>
      <c r="U401" s="28">
        <f t="shared" si="127"/>
        <v>9.4639089250962236E-3</v>
      </c>
      <c r="V401" s="3">
        <f t="shared" si="128"/>
        <v>2.0002496229235809</v>
      </c>
      <c r="W401">
        <f t="shared" si="129"/>
        <v>15700.824747592256</v>
      </c>
      <c r="X401"/>
      <c r="Y401" s="3">
        <v>347.31525685169311</v>
      </c>
      <c r="Z401">
        <f t="shared" si="138"/>
        <v>5.0945307329327465E-3</v>
      </c>
      <c r="AA401">
        <f t="shared" si="139"/>
        <v>5.0650388342603054E-5</v>
      </c>
      <c r="AB401" s="28">
        <f t="shared" si="130"/>
        <v>7.1169086226115794E-3</v>
      </c>
      <c r="AC401" s="3">
        <f t="shared" si="131"/>
        <v>2.3119568156638493</v>
      </c>
      <c r="AD401">
        <f t="shared" si="132"/>
        <v>346.04147970256849</v>
      </c>
    </row>
    <row r="402" spans="2:30" ht="15" thickBot="1">
      <c r="B402" s="1">
        <v>400</v>
      </c>
      <c r="C402" s="18">
        <v>43860</v>
      </c>
      <c r="D402" s="3">
        <v>6668.5200199999999</v>
      </c>
      <c r="E402">
        <f t="shared" si="121"/>
        <v>3.2843534441620039E-3</v>
      </c>
      <c r="F402">
        <f t="shared" si="133"/>
        <v>4.0635737394743946E-5</v>
      </c>
      <c r="G402" s="28">
        <f t="shared" si="122"/>
        <v>6.374616646885046E-3</v>
      </c>
      <c r="H402" s="3">
        <f t="shared" si="123"/>
        <v>2.7571365879012455</v>
      </c>
      <c r="I402">
        <f t="shared" si="120"/>
        <v>6554.9653561691848</v>
      </c>
      <c r="J402"/>
      <c r="K402" s="29">
        <v>8872.0584902400005</v>
      </c>
      <c r="L402">
        <f t="shared" si="134"/>
        <v>-1.4208262650783952E-2</v>
      </c>
      <c r="M402">
        <f t="shared" si="135"/>
        <v>6.8916082782304925E-5</v>
      </c>
      <c r="N402" s="28">
        <f t="shared" si="124"/>
        <v>8.301571103249368E-3</v>
      </c>
      <c r="O402" s="3">
        <f t="shared" si="125"/>
        <v>1.9900312814501835</v>
      </c>
      <c r="P402">
        <f t="shared" si="126"/>
        <v>7049.9084540515332</v>
      </c>
      <c r="Q402"/>
      <c r="R402" s="3">
        <v>17604.252506334691</v>
      </c>
      <c r="S402">
        <f t="shared" si="136"/>
        <v>-1.4275900849193387E-2</v>
      </c>
      <c r="T402">
        <f t="shared" si="137"/>
        <v>8.5788837229440492E-5</v>
      </c>
      <c r="U402" s="28">
        <f t="shared" si="127"/>
        <v>9.2622263646188491E-3</v>
      </c>
      <c r="V402" s="3">
        <f t="shared" si="128"/>
        <v>2.0438045361446782</v>
      </c>
      <c r="W402">
        <f t="shared" si="129"/>
        <v>15087.018357031742</v>
      </c>
      <c r="X402"/>
      <c r="Y402" s="3">
        <v>341.82471303916981</v>
      </c>
      <c r="Z402">
        <f t="shared" si="138"/>
        <v>-1.5808530446642065E-2</v>
      </c>
      <c r="AA402">
        <f t="shared" si="139"/>
        <v>4.9168619645374644E-5</v>
      </c>
      <c r="AB402" s="28">
        <f t="shared" si="130"/>
        <v>7.0120339164449746E-3</v>
      </c>
      <c r="AC402" s="3">
        <f t="shared" si="131"/>
        <v>2.3465353408965899</v>
      </c>
      <c r="AD402">
        <f t="shared" si="132"/>
        <v>329.32606300884447</v>
      </c>
    </row>
    <row r="403" spans="2:30" ht="15" thickBot="1">
      <c r="B403" s="1">
        <v>401</v>
      </c>
      <c r="C403" s="18">
        <v>43861</v>
      </c>
      <c r="D403" s="3">
        <v>6551</v>
      </c>
      <c r="E403">
        <f t="shared" si="121"/>
        <v>-1.7623103724295326E-2</v>
      </c>
      <c r="F403">
        <f t="shared" si="133"/>
        <v>3.884481180383004E-5</v>
      </c>
      <c r="G403" s="28">
        <f t="shared" si="122"/>
        <v>6.2325606137309279E-3</v>
      </c>
      <c r="H403" s="3">
        <f t="shared" si="123"/>
        <v>2.819978798481348</v>
      </c>
      <c r="I403">
        <f t="shared" si="120"/>
        <v>6173.3028971292861</v>
      </c>
      <c r="J403"/>
      <c r="K403" s="29">
        <v>8817.6011849999995</v>
      </c>
      <c r="L403">
        <f t="shared" si="134"/>
        <v>-6.1380687807579895E-3</v>
      </c>
      <c r="M403">
        <f t="shared" si="135"/>
        <v>7.6893601468586359E-5</v>
      </c>
      <c r="N403" s="28">
        <f t="shared" si="124"/>
        <v>8.7688996726263419E-3</v>
      </c>
      <c r="O403" s="3">
        <f t="shared" si="125"/>
        <v>1.8839748198078301</v>
      </c>
      <c r="P403">
        <f t="shared" si="126"/>
        <v>7171.1469147667667</v>
      </c>
      <c r="Q403"/>
      <c r="R403" s="3">
        <v>17427.477969316966</v>
      </c>
      <c r="S403">
        <f t="shared" si="136"/>
        <v>-1.0041581541398311E-2</v>
      </c>
      <c r="T403">
        <f t="shared" si="137"/>
        <v>9.28695876990341E-5</v>
      </c>
      <c r="U403" s="28">
        <f t="shared" si="127"/>
        <v>9.6368868260986694E-3</v>
      </c>
      <c r="V403" s="3">
        <f t="shared" si="128"/>
        <v>1.9643460175894167</v>
      </c>
      <c r="W403">
        <f t="shared" si="129"/>
        <v>15233.906794569415</v>
      </c>
      <c r="X403"/>
      <c r="Y403" s="3">
        <v>345.55682417367143</v>
      </c>
      <c r="Z403">
        <f t="shared" si="138"/>
        <v>1.0918201616610319E-2</v>
      </c>
      <c r="AA403">
        <f t="shared" si="139"/>
        <v>6.1213080559596725E-5</v>
      </c>
      <c r="AB403" s="28">
        <f t="shared" si="130"/>
        <v>7.8238788691797068E-3</v>
      </c>
      <c r="AC403" s="3">
        <f t="shared" si="131"/>
        <v>2.1030470526991647</v>
      </c>
      <c r="AD403">
        <f t="shared" si="132"/>
        <v>349.86626617132652</v>
      </c>
    </row>
    <row r="404" spans="2:30" ht="15" thickBot="1">
      <c r="B404" s="1">
        <v>402</v>
      </c>
      <c r="C404" s="18">
        <v>43864</v>
      </c>
      <c r="D404" s="3">
        <v>6598.6298829999996</v>
      </c>
      <c r="E404">
        <f t="shared" si="121"/>
        <v>7.2706278430773328E-3</v>
      </c>
      <c r="F404">
        <f t="shared" si="133"/>
        <v>5.5148550188236558E-5</v>
      </c>
      <c r="G404" s="28">
        <f t="shared" si="122"/>
        <v>7.4262069852810159E-3</v>
      </c>
      <c r="H404" s="3">
        <f t="shared" si="123"/>
        <v>2.3667114080992762</v>
      </c>
      <c r="I404">
        <f t="shared" si="120"/>
        <v>6607.9223245845433</v>
      </c>
      <c r="J404"/>
      <c r="K404" s="29">
        <v>8892.3873809799989</v>
      </c>
      <c r="L404">
        <f t="shared" si="134"/>
        <v>8.4814672846875109E-3</v>
      </c>
      <c r="M404">
        <f t="shared" si="135"/>
        <v>7.4540538681910128E-5</v>
      </c>
      <c r="N404" s="28">
        <f t="shared" si="124"/>
        <v>8.6336862742347857E-3</v>
      </c>
      <c r="O404" s="3">
        <f t="shared" si="125"/>
        <v>1.913480019531214</v>
      </c>
      <c r="P404">
        <f t="shared" si="126"/>
        <v>7372.7869709888255</v>
      </c>
      <c r="Q404"/>
      <c r="R404" s="3">
        <v>17602.308895123817</v>
      </c>
      <c r="S404">
        <f t="shared" si="136"/>
        <v>1.0031912025059543E-2</v>
      </c>
      <c r="T404">
        <f t="shared" si="137"/>
        <v>9.3347414028245132E-5</v>
      </c>
      <c r="U404" s="28">
        <f t="shared" si="127"/>
        <v>9.6616465485053395E-3</v>
      </c>
      <c r="V404" s="3">
        <f t="shared" si="128"/>
        <v>1.9593120244846196</v>
      </c>
      <c r="W404">
        <f t="shared" si="129"/>
        <v>15845.901712551671</v>
      </c>
      <c r="X404"/>
      <c r="Y404" s="3">
        <v>343.677604110331</v>
      </c>
      <c r="Z404">
        <f t="shared" si="138"/>
        <v>-5.4382374529404745E-3</v>
      </c>
      <c r="AA404">
        <f t="shared" si="139"/>
        <v>6.4692723318478053E-5</v>
      </c>
      <c r="AB404" s="28">
        <f t="shared" si="130"/>
        <v>8.0431786824910253E-3</v>
      </c>
      <c r="AC404" s="3">
        <f t="shared" si="131"/>
        <v>2.0457068089661972</v>
      </c>
      <c r="AD404">
        <f t="shared" si="132"/>
        <v>338.20822482276384</v>
      </c>
    </row>
    <row r="405" spans="2:30" ht="15" thickBot="1">
      <c r="B405" s="1">
        <v>403</v>
      </c>
      <c r="C405" s="18">
        <v>43865</v>
      </c>
      <c r="D405" s="3">
        <v>6697.4902339999999</v>
      </c>
      <c r="E405">
        <f t="shared" si="121"/>
        <v>1.4981951216068875E-2</v>
      </c>
      <c r="F405">
        <f t="shared" si="133"/>
        <v>5.5011358930894249E-5</v>
      </c>
      <c r="G405" s="28">
        <f t="shared" si="122"/>
        <v>7.4169642665240241E-3</v>
      </c>
      <c r="H405" s="3">
        <f t="shared" si="123"/>
        <v>2.3696607074538325</v>
      </c>
      <c r="I405">
        <f t="shared" si="120"/>
        <v>6726.7670208641848</v>
      </c>
      <c r="J405"/>
      <c r="K405" s="29">
        <v>8817.6593992399994</v>
      </c>
      <c r="L405">
        <f t="shared" si="134"/>
        <v>-8.4035904575902477E-3</v>
      </c>
      <c r="M405">
        <f t="shared" si="135"/>
        <v>7.4384223599068986E-5</v>
      </c>
      <c r="N405" s="28">
        <f t="shared" si="124"/>
        <v>8.6246288963102054E-3</v>
      </c>
      <c r="O405" s="3">
        <f t="shared" si="125"/>
        <v>1.9154895102462803</v>
      </c>
      <c r="P405">
        <f t="shared" si="126"/>
        <v>7138.2596381828716</v>
      </c>
      <c r="Q405"/>
      <c r="R405" s="3">
        <v>17868.384370298259</v>
      </c>
      <c r="S405">
        <f t="shared" si="136"/>
        <v>1.5115941707405819E-2</v>
      </c>
      <c r="T405">
        <f t="shared" si="137"/>
        <v>9.3784924719262475E-5</v>
      </c>
      <c r="U405" s="28">
        <f t="shared" si="127"/>
        <v>9.6842617023324227E-3</v>
      </c>
      <c r="V405" s="3">
        <f t="shared" si="128"/>
        <v>1.9547365447845717</v>
      </c>
      <c r="W405">
        <f t="shared" si="129"/>
        <v>15999.628374520214</v>
      </c>
      <c r="X405"/>
      <c r="Y405" s="3">
        <v>344.5997679814385</v>
      </c>
      <c r="Z405">
        <f t="shared" si="138"/>
        <v>2.6832236377307187E-3</v>
      </c>
      <c r="AA405">
        <f t="shared" si="139"/>
        <v>6.258562551504323E-5</v>
      </c>
      <c r="AB405" s="28">
        <f t="shared" si="130"/>
        <v>7.911107729960655E-3</v>
      </c>
      <c r="AC405" s="3">
        <f t="shared" si="131"/>
        <v>2.0798585935304272</v>
      </c>
      <c r="AD405">
        <f t="shared" si="132"/>
        <v>343.92181591681805</v>
      </c>
    </row>
    <row r="406" spans="2:30" ht="15" thickBot="1">
      <c r="B406" s="1">
        <v>404</v>
      </c>
      <c r="C406" s="18">
        <v>43866</v>
      </c>
      <c r="D406" s="3">
        <v>6772.9799800000001</v>
      </c>
      <c r="E406">
        <f t="shared" si="121"/>
        <v>1.1271348424933022E-2</v>
      </c>
      <c r="F406">
        <f t="shared" si="133"/>
        <v>6.5178209129480665E-5</v>
      </c>
      <c r="G406" s="28">
        <f t="shared" si="122"/>
        <v>8.073302244402886E-3</v>
      </c>
      <c r="H406" s="3">
        <f t="shared" si="123"/>
        <v>2.1770136009903638</v>
      </c>
      <c r="I406">
        <f t="shared" si="120"/>
        <v>6655.5416364962075</v>
      </c>
      <c r="J406"/>
      <c r="K406" s="29">
        <v>8940.6866814900004</v>
      </c>
      <c r="L406">
        <f t="shared" si="134"/>
        <v>1.3952374057519711E-2</v>
      </c>
      <c r="M406">
        <f t="shared" si="135"/>
        <v>7.4158390137858967E-5</v>
      </c>
      <c r="N406" s="28">
        <f t="shared" si="124"/>
        <v>8.6115265857952834E-3</v>
      </c>
      <c r="O406" s="3">
        <f t="shared" si="125"/>
        <v>1.918403899245871</v>
      </c>
      <c r="P406">
        <f t="shared" si="126"/>
        <v>7449.2346074471579</v>
      </c>
      <c r="Q406"/>
      <c r="R406" s="3">
        <v>17994.487406098102</v>
      </c>
      <c r="S406">
        <f t="shared" si="136"/>
        <v>7.0573272427168834E-3</v>
      </c>
      <c r="T406">
        <f t="shared" si="137"/>
        <v>1.0186733085820817E-4</v>
      </c>
      <c r="U406" s="28">
        <f t="shared" si="127"/>
        <v>1.0092934699987321E-2</v>
      </c>
      <c r="V406" s="3">
        <f t="shared" si="128"/>
        <v>1.8755873114715202</v>
      </c>
      <c r="W406">
        <f t="shared" si="129"/>
        <v>15746.147407782844</v>
      </c>
      <c r="X406"/>
      <c r="Y406" s="3">
        <v>345.45150022797787</v>
      </c>
      <c r="Z406">
        <f t="shared" si="138"/>
        <v>2.4716564712987505E-3</v>
      </c>
      <c r="AA406">
        <f t="shared" si="139"/>
        <v>5.9262469329545248E-5</v>
      </c>
      <c r="AB406" s="28">
        <f t="shared" si="130"/>
        <v>7.6982120865526464E-3</v>
      </c>
      <c r="AC406" s="3">
        <f t="shared" si="131"/>
        <v>2.1373775120129164</v>
      </c>
      <c r="AD406">
        <f t="shared" si="132"/>
        <v>343.81994293307895</v>
      </c>
    </row>
    <row r="407" spans="2:30" ht="15" thickBot="1">
      <c r="B407" s="1">
        <v>405</v>
      </c>
      <c r="C407" s="18">
        <v>43867</v>
      </c>
      <c r="D407" s="3">
        <v>6796.6401370000003</v>
      </c>
      <c r="E407">
        <f t="shared" si="121"/>
        <v>3.4933156557182461E-3</v>
      </c>
      <c r="F407">
        <f t="shared" si="133"/>
        <v>6.8890114300686238E-5</v>
      </c>
      <c r="G407" s="28">
        <f t="shared" si="122"/>
        <v>8.3000068855806526E-3</v>
      </c>
      <c r="H407" s="3">
        <f t="shared" si="123"/>
        <v>2.1175511096870077</v>
      </c>
      <c r="I407">
        <f t="shared" si="120"/>
        <v>6544.1938684152219</v>
      </c>
      <c r="J407"/>
      <c r="K407" s="29">
        <v>9005.9652516599999</v>
      </c>
      <c r="L407">
        <f t="shared" si="134"/>
        <v>7.3012926742133171E-3</v>
      </c>
      <c r="M407">
        <f t="shared" si="135"/>
        <v>8.138901124004438E-5</v>
      </c>
      <c r="N407" s="28">
        <f t="shared" si="124"/>
        <v>9.0215858495080771E-3</v>
      </c>
      <c r="O407" s="3">
        <f t="shared" si="125"/>
        <v>1.8312064482044434</v>
      </c>
      <c r="P407">
        <f t="shared" si="126"/>
        <v>7352.0452067506631</v>
      </c>
      <c r="Q407"/>
      <c r="R407" s="3">
        <v>18079.27164704588</v>
      </c>
      <c r="S407">
        <f t="shared" si="136"/>
        <v>4.7116785843561021E-3</v>
      </c>
      <c r="T407">
        <f t="shared" si="137"/>
        <v>9.8743643075363319E-5</v>
      </c>
      <c r="U407" s="28">
        <f t="shared" si="127"/>
        <v>9.936983600437474E-3</v>
      </c>
      <c r="V407" s="3">
        <f t="shared" si="128"/>
        <v>1.9050227936346233</v>
      </c>
      <c r="W407">
        <f t="shared" si="129"/>
        <v>15679.933019711574</v>
      </c>
      <c r="X407"/>
      <c r="Y407" s="3">
        <v>352.47681481932682</v>
      </c>
      <c r="Z407">
        <f t="shared" si="138"/>
        <v>2.033661624486403E-2</v>
      </c>
      <c r="AA407">
        <f t="shared" si="139"/>
        <v>5.6073266312499312E-5</v>
      </c>
      <c r="AB407" s="28">
        <f t="shared" si="130"/>
        <v>7.4882084848446433E-3</v>
      </c>
      <c r="AC407" s="3">
        <f t="shared" si="131"/>
        <v>2.197319349455189</v>
      </c>
      <c r="AD407">
        <f t="shared" si="132"/>
        <v>357.29634714770697</v>
      </c>
    </row>
    <row r="408" spans="2:30" ht="15" thickBot="1">
      <c r="B408" s="1">
        <v>406</v>
      </c>
      <c r="C408" s="18">
        <v>43868</v>
      </c>
      <c r="D408" s="3">
        <v>6761.2597660000001</v>
      </c>
      <c r="E408">
        <f t="shared" si="121"/>
        <v>-5.2055677933269097E-3</v>
      </c>
      <c r="F408">
        <f t="shared" si="133"/>
        <v>6.5488902698874235E-5</v>
      </c>
      <c r="G408" s="28">
        <f t="shared" si="122"/>
        <v>8.0925214055246244E-3</v>
      </c>
      <c r="H408" s="3">
        <f t="shared" si="123"/>
        <v>2.1718433489681592</v>
      </c>
      <c r="I408">
        <f t="shared" si="120"/>
        <v>6422.6968697353805</v>
      </c>
      <c r="J408"/>
      <c r="K408" s="29">
        <v>8910.1189027500004</v>
      </c>
      <c r="L408">
        <f t="shared" si="134"/>
        <v>-1.064254038647694E-2</v>
      </c>
      <c r="M408">
        <f t="shared" si="135"/>
        <v>7.9704203048512975E-5</v>
      </c>
      <c r="N408" s="28">
        <f t="shared" si="124"/>
        <v>8.927721044505869E-3</v>
      </c>
      <c r="O408" s="3">
        <f t="shared" si="125"/>
        <v>1.8504594955748332</v>
      </c>
      <c r="P408">
        <f t="shared" si="126"/>
        <v>7112.1661429606529</v>
      </c>
      <c r="Q408"/>
      <c r="R408" s="3">
        <v>18022.295442064798</v>
      </c>
      <c r="S408">
        <f t="shared" si="136"/>
        <v>-3.1514657279012315E-3</v>
      </c>
      <c r="T408">
        <f t="shared" si="137"/>
        <v>9.4151019395778319E-5</v>
      </c>
      <c r="U408" s="28">
        <f t="shared" si="127"/>
        <v>9.7031448198910391E-3</v>
      </c>
      <c r="V408" s="3">
        <f t="shared" si="128"/>
        <v>1.9509324667607517</v>
      </c>
      <c r="W408">
        <f t="shared" si="129"/>
        <v>15444.896980279822</v>
      </c>
      <c r="X408"/>
      <c r="Y408" s="3">
        <v>351.31073855465706</v>
      </c>
      <c r="Z408">
        <f t="shared" si="138"/>
        <v>-3.3082353665374112E-3</v>
      </c>
      <c r="AA408">
        <f t="shared" si="139"/>
        <v>7.7523547951201417E-5</v>
      </c>
      <c r="AB408" s="28">
        <f t="shared" si="130"/>
        <v>8.804745763007665E-3</v>
      </c>
      <c r="AC408" s="3">
        <f t="shared" si="131"/>
        <v>1.8687632601083808</v>
      </c>
      <c r="AD408">
        <f t="shared" si="132"/>
        <v>339.89870363433135</v>
      </c>
    </row>
    <row r="409" spans="2:30" ht="15" thickBot="1">
      <c r="B409" s="1">
        <v>407</v>
      </c>
      <c r="C409" s="18">
        <v>43871</v>
      </c>
      <c r="D409" s="3">
        <v>6811.830078</v>
      </c>
      <c r="E409">
        <f t="shared" si="121"/>
        <v>7.4794215501525563E-3</v>
      </c>
      <c r="F409">
        <f t="shared" si="133"/>
        <v>6.3185444699997122E-5</v>
      </c>
      <c r="G409" s="28">
        <f t="shared" si="122"/>
        <v>7.9489272672478972E-3</v>
      </c>
      <c r="H409" s="3">
        <f t="shared" si="123"/>
        <v>2.2110768157847573</v>
      </c>
      <c r="I409">
        <f t="shared" si="120"/>
        <v>6603.5705455265406</v>
      </c>
      <c r="J409"/>
      <c r="K409" s="29">
        <v>8867.6022188000006</v>
      </c>
      <c r="L409">
        <f t="shared" si="134"/>
        <v>-4.7717302556846385E-3</v>
      </c>
      <c r="M409">
        <f t="shared" si="135"/>
        <v>8.1717770818269758E-5</v>
      </c>
      <c r="N409" s="28">
        <f t="shared" si="124"/>
        <v>9.0397882064940961E-3</v>
      </c>
      <c r="O409" s="3">
        <f t="shared" si="125"/>
        <v>1.8275191634225532</v>
      </c>
      <c r="P409">
        <f t="shared" si="126"/>
        <v>7191.7769120044868</v>
      </c>
      <c r="Q409"/>
      <c r="R409" s="3">
        <v>17925.084857111571</v>
      </c>
      <c r="S409">
        <f t="shared" si="136"/>
        <v>-5.3939069673851654E-3</v>
      </c>
      <c r="T409">
        <f t="shared" si="137"/>
        <v>8.9097862406079781E-5</v>
      </c>
      <c r="U409" s="28">
        <f t="shared" si="127"/>
        <v>9.4391664041947997E-3</v>
      </c>
      <c r="V409" s="3">
        <f t="shared" si="128"/>
        <v>2.0054927997025453</v>
      </c>
      <c r="W409">
        <f t="shared" si="129"/>
        <v>15372.336396176026</v>
      </c>
      <c r="X409"/>
      <c r="Y409" s="3">
        <v>350.24589402834312</v>
      </c>
      <c r="Z409">
        <f t="shared" si="138"/>
        <v>-3.0310617053576883E-3</v>
      </c>
      <c r="AA409">
        <f t="shared" si="139"/>
        <v>7.3528800348553875E-5</v>
      </c>
      <c r="AB409" s="28">
        <f t="shared" si="130"/>
        <v>8.5748936056696274E-3</v>
      </c>
      <c r="AC409" s="3">
        <f t="shared" si="131"/>
        <v>1.9188559244192207</v>
      </c>
      <c r="AD409">
        <f t="shared" si="132"/>
        <v>340.02392763871359</v>
      </c>
    </row>
    <row r="410" spans="2:30" ht="15" thickBot="1">
      <c r="B410" s="1">
        <v>408</v>
      </c>
      <c r="C410" s="18">
        <v>43873</v>
      </c>
      <c r="D410" s="3">
        <v>6867.919922</v>
      </c>
      <c r="E410">
        <f t="shared" si="121"/>
        <v>8.2341813224543099E-3</v>
      </c>
      <c r="F410">
        <f t="shared" si="133"/>
        <v>6.2750822821490488E-5</v>
      </c>
      <c r="G410" s="28">
        <f t="shared" si="122"/>
        <v>7.9215416947391298E-3</v>
      </c>
      <c r="H410" s="3">
        <f t="shared" si="123"/>
        <v>2.2187207324356466</v>
      </c>
      <c r="I410">
        <f t="shared" si="120"/>
        <v>6614.8203871124406</v>
      </c>
      <c r="J410"/>
      <c r="K410" s="29">
        <v>8998.628920879999</v>
      </c>
      <c r="L410">
        <f t="shared" si="134"/>
        <v>1.4775888548790748E-2</v>
      </c>
      <c r="M410">
        <f t="shared" si="135"/>
        <v>7.8180869147154543E-5</v>
      </c>
      <c r="N410" s="28">
        <f t="shared" si="124"/>
        <v>8.8419946362319479E-3</v>
      </c>
      <c r="O410" s="3">
        <f t="shared" si="125"/>
        <v>1.8684003847902562</v>
      </c>
      <c r="P410">
        <f t="shared" si="126"/>
        <v>7455.3360055346548</v>
      </c>
      <c r="Q410"/>
      <c r="R410" s="3">
        <v>18140.784013976852</v>
      </c>
      <c r="S410">
        <f t="shared" si="136"/>
        <v>1.2033368800466512E-2</v>
      </c>
      <c r="T410">
        <f t="shared" si="137"/>
        <v>8.5497644604083366E-5</v>
      </c>
      <c r="U410" s="28">
        <f t="shared" si="127"/>
        <v>9.2464936383519648E-3</v>
      </c>
      <c r="V410" s="3">
        <f t="shared" si="128"/>
        <v>2.0472820291888318</v>
      </c>
      <c r="W410">
        <f t="shared" si="129"/>
        <v>15923.293961530295</v>
      </c>
      <c r="X410"/>
      <c r="Y410" s="3">
        <v>352.20104417757994</v>
      </c>
      <c r="Z410">
        <f t="shared" si="138"/>
        <v>5.582221469464568E-3</v>
      </c>
      <c r="AA410">
        <f t="shared" si="139"/>
        <v>6.9668312431341796E-5</v>
      </c>
      <c r="AB410" s="28">
        <f t="shared" si="130"/>
        <v>8.3467546047156435E-3</v>
      </c>
      <c r="AC410" s="3">
        <f t="shared" si="131"/>
        <v>1.9713033598960359</v>
      </c>
      <c r="AD410">
        <f t="shared" si="132"/>
        <v>345.77673311107731</v>
      </c>
    </row>
    <row r="411" spans="2:30" ht="15" thickBot="1">
      <c r="B411" s="1">
        <v>409</v>
      </c>
      <c r="C411" s="18">
        <v>43874</v>
      </c>
      <c r="D411" s="3">
        <v>6858.919922</v>
      </c>
      <c r="E411">
        <f t="shared" si="121"/>
        <v>-1.3104404393490831E-3</v>
      </c>
      <c r="F411">
        <f t="shared" si="133"/>
        <v>6.3053877975264384E-5</v>
      </c>
      <c r="G411" s="28">
        <f t="shared" si="122"/>
        <v>7.9406472012843125E-3</v>
      </c>
      <c r="H411" s="3">
        <f t="shared" si="123"/>
        <v>2.2133824039088954</v>
      </c>
      <c r="I411">
        <f t="shared" si="120"/>
        <v>6477.2980447911877</v>
      </c>
      <c r="J411"/>
      <c r="K411" s="29">
        <v>8909.0740384799992</v>
      </c>
      <c r="L411">
        <f t="shared" si="134"/>
        <v>-9.9520586066395959E-3</v>
      </c>
      <c r="M411">
        <f t="shared" si="135"/>
        <v>8.6589629942702406E-5</v>
      </c>
      <c r="N411" s="28">
        <f t="shared" si="124"/>
        <v>9.3053549068642417E-3</v>
      </c>
      <c r="O411" s="3">
        <f t="shared" si="125"/>
        <v>1.7753633629237107</v>
      </c>
      <c r="P411">
        <f t="shared" si="126"/>
        <v>7126.8581125959308</v>
      </c>
      <c r="Q411"/>
      <c r="R411" s="3">
        <v>18034.270115067538</v>
      </c>
      <c r="S411">
        <f t="shared" si="136"/>
        <v>-5.8715157419463549E-3</v>
      </c>
      <c r="T411">
        <f t="shared" si="137"/>
        <v>8.9055903809120827E-5</v>
      </c>
      <c r="U411" s="28">
        <f t="shared" si="127"/>
        <v>9.4369435628873406E-3</v>
      </c>
      <c r="V411" s="3">
        <f t="shared" si="128"/>
        <v>2.0059651869969359</v>
      </c>
      <c r="W411">
        <f t="shared" si="129"/>
        <v>15357.408018732915</v>
      </c>
      <c r="X411"/>
      <c r="Y411" s="3">
        <v>351.6972820885851</v>
      </c>
      <c r="Z411">
        <f t="shared" si="138"/>
        <v>-1.4303253704746259E-3</v>
      </c>
      <c r="AA411">
        <f t="shared" si="139"/>
        <v>6.7357885477510352E-5</v>
      </c>
      <c r="AB411" s="28">
        <f t="shared" si="130"/>
        <v>8.207184991061817E-3</v>
      </c>
      <c r="AC411" s="3">
        <f t="shared" si="131"/>
        <v>2.0048269186600725</v>
      </c>
      <c r="AD411">
        <f t="shared" si="132"/>
        <v>341.0323930067139</v>
      </c>
    </row>
    <row r="412" spans="2:30" ht="15" thickBot="1">
      <c r="B412" s="1">
        <v>410</v>
      </c>
      <c r="C412" s="18">
        <v>43875</v>
      </c>
      <c r="D412" s="3">
        <v>6872.6801759999998</v>
      </c>
      <c r="E412">
        <f t="shared" si="121"/>
        <v>2.0061837951867263E-3</v>
      </c>
      <c r="F412">
        <f t="shared" si="133"/>
        <v>5.9373680545453401E-5</v>
      </c>
      <c r="G412" s="28">
        <f t="shared" si="122"/>
        <v>7.7054318857188919E-3</v>
      </c>
      <c r="H412" s="3">
        <f t="shared" si="123"/>
        <v>2.2809479146192411</v>
      </c>
      <c r="I412">
        <f t="shared" si="120"/>
        <v>6525.8664790998728</v>
      </c>
      <c r="J412"/>
      <c r="K412" s="29">
        <v>8966.5053259199994</v>
      </c>
      <c r="L412">
        <f t="shared" si="134"/>
        <v>6.4463812054926795E-3</v>
      </c>
      <c r="M412">
        <f t="shared" si="135"/>
        <v>8.7336860376739612E-5</v>
      </c>
      <c r="N412" s="28">
        <f t="shared" si="124"/>
        <v>9.3454192188868451E-3</v>
      </c>
      <c r="O412" s="3">
        <f t="shared" si="125"/>
        <v>1.7677522852331642</v>
      </c>
      <c r="P412">
        <f t="shared" si="126"/>
        <v>7337.7196209116328</v>
      </c>
      <c r="Q412"/>
      <c r="R412" s="3">
        <v>17914.392624728851</v>
      </c>
      <c r="S412">
        <f t="shared" si="136"/>
        <v>-6.6472049921516077E-3</v>
      </c>
      <c r="T412">
        <f t="shared" si="137"/>
        <v>8.5781031407048997E-5</v>
      </c>
      <c r="U412" s="28">
        <f t="shared" si="127"/>
        <v>9.2618049756539901E-3</v>
      </c>
      <c r="V412" s="3">
        <f t="shared" si="128"/>
        <v>2.0438975241400121</v>
      </c>
      <c r="W412">
        <f t="shared" si="129"/>
        <v>15329.308569870938</v>
      </c>
      <c r="X412"/>
      <c r="Y412" s="3">
        <v>349.90915423269865</v>
      </c>
      <c r="Z412">
        <f t="shared" si="138"/>
        <v>-5.084281133102565E-3</v>
      </c>
      <c r="AA412">
        <f t="shared" si="139"/>
        <v>6.3439162188785135E-5</v>
      </c>
      <c r="AB412" s="28">
        <f t="shared" si="130"/>
        <v>7.9648705067179304E-3</v>
      </c>
      <c r="AC412" s="3">
        <f t="shared" si="131"/>
        <v>2.0658195739184491</v>
      </c>
      <c r="AD412">
        <f t="shared" si="132"/>
        <v>338.42089950070954</v>
      </c>
    </row>
    <row r="413" spans="2:30" ht="15" thickBot="1">
      <c r="B413" s="1">
        <v>411</v>
      </c>
      <c r="C413" s="18">
        <v>43879</v>
      </c>
      <c r="D413" s="3">
        <v>6853.0400390000004</v>
      </c>
      <c r="E413">
        <f t="shared" si="121"/>
        <v>-2.8577114745691919E-3</v>
      </c>
      <c r="F413">
        <f t="shared" si="133"/>
        <v>5.6052746117930383E-5</v>
      </c>
      <c r="G413" s="28">
        <f t="shared" si="122"/>
        <v>7.4868381923165923E-3</v>
      </c>
      <c r="H413" s="3">
        <f t="shared" si="123"/>
        <v>2.3475448967239947</v>
      </c>
      <c r="I413">
        <f t="shared" si="120"/>
        <v>6452.5600923752127</v>
      </c>
      <c r="J413"/>
      <c r="K413" s="29">
        <v>8879.786649220001</v>
      </c>
      <c r="L413">
        <f t="shared" si="134"/>
        <v>-9.6714019060821534E-3</v>
      </c>
      <c r="M413">
        <f t="shared" si="135"/>
        <v>8.4589998592926989E-5</v>
      </c>
      <c r="N413" s="28">
        <f t="shared" si="124"/>
        <v>9.1972821307670562E-3</v>
      </c>
      <c r="O413" s="3">
        <f t="shared" si="125"/>
        <v>1.7962247918202492</v>
      </c>
      <c r="P413">
        <f t="shared" si="126"/>
        <v>7129.0092937992858</v>
      </c>
      <c r="Q413"/>
      <c r="R413" s="3">
        <v>17867.718157181574</v>
      </c>
      <c r="S413">
        <f t="shared" si="136"/>
        <v>-2.6054172488576286E-3</v>
      </c>
      <c r="T413">
        <f t="shared" si="137"/>
        <v>8.3285289575087175E-5</v>
      </c>
      <c r="U413" s="28">
        <f t="shared" si="127"/>
        <v>9.1260774473531162E-3</v>
      </c>
      <c r="V413" s="3">
        <f t="shared" si="128"/>
        <v>2.0742953769581756</v>
      </c>
      <c r="W413">
        <f t="shared" si="129"/>
        <v>15456.45739013085</v>
      </c>
      <c r="X413"/>
      <c r="Y413" s="3">
        <v>342.39032427587506</v>
      </c>
      <c r="Z413">
        <f t="shared" si="138"/>
        <v>-2.148794870288926E-2</v>
      </c>
      <c r="AA413">
        <f t="shared" si="139"/>
        <v>6.1183807335883381E-5</v>
      </c>
      <c r="AB413" s="28">
        <f t="shared" si="130"/>
        <v>7.8220078839057287E-3</v>
      </c>
      <c r="AC413" s="3">
        <f t="shared" si="131"/>
        <v>2.1035500910653342</v>
      </c>
      <c r="AD413">
        <f t="shared" si="132"/>
        <v>326.5538067792441</v>
      </c>
    </row>
    <row r="414" spans="2:30" ht="15" thickBot="1">
      <c r="B414" s="1">
        <v>412</v>
      </c>
      <c r="C414" s="18">
        <v>43880</v>
      </c>
      <c r="D414" s="3">
        <v>6886.4702150000003</v>
      </c>
      <c r="E414">
        <f t="shared" si="121"/>
        <v>4.8781527336411125E-3</v>
      </c>
      <c r="F414">
        <f t="shared" si="133"/>
        <v>5.3179572243167626E-5</v>
      </c>
      <c r="G414" s="28">
        <f t="shared" si="122"/>
        <v>7.2924325326442089E-3</v>
      </c>
      <c r="H414" s="3">
        <f t="shared" si="123"/>
        <v>2.4101270340581724</v>
      </c>
      <c r="I414">
        <f t="shared" si="120"/>
        <v>6572.5150472825617</v>
      </c>
      <c r="J414"/>
      <c r="K414" s="29">
        <v>8909.6863892399997</v>
      </c>
      <c r="L414">
        <f t="shared" si="134"/>
        <v>3.3671687396481654E-3</v>
      </c>
      <c r="M414">
        <f t="shared" si="135"/>
        <v>8.5126759567089548E-5</v>
      </c>
      <c r="N414" s="28">
        <f t="shared" si="124"/>
        <v>9.2264163989649612E-3</v>
      </c>
      <c r="O414" s="3">
        <f t="shared" si="125"/>
        <v>1.7905528502379802</v>
      </c>
      <c r="P414">
        <f t="shared" si="126"/>
        <v>7298.785343658632</v>
      </c>
      <c r="Q414"/>
      <c r="R414" s="3">
        <v>17953.914414025388</v>
      </c>
      <c r="S414">
        <f t="shared" si="136"/>
        <v>4.8241334503683689E-3</v>
      </c>
      <c r="T414">
        <f t="shared" si="137"/>
        <v>7.8695464143020626E-5</v>
      </c>
      <c r="U414" s="28">
        <f t="shared" si="127"/>
        <v>8.8710463950438575E-3</v>
      </c>
      <c r="V414" s="3">
        <f t="shared" si="128"/>
        <v>2.1339286726516153</v>
      </c>
      <c r="W414">
        <f t="shared" si="129"/>
        <v>15700.42312017151</v>
      </c>
      <c r="X414"/>
      <c r="Y414" s="3">
        <v>345.16489728950319</v>
      </c>
      <c r="Z414">
        <f t="shared" si="138"/>
        <v>8.1035380292831059E-3</v>
      </c>
      <c r="AA414">
        <f t="shared" si="139"/>
        <v>8.5216695263210413E-5</v>
      </c>
      <c r="AB414" s="28">
        <f t="shared" si="130"/>
        <v>9.2312889275122587E-3</v>
      </c>
      <c r="AC414" s="3">
        <f t="shared" si="131"/>
        <v>1.7824147338152749</v>
      </c>
      <c r="AD414">
        <f t="shared" si="132"/>
        <v>346.95312615360359</v>
      </c>
    </row>
    <row r="415" spans="2:30" ht="15" thickBot="1">
      <c r="B415" s="1">
        <v>413</v>
      </c>
      <c r="C415" s="18">
        <v>43881</v>
      </c>
      <c r="D415" s="3">
        <v>6860.5200199999999</v>
      </c>
      <c r="E415">
        <f t="shared" si="121"/>
        <v>-3.7682868276226688E-3</v>
      </c>
      <c r="F415">
        <f t="shared" si="133"/>
        <v>5.1416580354141382E-5</v>
      </c>
      <c r="G415" s="28">
        <f t="shared" si="122"/>
        <v>7.1705355695471859E-3</v>
      </c>
      <c r="H415" s="3">
        <f t="shared" si="123"/>
        <v>2.451098473817487</v>
      </c>
      <c r="I415">
        <f t="shared" si="120"/>
        <v>6436.1389148024818</v>
      </c>
      <c r="J415"/>
      <c r="K415" s="29">
        <v>8935.3082744999992</v>
      </c>
      <c r="L415">
        <f t="shared" si="134"/>
        <v>2.8757336836167926E-3</v>
      </c>
      <c r="M415">
        <f t="shared" si="135"/>
        <v>8.0699423512340006E-5</v>
      </c>
      <c r="N415" s="28">
        <f t="shared" si="124"/>
        <v>8.9832857859660688E-3</v>
      </c>
      <c r="O415" s="3">
        <f t="shared" si="125"/>
        <v>1.8390137611404667</v>
      </c>
      <c r="P415">
        <f t="shared" si="126"/>
        <v>7293.412404864177</v>
      </c>
      <c r="Q415"/>
      <c r="R415" s="3">
        <v>17834.369841556396</v>
      </c>
      <c r="S415">
        <f t="shared" si="136"/>
        <v>-6.6584127400989351E-3</v>
      </c>
      <c r="T415">
        <f t="shared" si="137"/>
        <v>7.5370072107257169E-5</v>
      </c>
      <c r="U415" s="28">
        <f t="shared" si="127"/>
        <v>8.6815938690575235E-3</v>
      </c>
      <c r="V415" s="3">
        <f t="shared" si="128"/>
        <v>2.1804959485926632</v>
      </c>
      <c r="W415">
        <f t="shared" si="129"/>
        <v>15314.818097436671</v>
      </c>
      <c r="X415"/>
      <c r="Y415" s="3">
        <v>342.30168458143771</v>
      </c>
      <c r="Z415">
        <f t="shared" si="138"/>
        <v>-8.2952024685870301E-3</v>
      </c>
      <c r="AA415">
        <f t="shared" si="139"/>
        <v>8.404373326294004E-5</v>
      </c>
      <c r="AB415" s="28">
        <f t="shared" si="130"/>
        <v>9.1675369245474026E-3</v>
      </c>
      <c r="AC415" s="3">
        <f t="shared" si="131"/>
        <v>1.7948098308113423</v>
      </c>
      <c r="AD415">
        <f t="shared" si="132"/>
        <v>336.92113652329442</v>
      </c>
    </row>
    <row r="416" spans="2:30" ht="15" thickBot="1">
      <c r="B416" s="1">
        <v>414</v>
      </c>
      <c r="C416" s="18">
        <v>43882</v>
      </c>
      <c r="D416" s="3">
        <v>6788.6000979999999</v>
      </c>
      <c r="E416">
        <f t="shared" si="121"/>
        <v>-1.0483158971963768E-2</v>
      </c>
      <c r="F416">
        <f t="shared" si="133"/>
        <v>4.9183584669806967E-5</v>
      </c>
      <c r="G416" s="28">
        <f t="shared" si="122"/>
        <v>7.0131009311008045E-3</v>
      </c>
      <c r="H416" s="3">
        <f t="shared" si="123"/>
        <v>2.5061223221569069</v>
      </c>
      <c r="I416">
        <f t="shared" si="120"/>
        <v>6325.4730320332064</v>
      </c>
      <c r="J416"/>
      <c r="K416" s="29">
        <v>8825.1885160799993</v>
      </c>
      <c r="L416">
        <f t="shared" si="134"/>
        <v>-1.232411406937854E-2</v>
      </c>
      <c r="M416">
        <f t="shared" si="135"/>
        <v>7.6353648754744891E-5</v>
      </c>
      <c r="N416" s="28">
        <f t="shared" si="124"/>
        <v>8.7380574932158055E-3</v>
      </c>
      <c r="O416" s="3">
        <f t="shared" si="125"/>
        <v>1.8906245688444507</v>
      </c>
      <c r="P416">
        <f t="shared" si="126"/>
        <v>7085.9994995673678</v>
      </c>
      <c r="Q416"/>
      <c r="R416" s="3">
        <v>17702.253397140747</v>
      </c>
      <c r="S416">
        <f t="shared" si="136"/>
        <v>-7.4079681866751944E-3</v>
      </c>
      <c r="T416">
        <f t="shared" si="137"/>
        <v>7.3507935393872452E-5</v>
      </c>
      <c r="U416" s="28">
        <f t="shared" si="127"/>
        <v>8.5736768888191994E-3</v>
      </c>
      <c r="V416" s="3">
        <f t="shared" si="128"/>
        <v>2.2079418788796898</v>
      </c>
      <c r="W416">
        <f t="shared" si="129"/>
        <v>15286.25909370201</v>
      </c>
      <c r="X416"/>
      <c r="Y416" s="3">
        <v>338.6885624687182</v>
      </c>
      <c r="Z416">
        <f t="shared" si="138"/>
        <v>-1.0555373448242273E-2</v>
      </c>
      <c r="AA416">
        <f t="shared" si="139"/>
        <v>8.3129732306854774E-5</v>
      </c>
      <c r="AB416" s="28">
        <f t="shared" si="130"/>
        <v>9.1175507844406759E-3</v>
      </c>
      <c r="AC416" s="3">
        <f t="shared" si="131"/>
        <v>1.8046497119141673</v>
      </c>
      <c r="AD416">
        <f t="shared" si="132"/>
        <v>335.49821115438721</v>
      </c>
    </row>
    <row r="417" spans="2:30" ht="15" thickBot="1">
      <c r="B417" s="1">
        <v>415</v>
      </c>
      <c r="C417" s="18">
        <v>43886</v>
      </c>
      <c r="D417" s="3">
        <v>6363.3701170000004</v>
      </c>
      <c r="E417">
        <f t="shared" si="121"/>
        <v>-6.2638831992074068E-2</v>
      </c>
      <c r="F417">
        <f t="shared" si="133"/>
        <v>5.2826366911506419E-5</v>
      </c>
      <c r="G417" s="28">
        <f t="shared" si="122"/>
        <v>7.2681749367710198E-3</v>
      </c>
      <c r="H417" s="3">
        <f t="shared" si="123"/>
        <v>2.4181708536007447</v>
      </c>
      <c r="I417">
        <f t="shared" si="120"/>
        <v>5512.1607099696521</v>
      </c>
      <c r="J417"/>
      <c r="K417" s="29">
        <v>8415.5138179200003</v>
      </c>
      <c r="L417">
        <f t="shared" si="134"/>
        <v>-4.6421070486318591E-2</v>
      </c>
      <c r="M417">
        <f t="shared" si="135"/>
        <v>8.0885457085163443E-5</v>
      </c>
      <c r="N417" s="28">
        <f t="shared" si="124"/>
        <v>8.993634253468585E-3</v>
      </c>
      <c r="O417" s="3">
        <f t="shared" si="125"/>
        <v>1.8368977117651542</v>
      </c>
      <c r="P417">
        <f t="shared" si="126"/>
        <v>6636.4009017041253</v>
      </c>
      <c r="Q417"/>
      <c r="R417" s="3">
        <v>16769.195217238946</v>
      </c>
      <c r="S417">
        <f t="shared" si="136"/>
        <v>-5.2708441065051459E-2</v>
      </c>
      <c r="T417">
        <f t="shared" si="137"/>
        <v>7.2390138829527616E-5</v>
      </c>
      <c r="U417" s="28">
        <f t="shared" si="127"/>
        <v>8.5082394671005604E-3</v>
      </c>
      <c r="V417" s="3">
        <f t="shared" si="128"/>
        <v>2.2249233031117148</v>
      </c>
      <c r="W417">
        <f t="shared" si="129"/>
        <v>13717.981555613098</v>
      </c>
      <c r="X417"/>
      <c r="Y417" s="3">
        <v>330.61285564983979</v>
      </c>
      <c r="Z417">
        <f t="shared" si="138"/>
        <v>-2.3844049412280643E-2</v>
      </c>
      <c r="AA417">
        <f t="shared" si="139"/>
        <v>8.4826902886354959E-5</v>
      </c>
      <c r="AB417" s="28">
        <f t="shared" si="130"/>
        <v>9.2101521641260072E-3</v>
      </c>
      <c r="AC417" s="3">
        <f t="shared" si="131"/>
        <v>1.7865052719316337</v>
      </c>
      <c r="AD417">
        <f t="shared" si="132"/>
        <v>327.44422308738251</v>
      </c>
    </row>
    <row r="418" spans="2:30" ht="15" thickBot="1">
      <c r="B418" s="1">
        <v>416</v>
      </c>
      <c r="C418" s="18">
        <v>43887</v>
      </c>
      <c r="D418" s="3">
        <v>6339.3798829999996</v>
      </c>
      <c r="E418">
        <f t="shared" si="121"/>
        <v>-3.7700516485611774E-3</v>
      </c>
      <c r="F418">
        <f t="shared" si="133"/>
        <v>2.8507418129669317E-4</v>
      </c>
      <c r="G418" s="28">
        <f t="shared" si="122"/>
        <v>1.6884139933579477E-2</v>
      </c>
      <c r="H418" s="3">
        <f t="shared" si="123"/>
        <v>1.0409584888606775</v>
      </c>
      <c r="I418">
        <f t="shared" si="120"/>
        <v>6470.6462476704146</v>
      </c>
      <c r="J418"/>
      <c r="K418" s="29">
        <v>8304.6930438399995</v>
      </c>
      <c r="L418">
        <f t="shared" si="134"/>
        <v>-1.3168628378224388E-2</v>
      </c>
      <c r="M418">
        <f t="shared" si="135"/>
        <v>2.0532727676579929E-4</v>
      </c>
      <c r="N418" s="28">
        <f t="shared" si="124"/>
        <v>1.4329245505810809E-2</v>
      </c>
      <c r="O418" s="3">
        <f t="shared" si="125"/>
        <v>1.1529138902637819</v>
      </c>
      <c r="P418">
        <f t="shared" si="126"/>
        <v>7144.8957891852906</v>
      </c>
      <c r="Q418"/>
      <c r="R418" s="3">
        <v>16834.296571409293</v>
      </c>
      <c r="S418">
        <f t="shared" si="136"/>
        <v>3.8821990755657657E-3</v>
      </c>
      <c r="T418">
        <f t="shared" si="137"/>
        <v>2.3473751607023629E-4</v>
      </c>
      <c r="U418" s="28">
        <f t="shared" si="127"/>
        <v>1.5321146042977213E-2</v>
      </c>
      <c r="V418" s="3">
        <f t="shared" si="128"/>
        <v>1.2355590244819774</v>
      </c>
      <c r="W418">
        <f t="shared" si="129"/>
        <v>15614.986876930136</v>
      </c>
      <c r="X418"/>
      <c r="Y418" s="3">
        <v>329.68988820820721</v>
      </c>
      <c r="Z418">
        <f t="shared" si="138"/>
        <v>-2.7916864872614537E-3</v>
      </c>
      <c r="AA418">
        <f t="shared" si="139"/>
        <v>1.1384961025569054E-4</v>
      </c>
      <c r="AB418" s="28">
        <f t="shared" si="130"/>
        <v>1.0670033282782699E-2</v>
      </c>
      <c r="AC418" s="3">
        <f t="shared" si="131"/>
        <v>1.5420744209911712</v>
      </c>
      <c r="AD418">
        <f t="shared" si="132"/>
        <v>340.54077186362156</v>
      </c>
    </row>
    <row r="419" spans="2:30" ht="15" thickBot="1">
      <c r="B419" s="1">
        <v>417</v>
      </c>
      <c r="C419" s="18">
        <v>43888</v>
      </c>
      <c r="D419" s="3">
        <v>6060.669922</v>
      </c>
      <c r="E419">
        <f t="shared" si="121"/>
        <v>-4.3964861886160542E-2</v>
      </c>
      <c r="F419">
        <f t="shared" si="133"/>
        <v>2.6882252778486068E-4</v>
      </c>
      <c r="G419" s="28">
        <f t="shared" si="122"/>
        <v>1.6395808238231523E-2</v>
      </c>
      <c r="H419" s="3">
        <f t="shared" si="123"/>
        <v>1.0719623293707694</v>
      </c>
      <c r="I419">
        <f t="shared" si="120"/>
        <v>6189.9856548051039</v>
      </c>
      <c r="J419"/>
      <c r="K419" s="29">
        <v>8104.8944823900001</v>
      </c>
      <c r="L419">
        <f t="shared" si="134"/>
        <v>-2.4058512505552489E-2</v>
      </c>
      <c r="M419">
        <f t="shared" si="135"/>
        <v>2.0341240656167792E-4</v>
      </c>
      <c r="N419" s="28">
        <f t="shared" si="124"/>
        <v>1.4262272138817079E-2</v>
      </c>
      <c r="O419" s="3">
        <f t="shared" si="125"/>
        <v>1.1583277909615994</v>
      </c>
      <c r="P419">
        <f t="shared" si="126"/>
        <v>7052.8630234610946</v>
      </c>
      <c r="Q419"/>
      <c r="R419" s="3">
        <v>16280.573033463239</v>
      </c>
      <c r="S419">
        <f t="shared" si="136"/>
        <v>-3.2892585419130413E-2</v>
      </c>
      <c r="T419">
        <f t="shared" si="137"/>
        <v>2.2155755328576155E-4</v>
      </c>
      <c r="U419" s="28">
        <f t="shared" si="127"/>
        <v>1.488480948100316E-2</v>
      </c>
      <c r="V419" s="3">
        <f t="shared" si="128"/>
        <v>1.271778472070241</v>
      </c>
      <c r="W419">
        <f t="shared" si="129"/>
        <v>14890.355105648476</v>
      </c>
      <c r="X419"/>
      <c r="Y419" s="3">
        <v>322.67118801293174</v>
      </c>
      <c r="Z419">
        <f t="shared" si="138"/>
        <v>-2.1288794246680051E-2</v>
      </c>
      <c r="AA419">
        <f t="shared" si="139"/>
        <v>1.074862444469386E-4</v>
      </c>
      <c r="AB419" s="28">
        <f t="shared" si="130"/>
        <v>1.0367557303769225E-2</v>
      </c>
      <c r="AC419" s="3">
        <f t="shared" si="131"/>
        <v>1.5870648132826479</v>
      </c>
      <c r="AD419">
        <f t="shared" si="132"/>
        <v>330.45764052227281</v>
      </c>
    </row>
    <row r="420" spans="2:30" ht="15" thickBot="1">
      <c r="B420" s="1">
        <v>418</v>
      </c>
      <c r="C420" s="18">
        <v>43889</v>
      </c>
      <c r="D420" s="3">
        <v>6011.7299800000001</v>
      </c>
      <c r="E420">
        <f t="shared" si="121"/>
        <v>-8.0750053426189503E-3</v>
      </c>
      <c r="F420">
        <f t="shared" si="133"/>
        <v>3.6866772095791944E-4</v>
      </c>
      <c r="G420" s="28">
        <f t="shared" si="122"/>
        <v>1.9200721886374988E-2</v>
      </c>
      <c r="H420" s="3">
        <f t="shared" si="123"/>
        <v>0.91536604170299385</v>
      </c>
      <c r="I420">
        <f t="shared" si="120"/>
        <v>6448.1233606062442</v>
      </c>
      <c r="J420"/>
      <c r="K420" s="29">
        <v>7769.0156416399996</v>
      </c>
      <c r="L420">
        <f t="shared" si="134"/>
        <v>-4.1441482240118614E-2</v>
      </c>
      <c r="M420">
        <f t="shared" si="135"/>
        <v>2.2593638360676678E-4</v>
      </c>
      <c r="N420" s="28">
        <f t="shared" si="124"/>
        <v>1.5031180379689639E-2</v>
      </c>
      <c r="O420" s="3">
        <f t="shared" si="125"/>
        <v>1.0990744414837674</v>
      </c>
      <c r="P420">
        <f t="shared" si="126"/>
        <v>6924.5965276317474</v>
      </c>
      <c r="Q420"/>
      <c r="R420" s="3">
        <v>15891.336383231424</v>
      </c>
      <c r="S420">
        <f t="shared" si="136"/>
        <v>-2.3908043619335389E-2</v>
      </c>
      <c r="T420">
        <f t="shared" si="137"/>
        <v>2.7317943062190334E-4</v>
      </c>
      <c r="U420" s="28">
        <f t="shared" si="127"/>
        <v>1.6528140567586645E-2</v>
      </c>
      <c r="V420" s="3">
        <f t="shared" si="128"/>
        <v>1.1453303038776688</v>
      </c>
      <c r="W420">
        <f t="shared" si="129"/>
        <v>15114.906368776066</v>
      </c>
      <c r="X420"/>
      <c r="Y420" s="3">
        <v>312.82517553072501</v>
      </c>
      <c r="Z420">
        <f t="shared" si="138"/>
        <v>-3.051407391791092E-2</v>
      </c>
      <c r="AA420">
        <f t="shared" si="139"/>
        <v>1.2822983540877096E-4</v>
      </c>
      <c r="AB420" s="28">
        <f t="shared" si="130"/>
        <v>1.132386132945697E-2</v>
      </c>
      <c r="AC420" s="3">
        <f t="shared" si="131"/>
        <v>1.4530366381034356</v>
      </c>
      <c r="AD420">
        <f t="shared" si="132"/>
        <v>326.84893301507395</v>
      </c>
    </row>
    <row r="421" spans="2:30" ht="15" thickBot="1">
      <c r="B421" s="1">
        <v>419</v>
      </c>
      <c r="C421" s="18">
        <v>43892</v>
      </c>
      <c r="D421" s="3">
        <v>6288.6401370000003</v>
      </c>
      <c r="E421">
        <f t="shared" si="121"/>
        <v>4.6061642475831929E-2</v>
      </c>
      <c r="F421">
        <f t="shared" si="133"/>
        <v>3.5046000037744371E-4</v>
      </c>
      <c r="G421" s="28">
        <f t="shared" si="122"/>
        <v>1.872057692426822E-2</v>
      </c>
      <c r="H421" s="3">
        <f t="shared" si="123"/>
        <v>0.93884333063406056</v>
      </c>
      <c r="I421">
        <f t="shared" si="120"/>
        <v>6777.0635464515453</v>
      </c>
      <c r="J421"/>
      <c r="K421" s="29">
        <v>7762.5963389499993</v>
      </c>
      <c r="L421">
        <f t="shared" si="134"/>
        <v>-8.2626976004454794E-4</v>
      </c>
      <c r="M421">
        <f t="shared" si="135"/>
        <v>3.1542398760584482E-4</v>
      </c>
      <c r="N421" s="28">
        <f t="shared" si="124"/>
        <v>1.7760179830335187E-2</v>
      </c>
      <c r="O421" s="3">
        <f t="shared" si="125"/>
        <v>0.9301925058456666</v>
      </c>
      <c r="P421">
        <f t="shared" si="126"/>
        <v>7249.4678505741149</v>
      </c>
      <c r="Q421"/>
      <c r="R421" s="3">
        <v>16040.503055687557</v>
      </c>
      <c r="S421">
        <f t="shared" si="136"/>
        <v>9.3866663481828889E-3</v>
      </c>
      <c r="T421">
        <f t="shared" si="137"/>
        <v>2.9108433776683175E-4</v>
      </c>
      <c r="U421" s="28">
        <f t="shared" si="127"/>
        <v>1.7061193913874603E-2</v>
      </c>
      <c r="V421" s="3">
        <f t="shared" si="128"/>
        <v>1.109546046681547</v>
      </c>
      <c r="W421">
        <f t="shared" si="129"/>
        <v>15702.297015652628</v>
      </c>
      <c r="X421"/>
      <c r="Y421" s="3">
        <v>321.55705657127925</v>
      </c>
      <c r="Z421">
        <f t="shared" si="138"/>
        <v>2.7912974157978585E-2</v>
      </c>
      <c r="AA421">
        <f t="shared" si="139"/>
        <v>1.7640256770830862E-4</v>
      </c>
      <c r="AB421" s="28">
        <f t="shared" si="130"/>
        <v>1.3281662836719979E-2</v>
      </c>
      <c r="AC421" s="3">
        <f t="shared" si="131"/>
        <v>1.2388498035813045</v>
      </c>
      <c r="AD421">
        <f t="shared" si="132"/>
        <v>353.83994263465081</v>
      </c>
    </row>
    <row r="422" spans="2:30" ht="15" thickBot="1">
      <c r="B422" s="1">
        <v>420</v>
      </c>
      <c r="C422" s="18">
        <v>43893</v>
      </c>
      <c r="D422" s="3">
        <v>6112.0698240000002</v>
      </c>
      <c r="E422">
        <f t="shared" si="121"/>
        <v>-2.8077662126208599E-2</v>
      </c>
      <c r="F422">
        <f t="shared" si="133"/>
        <v>4.56732894809079E-4</v>
      </c>
      <c r="G422" s="28">
        <f t="shared" si="122"/>
        <v>2.1371310086400388E-2</v>
      </c>
      <c r="H422" s="3">
        <f t="shared" si="123"/>
        <v>0.82239641462857194</v>
      </c>
      <c r="I422">
        <f t="shared" si="120"/>
        <v>6346.1379686612272</v>
      </c>
      <c r="J422"/>
      <c r="K422" s="29">
        <v>7927.6851895999998</v>
      </c>
      <c r="L422">
        <f t="shared" si="134"/>
        <v>2.1267220842289873E-2</v>
      </c>
      <c r="M422">
        <f t="shared" si="135"/>
        <v>2.9653951165247599E-4</v>
      </c>
      <c r="N422" s="28">
        <f t="shared" si="124"/>
        <v>1.7220322634970461E-2</v>
      </c>
      <c r="O422" s="3">
        <f t="shared" si="125"/>
        <v>0.95935404526626578</v>
      </c>
      <c r="P422">
        <f t="shared" si="126"/>
        <v>7403.0671751974651</v>
      </c>
      <c r="Q422"/>
      <c r="R422" s="3">
        <v>16356.676399135222</v>
      </c>
      <c r="S422">
        <f t="shared" si="136"/>
        <v>1.9710936892066953E-2</v>
      </c>
      <c r="T422">
        <f t="shared" si="137"/>
        <v>2.7890584780874836E-4</v>
      </c>
      <c r="U422" s="28">
        <f t="shared" si="127"/>
        <v>1.6700474478551452E-2</v>
      </c>
      <c r="V422" s="3">
        <f t="shared" si="128"/>
        <v>1.1335115228683479</v>
      </c>
      <c r="W422">
        <f t="shared" si="129"/>
        <v>15887.657770966256</v>
      </c>
      <c r="X422"/>
      <c r="Y422" s="3">
        <v>315.30681095430793</v>
      </c>
      <c r="Z422">
        <f t="shared" si="138"/>
        <v>-1.9437438828483079E-2</v>
      </c>
      <c r="AA422">
        <f t="shared" si="139"/>
        <v>2.1256646122644896E-4</v>
      </c>
      <c r="AB422" s="28">
        <f t="shared" si="130"/>
        <v>1.4579659160160397E-2</v>
      </c>
      <c r="AC422" s="3">
        <f t="shared" si="131"/>
        <v>1.1285576168656222</v>
      </c>
      <c r="AD422">
        <f t="shared" si="132"/>
        <v>334.51064207604452</v>
      </c>
    </row>
    <row r="423" spans="2:30" ht="15" thickBot="1">
      <c r="B423" s="1">
        <v>421</v>
      </c>
      <c r="C423" s="18">
        <v>43894</v>
      </c>
      <c r="D423" s="3">
        <v>6370.3500979999999</v>
      </c>
      <c r="E423">
        <f t="shared" si="121"/>
        <v>4.2257415480729907E-2</v>
      </c>
      <c r="F423">
        <f t="shared" si="133"/>
        <v>4.7663022774894597E-4</v>
      </c>
      <c r="G423" s="28">
        <f t="shared" si="122"/>
        <v>2.1831862672455276E-2</v>
      </c>
      <c r="H423" s="3">
        <f t="shared" si="123"/>
        <v>0.80504760654920793</v>
      </c>
      <c r="I423">
        <f t="shared" si="120"/>
        <v>6717.1338301743963</v>
      </c>
      <c r="J423"/>
      <c r="K423" s="29">
        <v>8015.2686469999999</v>
      </c>
      <c r="L423">
        <f t="shared" si="134"/>
        <v>1.1047797094024007E-2</v>
      </c>
      <c r="M423">
        <f t="shared" si="135"/>
        <v>3.0588482189461121E-4</v>
      </c>
      <c r="N423" s="28">
        <f t="shared" si="124"/>
        <v>1.7489563227668415E-2</v>
      </c>
      <c r="O423" s="3">
        <f t="shared" si="125"/>
        <v>0.94458540591305173</v>
      </c>
      <c r="P423">
        <f t="shared" si="126"/>
        <v>7330.7546538444476</v>
      </c>
      <c r="Q423"/>
      <c r="R423" s="3">
        <v>16628.678443649376</v>
      </c>
      <c r="S423">
        <f t="shared" si="136"/>
        <v>1.6629420175393043E-2</v>
      </c>
      <c r="T423">
        <f t="shared" si="137"/>
        <v>2.8548275893000623E-4</v>
      </c>
      <c r="U423" s="28">
        <f t="shared" si="127"/>
        <v>1.6896235051928173E-2</v>
      </c>
      <c r="V423" s="3">
        <f t="shared" si="128"/>
        <v>1.1203786050932425</v>
      </c>
      <c r="W423">
        <f t="shared" si="129"/>
        <v>15829.982092662609</v>
      </c>
      <c r="X423"/>
      <c r="Y423" s="3">
        <v>319.84088717431672</v>
      </c>
      <c r="Z423">
        <f t="shared" si="138"/>
        <v>1.4379886708713792E-2</v>
      </c>
      <c r="AA423">
        <f t="shared" si="139"/>
        <v>2.2248131524552333E-4</v>
      </c>
      <c r="AB423" s="28">
        <f t="shared" si="130"/>
        <v>1.4915807562633788E-2</v>
      </c>
      <c r="AC423" s="3">
        <f t="shared" si="131"/>
        <v>1.1031240063543877</v>
      </c>
      <c r="AD423">
        <f t="shared" si="132"/>
        <v>347.43841975935544</v>
      </c>
    </row>
    <row r="424" spans="2:30" ht="15" thickBot="1">
      <c r="B424" s="1">
        <v>422</v>
      </c>
      <c r="C424" s="18">
        <v>43895</v>
      </c>
      <c r="D424" s="3">
        <v>6155.580078</v>
      </c>
      <c r="E424">
        <f t="shared" si="121"/>
        <v>-3.3714005776139047E-2</v>
      </c>
      <c r="F424">
        <f t="shared" si="133"/>
        <v>5.5517376387067109E-4</v>
      </c>
      <c r="G424" s="28">
        <f t="shared" si="122"/>
        <v>2.3562125622928656E-2</v>
      </c>
      <c r="H424" s="3">
        <f t="shared" si="123"/>
        <v>0.74592967851202474</v>
      </c>
      <c r="I424">
        <f t="shared" si="120"/>
        <v>6332.7734022211362</v>
      </c>
      <c r="J424"/>
      <c r="K424" s="29">
        <v>8023.3399115399998</v>
      </c>
      <c r="L424">
        <f t="shared" si="134"/>
        <v>1.0069861529870068E-3</v>
      </c>
      <c r="M424">
        <f t="shared" si="135"/>
        <v>2.9485496181877804E-4</v>
      </c>
      <c r="N424" s="28">
        <f t="shared" si="124"/>
        <v>1.7171341293526782E-2</v>
      </c>
      <c r="O424" s="3">
        <f t="shared" si="125"/>
        <v>0.96209060773120703</v>
      </c>
      <c r="P424">
        <f t="shared" si="126"/>
        <v>7262.0727775108926</v>
      </c>
      <c r="Q424"/>
      <c r="R424" s="3">
        <v>16252.166551562814</v>
      </c>
      <c r="S424">
        <f t="shared" si="136"/>
        <v>-2.2642322019905039E-2</v>
      </c>
      <c r="T424">
        <f t="shared" si="137"/>
        <v>2.8494605031639201E-4</v>
      </c>
      <c r="U424" s="28">
        <f t="shared" si="127"/>
        <v>1.6880345088782753E-2</v>
      </c>
      <c r="V424" s="3">
        <f t="shared" si="128"/>
        <v>1.1214332502826752</v>
      </c>
      <c r="W424">
        <f t="shared" si="129"/>
        <v>15145.843571667428</v>
      </c>
      <c r="X424"/>
      <c r="Y424" s="3">
        <v>321.39137751996475</v>
      </c>
      <c r="Z424">
        <f t="shared" si="138"/>
        <v>4.8476927366793952E-3</v>
      </c>
      <c r="AA424">
        <f t="shared" si="139"/>
        <v>2.2153930483611854E-4</v>
      </c>
      <c r="AB424" s="28">
        <f t="shared" si="130"/>
        <v>1.4884196479357511E-2</v>
      </c>
      <c r="AC424" s="3">
        <f t="shared" si="131"/>
        <v>1.1054668231048443</v>
      </c>
      <c r="AD424">
        <f t="shared" si="132"/>
        <v>343.84597031381674</v>
      </c>
    </row>
    <row r="425" spans="2:30" ht="15" thickBot="1">
      <c r="B425" s="1">
        <v>423</v>
      </c>
      <c r="C425" s="18">
        <v>43896</v>
      </c>
      <c r="D425" s="3">
        <v>6050.7998049999997</v>
      </c>
      <c r="E425">
        <f t="shared" si="121"/>
        <v>-1.7021998198753725E-2</v>
      </c>
      <c r="F425">
        <f t="shared" si="133"/>
        <v>5.9006138916684308E-4</v>
      </c>
      <c r="G425" s="28">
        <f t="shared" si="122"/>
        <v>2.4291179246114073E-2</v>
      </c>
      <c r="H425" s="3">
        <f t="shared" si="123"/>
        <v>0.72354201551506581</v>
      </c>
      <c r="I425">
        <f t="shared" si="120"/>
        <v>6416.1328248265745</v>
      </c>
      <c r="J425"/>
      <c r="K425" s="29">
        <v>7790.4945046800012</v>
      </c>
      <c r="L425">
        <f t="shared" si="134"/>
        <v>-2.9021007389341207E-2</v>
      </c>
      <c r="M425">
        <f t="shared" si="135"/>
        <v>2.7722450537638984E-4</v>
      </c>
      <c r="N425" s="28">
        <f t="shared" si="124"/>
        <v>1.6650060221404302E-2</v>
      </c>
      <c r="O425" s="3">
        <f t="shared" si="125"/>
        <v>0.99221179749317379</v>
      </c>
      <c r="P425">
        <f t="shared" si="126"/>
        <v>7046.1351145397912</v>
      </c>
      <c r="Q425"/>
      <c r="R425" s="3">
        <v>15697.752985543684</v>
      </c>
      <c r="S425">
        <f t="shared" si="136"/>
        <v>-3.4113209722541081E-2</v>
      </c>
      <c r="T425">
        <f t="shared" si="137"/>
        <v>2.9860977208459312E-4</v>
      </c>
      <c r="U425" s="28">
        <f t="shared" si="127"/>
        <v>1.7280329050240715E-2</v>
      </c>
      <c r="V425" s="3">
        <f t="shared" si="128"/>
        <v>1.095475682423023</v>
      </c>
      <c r="W425">
        <f t="shared" si="129"/>
        <v>14959.694863487806</v>
      </c>
      <c r="X425"/>
      <c r="Y425" s="3">
        <v>316.86647921027708</v>
      </c>
      <c r="Z425">
        <f t="shared" si="138"/>
        <v>-1.4079090561185283E-2</v>
      </c>
      <c r="AA425">
        <f t="shared" si="139"/>
        <v>2.0965695403810667E-4</v>
      </c>
      <c r="AB425" s="28">
        <f t="shared" si="130"/>
        <v>1.4479535698291803E-2</v>
      </c>
      <c r="AC425" s="3">
        <f t="shared" si="131"/>
        <v>1.136361395790114</v>
      </c>
      <c r="AD425">
        <f t="shared" si="132"/>
        <v>336.54128850656679</v>
      </c>
    </row>
    <row r="426" spans="2:30" ht="15" thickBot="1">
      <c r="B426" s="1">
        <v>424</v>
      </c>
      <c r="C426" s="18">
        <v>43899</v>
      </c>
      <c r="D426" s="3">
        <v>5591.7402339999999</v>
      </c>
      <c r="E426">
        <f t="shared" si="121"/>
        <v>-7.5867585409231664E-2</v>
      </c>
      <c r="F426">
        <f t="shared" si="133"/>
        <v>5.7204261117753494E-4</v>
      </c>
      <c r="G426" s="28">
        <f t="shared" si="122"/>
        <v>2.3917412301031542E-2</v>
      </c>
      <c r="H426" s="3">
        <f t="shared" si="123"/>
        <v>0.73484909528498976</v>
      </c>
      <c r="I426">
        <f t="shared" si="120"/>
        <v>6133.9723568500722</v>
      </c>
      <c r="J426"/>
      <c r="K426" s="29">
        <v>7218.4161516599997</v>
      </c>
      <c r="L426">
        <f t="shared" si="134"/>
        <v>-7.3432867795020659E-2</v>
      </c>
      <c r="M426">
        <f t="shared" si="135"/>
        <v>3.1112416724733829E-4</v>
      </c>
      <c r="N426" s="28">
        <f t="shared" si="124"/>
        <v>1.7638712176554678E-2</v>
      </c>
      <c r="O426" s="3">
        <f t="shared" si="125"/>
        <v>0.93659820599646726</v>
      </c>
      <c r="P426">
        <f t="shared" si="126"/>
        <v>6756.0631737186886</v>
      </c>
      <c r="Q426"/>
      <c r="R426" s="3">
        <v>14588.406754187208</v>
      </c>
      <c r="S426">
        <f t="shared" si="136"/>
        <v>-7.0669109927904386E-2</v>
      </c>
      <c r="T426">
        <f t="shared" si="137"/>
        <v>3.5051585041396183E-4</v>
      </c>
      <c r="U426" s="28">
        <f t="shared" si="127"/>
        <v>1.8722068539933343E-2</v>
      </c>
      <c r="V426" s="3">
        <f t="shared" si="128"/>
        <v>1.0111158507100644</v>
      </c>
      <c r="W426">
        <f t="shared" si="129"/>
        <v>14430.007127748369</v>
      </c>
      <c r="X426"/>
      <c r="Y426" s="3">
        <v>307.50253776279942</v>
      </c>
      <c r="Z426">
        <f t="shared" si="138"/>
        <v>-2.9551694678513513E-2</v>
      </c>
      <c r="AA426">
        <f t="shared" si="139"/>
        <v>2.0897078425762366E-4</v>
      </c>
      <c r="AB426" s="28">
        <f t="shared" si="130"/>
        <v>1.4455821811907604E-2</v>
      </c>
      <c r="AC426" s="3">
        <f t="shared" si="131"/>
        <v>1.1382255267528352</v>
      </c>
      <c r="AD426">
        <f t="shared" si="132"/>
        <v>330.50901192938807</v>
      </c>
    </row>
    <row r="427" spans="2:30" ht="15" thickBot="1">
      <c r="B427" s="1">
        <v>425</v>
      </c>
      <c r="C427" s="18">
        <v>43900</v>
      </c>
      <c r="D427" s="3">
        <v>5868.1098629999997</v>
      </c>
      <c r="E427">
        <f t="shared" si="121"/>
        <v>4.942461871164236E-2</v>
      </c>
      <c r="F427">
        <f t="shared" si="133"/>
        <v>8.8307348545650687E-4</v>
      </c>
      <c r="G427" s="28">
        <f t="shared" si="122"/>
        <v>2.9716552381736795E-2</v>
      </c>
      <c r="H427" s="3">
        <f t="shared" si="123"/>
        <v>0.59144441001079195</v>
      </c>
      <c r="I427">
        <f t="shared" si="120"/>
        <v>6686.0347497654329</v>
      </c>
      <c r="J427"/>
      <c r="K427" s="29">
        <v>7249.5925541899996</v>
      </c>
      <c r="L427">
        <f t="shared" si="134"/>
        <v>4.3190087513630465E-3</v>
      </c>
      <c r="M427">
        <f t="shared" si="135"/>
        <v>6.1599988156855719E-4</v>
      </c>
      <c r="N427" s="28">
        <f t="shared" si="124"/>
        <v>2.4819344906112192E-2</v>
      </c>
      <c r="O427" s="3">
        <f t="shared" si="125"/>
        <v>0.66562539193291614</v>
      </c>
      <c r="P427">
        <f t="shared" si="126"/>
        <v>7275.9011088385923</v>
      </c>
      <c r="Q427"/>
      <c r="R427" s="3">
        <v>14382.538325639711</v>
      </c>
      <c r="S427">
        <f t="shared" si="136"/>
        <v>-1.4111782870902501E-2</v>
      </c>
      <c r="T427">
        <f t="shared" si="137"/>
        <v>6.2913228526925843E-4</v>
      </c>
      <c r="U427" s="28">
        <f t="shared" si="127"/>
        <v>2.5082509548872069E-2</v>
      </c>
      <c r="V427" s="3">
        <f t="shared" si="128"/>
        <v>0.75471635810293569</v>
      </c>
      <c r="W427">
        <f t="shared" si="129"/>
        <v>15374.932399580306</v>
      </c>
      <c r="X427"/>
      <c r="Y427" s="3">
        <v>312.61502056016758</v>
      </c>
      <c r="Z427">
        <f t="shared" si="138"/>
        <v>1.6625823105602511E-2</v>
      </c>
      <c r="AA427">
        <f t="shared" si="139"/>
        <v>2.4883069670449131E-4</v>
      </c>
      <c r="AB427" s="28">
        <f t="shared" si="130"/>
        <v>1.5774368345657815E-2</v>
      </c>
      <c r="AC427" s="3">
        <f t="shared" si="131"/>
        <v>1.0430836300987556</v>
      </c>
      <c r="AD427">
        <f t="shared" si="132"/>
        <v>347.94436857244688</v>
      </c>
    </row>
    <row r="428" spans="2:30" ht="15" thickBot="1">
      <c r="B428" s="1">
        <v>426</v>
      </c>
      <c r="C428" s="18">
        <v>43901</v>
      </c>
      <c r="D428" s="3">
        <v>5581.7597660000001</v>
      </c>
      <c r="E428">
        <f t="shared" si="121"/>
        <v>-4.8797671428327104E-2</v>
      </c>
      <c r="F428">
        <f t="shared" si="133"/>
        <v>9.7665665241659016E-4</v>
      </c>
      <c r="G428" s="28">
        <f t="shared" si="122"/>
        <v>3.1251506402357472E-2</v>
      </c>
      <c r="H428" s="3">
        <f t="shared" si="123"/>
        <v>0.56239493113347272</v>
      </c>
      <c r="I428">
        <f t="shared" si="120"/>
        <v>6317.8629054880012</v>
      </c>
      <c r="J428"/>
      <c r="K428" s="29">
        <v>7076.7599415599998</v>
      </c>
      <c r="L428">
        <f t="shared" si="134"/>
        <v>-2.3840320864668307E-2</v>
      </c>
      <c r="M428">
        <f t="shared" si="135"/>
        <v>5.8015911887010474E-4</v>
      </c>
      <c r="N428" s="28">
        <f t="shared" si="124"/>
        <v>2.4086492456771382E-2</v>
      </c>
      <c r="O428" s="3">
        <f t="shared" si="125"/>
        <v>0.68587762250143702</v>
      </c>
      <c r="P428">
        <f t="shared" si="126"/>
        <v>7136.4128433383139</v>
      </c>
      <c r="Q428"/>
      <c r="R428" s="3">
        <v>14198.548092320054</v>
      </c>
      <c r="S428">
        <f t="shared" si="136"/>
        <v>-1.2792612065678145E-2</v>
      </c>
      <c r="T428">
        <f t="shared" si="137"/>
        <v>6.033328931008327E-4</v>
      </c>
      <c r="U428" s="28">
        <f t="shared" si="127"/>
        <v>2.4562835607902289E-2</v>
      </c>
      <c r="V428" s="3">
        <f t="shared" si="128"/>
        <v>0.77068383150016562</v>
      </c>
      <c r="W428">
        <f t="shared" si="129"/>
        <v>15387.230082930864</v>
      </c>
      <c r="X428"/>
      <c r="Y428" s="3">
        <v>299.94972387837561</v>
      </c>
      <c r="Z428">
        <f t="shared" si="138"/>
        <v>-4.0514037550394483E-2</v>
      </c>
      <c r="AA428">
        <f t="shared" si="139"/>
        <v>2.5048593453854903E-4</v>
      </c>
      <c r="AB428" s="28">
        <f t="shared" si="130"/>
        <v>1.5826747440284408E-2</v>
      </c>
      <c r="AC428" s="3">
        <f t="shared" si="131"/>
        <v>1.039631513587101</v>
      </c>
      <c r="AD428">
        <f t="shared" si="132"/>
        <v>327.60765399498473</v>
      </c>
    </row>
    <row r="429" spans="2:30" ht="15" thickBot="1">
      <c r="B429" s="1">
        <v>427</v>
      </c>
      <c r="C429" s="18">
        <v>43902</v>
      </c>
      <c r="D429" s="3">
        <v>5051.9702150000003</v>
      </c>
      <c r="E429">
        <f t="shared" si="121"/>
        <v>-9.491443079064249E-2</v>
      </c>
      <c r="F429">
        <f t="shared" si="133"/>
        <v>1.0609300174812132E-3</v>
      </c>
      <c r="G429" s="28">
        <f t="shared" si="122"/>
        <v>3.2571920690699425E-2</v>
      </c>
      <c r="H429" s="3">
        <f t="shared" si="123"/>
        <v>0.5395963277041157</v>
      </c>
      <c r="I429">
        <f t="shared" si="120"/>
        <v>6163.4372127747984</v>
      </c>
      <c r="J429"/>
      <c r="K429" s="29">
        <v>6283.4993602100012</v>
      </c>
      <c r="L429">
        <f t="shared" si="134"/>
        <v>-0.11209375305941667</v>
      </c>
      <c r="M429">
        <f t="shared" si="135"/>
        <v>5.7945122567371879E-4</v>
      </c>
      <c r="N429" s="28">
        <f t="shared" si="124"/>
        <v>2.4071793154514243E-2</v>
      </c>
      <c r="O429" s="3">
        <f t="shared" si="125"/>
        <v>0.68629644973295412</v>
      </c>
      <c r="P429">
        <f t="shared" si="126"/>
        <v>6696.9167719138104</v>
      </c>
      <c r="Q429"/>
      <c r="R429" s="3">
        <v>12394.907542962679</v>
      </c>
      <c r="S429">
        <f t="shared" si="136"/>
        <v>-0.12702992852719622</v>
      </c>
      <c r="T429">
        <f t="shared" si="137"/>
        <v>5.7695197492255872E-4</v>
      </c>
      <c r="U429" s="28">
        <f t="shared" si="127"/>
        <v>2.4019824623059984E-2</v>
      </c>
      <c r="V429" s="3">
        <f t="shared" si="128"/>
        <v>0.7881065143428696</v>
      </c>
      <c r="W429">
        <f t="shared" si="129"/>
        <v>13984.641974852213</v>
      </c>
      <c r="X429"/>
      <c r="Y429" s="3">
        <v>288.02447762722682</v>
      </c>
      <c r="Z429">
        <f t="shared" si="138"/>
        <v>-3.9757483677445464E-2</v>
      </c>
      <c r="AA429">
        <f t="shared" si="139"/>
        <v>3.3394001278432261E-4</v>
      </c>
      <c r="AB429" s="28">
        <f t="shared" si="130"/>
        <v>1.8274025631598599E-2</v>
      </c>
      <c r="AC429" s="3">
        <f t="shared" si="131"/>
        <v>0.90040288484942188</v>
      </c>
      <c r="AD429">
        <f t="shared" si="132"/>
        <v>329.76983270608082</v>
      </c>
    </row>
    <row r="430" spans="2:30" ht="15" thickBot="1">
      <c r="B430" s="1">
        <v>428</v>
      </c>
      <c r="C430" s="18">
        <v>43903</v>
      </c>
      <c r="D430" s="3">
        <v>5522.8500979999999</v>
      </c>
      <c r="E430">
        <f t="shared" si="121"/>
        <v>9.3207177192353968E-2</v>
      </c>
      <c r="F430">
        <f t="shared" si="133"/>
        <v>1.5377991667710408E-3</v>
      </c>
      <c r="G430" s="28">
        <f t="shared" si="122"/>
        <v>3.9214782503171439E-2</v>
      </c>
      <c r="H430" s="3">
        <f t="shared" si="123"/>
        <v>0.44819039324136772</v>
      </c>
      <c r="I430">
        <f t="shared" si="120"/>
        <v>6767.5135420080496</v>
      </c>
      <c r="J430"/>
      <c r="K430" s="29">
        <v>6161.9442182399998</v>
      </c>
      <c r="L430">
        <f t="shared" si="134"/>
        <v>-1.9345134773108164E-2</v>
      </c>
      <c r="M430">
        <f t="shared" si="135"/>
        <v>1.2985847206300253E-3</v>
      </c>
      <c r="N430" s="28">
        <f t="shared" si="124"/>
        <v>3.6035881016426186E-2</v>
      </c>
      <c r="O430" s="3">
        <f t="shared" si="125"/>
        <v>0.45844268863910081</v>
      </c>
      <c r="P430">
        <f t="shared" si="126"/>
        <v>7190.7016628813708</v>
      </c>
      <c r="Q430"/>
      <c r="R430" s="3">
        <v>12536.183253920319</v>
      </c>
      <c r="S430">
        <f t="shared" si="136"/>
        <v>1.1397883402353426E-2</v>
      </c>
      <c r="T430">
        <f t="shared" si="137"/>
        <v>1.5105310209246809E-3</v>
      </c>
      <c r="U430" s="28">
        <f t="shared" si="127"/>
        <v>3.8865550567625834E-2</v>
      </c>
      <c r="V430" s="3">
        <f t="shared" si="128"/>
        <v>0.48706836729016434</v>
      </c>
      <c r="W430">
        <f t="shared" si="129"/>
        <v>15626.717773296277</v>
      </c>
      <c r="X430"/>
      <c r="Y430" s="3">
        <v>270.35503039522962</v>
      </c>
      <c r="Z430">
        <f t="shared" si="138"/>
        <v>-6.1347033340915298E-2</v>
      </c>
      <c r="AA430">
        <f t="shared" si="139"/>
        <v>4.087430625190039E-4</v>
      </c>
      <c r="AB430" s="28">
        <f t="shared" si="130"/>
        <v>2.0217395047804846E-2</v>
      </c>
      <c r="AC430" s="3">
        <f t="shared" si="131"/>
        <v>0.81385289042418896</v>
      </c>
      <c r="AD430">
        <f t="shared" si="132"/>
        <v>324.93728718783075</v>
      </c>
    </row>
    <row r="431" spans="2:30" ht="15" thickBot="1">
      <c r="B431" s="1">
        <v>429</v>
      </c>
      <c r="C431" s="18">
        <v>43906</v>
      </c>
      <c r="D431" s="3">
        <v>4861.2202150000003</v>
      </c>
      <c r="E431">
        <f t="shared" si="121"/>
        <v>-0.11979863136962506</v>
      </c>
      <c r="F431">
        <f t="shared" si="133"/>
        <v>1.966785889574791E-3</v>
      </c>
      <c r="G431" s="28">
        <f t="shared" si="122"/>
        <v>4.4348459833175619E-2</v>
      </c>
      <c r="H431" s="3">
        <f t="shared" si="123"/>
        <v>0.39630888777389561</v>
      </c>
      <c r="I431">
        <f t="shared" si="120"/>
        <v>6187.7211874212535</v>
      </c>
      <c r="J431"/>
      <c r="K431" s="29">
        <v>5685.3527948700003</v>
      </c>
      <c r="L431">
        <f t="shared" si="134"/>
        <v>-7.7344326155897203E-2</v>
      </c>
      <c r="M431">
        <f t="shared" si="135"/>
        <v>1.2431236917556068E-3</v>
      </c>
      <c r="N431" s="28">
        <f t="shared" si="124"/>
        <v>3.5257959268165349E-2</v>
      </c>
      <c r="O431" s="3">
        <f t="shared" si="125"/>
        <v>0.46855763985085552</v>
      </c>
      <c r="P431">
        <f t="shared" si="126"/>
        <v>6992.1192151277492</v>
      </c>
      <c r="Q431"/>
      <c r="R431" s="3">
        <v>11784.31110069944</v>
      </c>
      <c r="S431">
        <f t="shared" si="136"/>
        <v>-5.9976161642799265E-2</v>
      </c>
      <c r="T431">
        <f t="shared" si="137"/>
        <v>1.4276938644324187E-3</v>
      </c>
      <c r="U431" s="28">
        <f t="shared" si="127"/>
        <v>3.7784836435168258E-2</v>
      </c>
      <c r="V431" s="3">
        <f t="shared" si="128"/>
        <v>0.50099939671004001</v>
      </c>
      <c r="W431">
        <f t="shared" si="129"/>
        <v>15073.484652110699</v>
      </c>
      <c r="X431"/>
      <c r="Y431" s="3">
        <v>258.5648710796014</v>
      </c>
      <c r="Z431">
        <f t="shared" si="138"/>
        <v>-4.3609912855670882E-2</v>
      </c>
      <c r="AA431">
        <f t="shared" si="139"/>
        <v>6.1002598875174621E-4</v>
      </c>
      <c r="AB431" s="28">
        <f t="shared" si="130"/>
        <v>2.4698704191753587E-2</v>
      </c>
      <c r="AC431" s="3">
        <f t="shared" si="131"/>
        <v>0.66618820439969961</v>
      </c>
      <c r="AD431">
        <f t="shared" si="132"/>
        <v>332.07682876490981</v>
      </c>
    </row>
    <row r="432" spans="2:30" ht="15" thickBot="1">
      <c r="B432" s="1">
        <v>430</v>
      </c>
      <c r="C432" s="18">
        <v>43907</v>
      </c>
      <c r="D432" s="3">
        <v>5152.830078</v>
      </c>
      <c r="E432">
        <f t="shared" si="121"/>
        <v>5.9986968313057519E-2</v>
      </c>
      <c r="F432">
        <f t="shared" si="133"/>
        <v>2.7098814608824229E-3</v>
      </c>
      <c r="G432" s="28">
        <f t="shared" si="122"/>
        <v>5.2056521790092958E-2</v>
      </c>
      <c r="H432" s="3">
        <f t="shared" si="123"/>
        <v>0.33762702897902791</v>
      </c>
      <c r="I432">
        <f t="shared" si="120"/>
        <v>6627.7079046166782</v>
      </c>
      <c r="J432"/>
      <c r="K432" s="29">
        <v>5716.1759802199995</v>
      </c>
      <c r="L432">
        <f t="shared" si="134"/>
        <v>5.4215079454368346E-3</v>
      </c>
      <c r="M432">
        <f t="shared" si="135"/>
        <v>1.5274649575608588E-3</v>
      </c>
      <c r="N432" s="28">
        <f t="shared" si="124"/>
        <v>3.9082796184009901E-2</v>
      </c>
      <c r="O432" s="3">
        <f t="shared" si="125"/>
        <v>0.42270225760889146</v>
      </c>
      <c r="P432">
        <f t="shared" si="126"/>
        <v>7271.6702701117147</v>
      </c>
      <c r="Q432"/>
      <c r="R432" s="3">
        <v>12127.751730296941</v>
      </c>
      <c r="S432">
        <f t="shared" si="136"/>
        <v>2.9143886873210265E-2</v>
      </c>
      <c r="T432">
        <f t="shared" si="137"/>
        <v>1.557860630490665E-3</v>
      </c>
      <c r="U432" s="28">
        <f t="shared" si="127"/>
        <v>3.9469743228081243E-2</v>
      </c>
      <c r="V432" s="3">
        <f t="shared" si="128"/>
        <v>0.47961245021069004</v>
      </c>
      <c r="W432">
        <f t="shared" si="129"/>
        <v>15757.665014751274</v>
      </c>
      <c r="X432"/>
      <c r="Y432" s="3">
        <v>259.95921092651156</v>
      </c>
      <c r="Z432">
        <f t="shared" si="138"/>
        <v>5.3926113051950405E-3</v>
      </c>
      <c r="AA432">
        <f t="shared" si="139"/>
        <v>6.8753389938339398E-4</v>
      </c>
      <c r="AB432" s="28">
        <f t="shared" si="130"/>
        <v>2.6220867632162633E-2</v>
      </c>
      <c r="AC432" s="3">
        <f t="shared" si="131"/>
        <v>0.62751491015961369</v>
      </c>
      <c r="AD432">
        <f t="shared" si="132"/>
        <v>343.17048770741098</v>
      </c>
    </row>
    <row r="433" spans="2:30" ht="15" thickBot="1">
      <c r="B433" s="1">
        <v>431</v>
      </c>
      <c r="C433" s="18">
        <v>43908</v>
      </c>
      <c r="D433" s="3">
        <v>4885.7797849999997</v>
      </c>
      <c r="E433">
        <f t="shared" si="121"/>
        <v>-5.1825945928271736E-2</v>
      </c>
      <c r="F433">
        <f t="shared" si="133"/>
        <v>2.7631947552729835E-3</v>
      </c>
      <c r="G433" s="28">
        <f t="shared" si="122"/>
        <v>5.256609891625004E-2</v>
      </c>
      <c r="H433" s="3">
        <f t="shared" si="123"/>
        <v>0.33435406380399757</v>
      </c>
      <c r="I433">
        <f t="shared" si="120"/>
        <v>6383.5736199329476</v>
      </c>
      <c r="J433"/>
      <c r="K433" s="29">
        <v>5679.65971575</v>
      </c>
      <c r="L433">
        <f t="shared" si="134"/>
        <v>-6.3882330768609457E-3</v>
      </c>
      <c r="M433">
        <f t="shared" si="135"/>
        <v>1.4375806250113534E-3</v>
      </c>
      <c r="N433" s="28">
        <f t="shared" si="124"/>
        <v>3.7915440456512614E-2</v>
      </c>
      <c r="O433" s="3">
        <f t="shared" si="125"/>
        <v>0.43571658358017307</v>
      </c>
      <c r="P433">
        <f t="shared" si="126"/>
        <v>7234.8498862077086</v>
      </c>
      <c r="Q433"/>
      <c r="R433" s="3">
        <v>11256.959055308931</v>
      </c>
      <c r="S433">
        <f t="shared" si="136"/>
        <v>-7.1801657417890505E-2</v>
      </c>
      <c r="T433">
        <f t="shared" si="137"/>
        <v>1.5153509611859337E-3</v>
      </c>
      <c r="U433" s="28">
        <f t="shared" si="127"/>
        <v>3.8927509054471156E-2</v>
      </c>
      <c r="V433" s="3">
        <f t="shared" si="128"/>
        <v>0.48629313096601906</v>
      </c>
      <c r="W433">
        <f t="shared" si="129"/>
        <v>14997.823948059227</v>
      </c>
      <c r="X433"/>
      <c r="Y433" s="3">
        <v>252.74304788495721</v>
      </c>
      <c r="Z433">
        <f t="shared" si="138"/>
        <v>-2.7758828070894189E-2</v>
      </c>
      <c r="AA433">
        <f t="shared" si="139"/>
        <v>6.4802668082172528E-4</v>
      </c>
      <c r="AB433" s="28">
        <f t="shared" si="130"/>
        <v>2.5456368178153877E-2</v>
      </c>
      <c r="AC433" s="3">
        <f t="shared" si="131"/>
        <v>0.64636028522812317</v>
      </c>
      <c r="AD433">
        <f t="shared" si="132"/>
        <v>335.87666497531268</v>
      </c>
    </row>
    <row r="434" spans="2:30" ht="15" thickBot="1">
      <c r="B434" s="1">
        <v>432</v>
      </c>
      <c r="C434" s="18">
        <v>43909</v>
      </c>
      <c r="D434" s="3">
        <v>4909.1298829999996</v>
      </c>
      <c r="E434">
        <f t="shared" si="121"/>
        <v>4.7791957532936349E-3</v>
      </c>
      <c r="F434">
        <f t="shared" si="133"/>
        <v>2.7585587902382129E-3</v>
      </c>
      <c r="G434" s="28">
        <f t="shared" si="122"/>
        <v>5.2521983875689737E-2</v>
      </c>
      <c r="H434" s="3">
        <f t="shared" si="123"/>
        <v>0.33463489940840135</v>
      </c>
      <c r="I434">
        <f t="shared" si="120"/>
        <v>6506.5293209623551</v>
      </c>
      <c r="J434"/>
      <c r="K434" s="29">
        <v>5379.3470768400002</v>
      </c>
      <c r="L434">
        <f t="shared" si="134"/>
        <v>-5.2875111175624975E-2</v>
      </c>
      <c r="M434">
        <f t="shared" si="135"/>
        <v>1.3537743588213302E-3</v>
      </c>
      <c r="N434" s="28">
        <f t="shared" si="124"/>
        <v>3.6793672809619454E-2</v>
      </c>
      <c r="O434" s="3">
        <f t="shared" si="125"/>
        <v>0.44900073624424935</v>
      </c>
      <c r="P434">
        <f t="shared" si="126"/>
        <v>7082.8022669842176</v>
      </c>
      <c r="Q434"/>
      <c r="R434" s="3">
        <v>11502.104617003552</v>
      </c>
      <c r="S434">
        <f t="shared" si="136"/>
        <v>2.1777245567843349E-2</v>
      </c>
      <c r="T434">
        <f t="shared" si="137"/>
        <v>1.7337585839921445E-3</v>
      </c>
      <c r="U434" s="28">
        <f t="shared" si="127"/>
        <v>4.1638426771338811E-2</v>
      </c>
      <c r="V434" s="3">
        <f t="shared" si="128"/>
        <v>0.45463245676316333</v>
      </c>
      <c r="W434">
        <f t="shared" si="129"/>
        <v>15694.30462914083</v>
      </c>
      <c r="X434"/>
      <c r="Y434" s="3">
        <v>247.84911177695543</v>
      </c>
      <c r="Z434">
        <f t="shared" si="138"/>
        <v>-1.9363286741043768E-2</v>
      </c>
      <c r="AA434">
        <f t="shared" si="139"/>
        <v>6.553782321245896E-4</v>
      </c>
      <c r="AB434" s="28">
        <f t="shared" si="130"/>
        <v>2.5600356093706776E-2</v>
      </c>
      <c r="AC434" s="3">
        <f t="shared" si="131"/>
        <v>0.64272486430563636</v>
      </c>
      <c r="AD434">
        <f t="shared" si="132"/>
        <v>337.75669003410587</v>
      </c>
    </row>
    <row r="435" spans="2:30" ht="15" thickBot="1">
      <c r="B435" s="1">
        <v>433</v>
      </c>
      <c r="C435" s="18">
        <v>43913</v>
      </c>
      <c r="D435" s="3">
        <v>4559.5</v>
      </c>
      <c r="E435">
        <f t="shared" si="121"/>
        <v>-7.1220336665107464E-2</v>
      </c>
      <c r="F435">
        <f t="shared" si="133"/>
        <v>2.5944157055468181E-3</v>
      </c>
      <c r="G435" s="28">
        <f t="shared" si="122"/>
        <v>5.0935407189368953E-2</v>
      </c>
      <c r="H435" s="3">
        <f t="shared" si="123"/>
        <v>0.34505837414095408</v>
      </c>
      <c r="I435">
        <f t="shared" si="120"/>
        <v>6336.4963655628853</v>
      </c>
      <c r="J435"/>
      <c r="K435" s="29">
        <v>5356.9429055999999</v>
      </c>
      <c r="L435">
        <f t="shared" si="134"/>
        <v>-4.1648495477189483E-3</v>
      </c>
      <c r="M435">
        <f t="shared" si="135"/>
        <v>1.4402945402021325E-3</v>
      </c>
      <c r="N435" s="28">
        <f t="shared" si="124"/>
        <v>3.795121263151064E-2</v>
      </c>
      <c r="O435" s="3">
        <f t="shared" si="125"/>
        <v>0.43530588445367319</v>
      </c>
      <c r="P435">
        <f t="shared" si="126"/>
        <v>7241.8907292122676</v>
      </c>
      <c r="Q435"/>
      <c r="R435" s="3">
        <v>11392.943843776404</v>
      </c>
      <c r="S435">
        <f t="shared" si="136"/>
        <v>-9.4905042913429466E-3</v>
      </c>
      <c r="T435">
        <f t="shared" si="137"/>
        <v>1.6581879744239449E-3</v>
      </c>
      <c r="U435" s="28">
        <f t="shared" si="127"/>
        <v>4.0720854293886624E-2</v>
      </c>
      <c r="V435" s="3">
        <f t="shared" si="128"/>
        <v>0.46487679561400563</v>
      </c>
      <c r="W435">
        <f t="shared" si="129"/>
        <v>15471.881121452476</v>
      </c>
      <c r="X435"/>
      <c r="Y435" s="3">
        <v>248.05363379358755</v>
      </c>
      <c r="Z435">
        <f t="shared" si="138"/>
        <v>8.2518761179253039E-4</v>
      </c>
      <c r="AA435">
        <f t="shared" si="139"/>
        <v>6.3855175060206705E-4</v>
      </c>
      <c r="AB435" s="28">
        <f t="shared" si="130"/>
        <v>2.5269581528036173E-2</v>
      </c>
      <c r="AC435" s="3">
        <f t="shared" si="131"/>
        <v>0.65113802451569047</v>
      </c>
      <c r="AD435">
        <f t="shared" si="132"/>
        <v>342.19690184373655</v>
      </c>
    </row>
    <row r="436" spans="2:30" ht="15" thickBot="1">
      <c r="B436" s="1">
        <v>434</v>
      </c>
      <c r="C436" s="18">
        <v>43914</v>
      </c>
      <c r="D436" s="3">
        <v>4987.7998049999997</v>
      </c>
      <c r="E436">
        <f t="shared" si="121"/>
        <v>9.3935695799977986E-2</v>
      </c>
      <c r="F436">
        <f t="shared" si="133"/>
        <v>2.7430909444954841E-3</v>
      </c>
      <c r="G436" s="28">
        <f t="shared" si="122"/>
        <v>5.2374525720959846E-2</v>
      </c>
      <c r="H436" s="3">
        <f t="shared" si="123"/>
        <v>0.33557704912900949</v>
      </c>
      <c r="I436">
        <f t="shared" si="120"/>
        <v>6700.9157772659328</v>
      </c>
      <c r="J436"/>
      <c r="K436" s="29">
        <v>5421.4994024999996</v>
      </c>
      <c r="L436">
        <f t="shared" si="134"/>
        <v>1.2050995882840967E-2</v>
      </c>
      <c r="M436">
        <f t="shared" si="135"/>
        <v>1.3549176260953125E-3</v>
      </c>
      <c r="N436" s="28">
        <f t="shared" si="124"/>
        <v>3.6809205724863348E-2</v>
      </c>
      <c r="O436" s="3">
        <f t="shared" si="125"/>
        <v>0.44881126488122514</v>
      </c>
      <c r="P436">
        <f t="shared" si="126"/>
        <v>7294.2838001298314</v>
      </c>
      <c r="Q436"/>
      <c r="R436" s="3">
        <v>12439.583624874862</v>
      </c>
      <c r="S436">
        <f t="shared" si="136"/>
        <v>9.1867369439392388E-2</v>
      </c>
      <c r="T436">
        <f t="shared" si="137"/>
        <v>1.5641008762607481E-3</v>
      </c>
      <c r="U436" s="28">
        <f t="shared" si="127"/>
        <v>3.9548715228952105E-2</v>
      </c>
      <c r="V436" s="3">
        <f t="shared" si="128"/>
        <v>0.47865474641130118</v>
      </c>
      <c r="W436">
        <f t="shared" si="129"/>
        <v>16223.800351272617</v>
      </c>
      <c r="X436"/>
      <c r="Y436" s="3">
        <v>264.87154940028466</v>
      </c>
      <c r="Z436">
        <f t="shared" si="138"/>
        <v>6.779951315162662E-2</v>
      </c>
      <c r="AA436">
        <f t="shared" si="139"/>
        <v>6.0027950164162234E-4</v>
      </c>
      <c r="AB436" s="28">
        <f t="shared" si="130"/>
        <v>2.450060206692118E-2</v>
      </c>
      <c r="AC436" s="3">
        <f t="shared" si="131"/>
        <v>0.67157473728854022</v>
      </c>
      <c r="AD436">
        <f t="shared" si="132"/>
        <v>357.58582701535994</v>
      </c>
    </row>
    <row r="437" spans="2:30" ht="15" thickBot="1">
      <c r="B437" s="1">
        <v>435</v>
      </c>
      <c r="C437" s="18">
        <v>43915</v>
      </c>
      <c r="D437" s="3">
        <v>5045.3500979999999</v>
      </c>
      <c r="E437">
        <f t="shared" si="121"/>
        <v>1.1538212287972981E-2</v>
      </c>
      <c r="F437">
        <f t="shared" si="133"/>
        <v>3.1079403845513157E-3</v>
      </c>
      <c r="G437" s="28">
        <f t="shared" si="122"/>
        <v>5.5748904783424362E-2</v>
      </c>
      <c r="H437" s="3">
        <f t="shared" si="123"/>
        <v>0.31526518519511498</v>
      </c>
      <c r="I437">
        <f t="shared" si="120"/>
        <v>6519.7704744949679</v>
      </c>
      <c r="J437"/>
      <c r="K437" s="29">
        <v>5962.2323045999992</v>
      </c>
      <c r="L437">
        <f t="shared" si="134"/>
        <v>9.9738626153984836E-2</v>
      </c>
      <c r="M437">
        <f t="shared" si="135"/>
        <v>1.2823361586356888E-3</v>
      </c>
      <c r="N437" s="28">
        <f t="shared" si="124"/>
        <v>3.5809721566017361E-2</v>
      </c>
      <c r="O437" s="3">
        <f t="shared" si="125"/>
        <v>0.46133802381548361</v>
      </c>
      <c r="P437">
        <f t="shared" si="126"/>
        <v>7588.8719452752493</v>
      </c>
      <c r="Q437"/>
      <c r="R437" s="3">
        <v>13041.374095279249</v>
      </c>
      <c r="S437">
        <f t="shared" si="136"/>
        <v>4.8377058955656208E-2</v>
      </c>
      <c r="T437">
        <f t="shared" si="137"/>
        <v>1.9766316377479321E-3</v>
      </c>
      <c r="U437" s="28">
        <f t="shared" si="127"/>
        <v>4.4459325655568954E-2</v>
      </c>
      <c r="V437" s="3">
        <f t="shared" si="128"/>
        <v>0.42578649090318915</v>
      </c>
      <c r="W437">
        <f t="shared" si="129"/>
        <v>15860.550948273803</v>
      </c>
      <c r="X437"/>
      <c r="Y437" s="3">
        <v>285.40765968121872</v>
      </c>
      <c r="Z437">
        <f t="shared" si="138"/>
        <v>7.7532337192995571E-2</v>
      </c>
      <c r="AA437">
        <f t="shared" si="139"/>
        <v>8.4006917055898071E-4</v>
      </c>
      <c r="AB437" s="28">
        <f t="shared" si="130"/>
        <v>2.8983946773325761E-2</v>
      </c>
      <c r="AC437" s="3">
        <f t="shared" si="131"/>
        <v>0.56769305868469355</v>
      </c>
      <c r="AD437">
        <f t="shared" si="132"/>
        <v>357.06669533893944</v>
      </c>
    </row>
    <row r="438" spans="2:30" ht="15" thickBot="1">
      <c r="B438" s="1">
        <v>436</v>
      </c>
      <c r="C438" s="18">
        <v>43916</v>
      </c>
      <c r="D438" s="3">
        <v>5360.4902339999999</v>
      </c>
      <c r="E438">
        <f t="shared" si="121"/>
        <v>6.2461500169219773E-2</v>
      </c>
      <c r="F438">
        <f t="shared" si="133"/>
        <v>2.9294517820463765E-3</v>
      </c>
      <c r="G438" s="28">
        <f t="shared" si="122"/>
        <v>5.4124410223543098E-2</v>
      </c>
      <c r="H438" s="3">
        <f t="shared" si="123"/>
        <v>0.32472758074185942</v>
      </c>
      <c r="I438">
        <f t="shared" si="120"/>
        <v>6627.901164463944</v>
      </c>
      <c r="J438"/>
      <c r="K438" s="29">
        <v>6114.1623499500001</v>
      </c>
      <c r="L438">
        <f t="shared" si="134"/>
        <v>2.5482074093755688E-2</v>
      </c>
      <c r="M438">
        <f t="shared" si="135"/>
        <v>1.8022636019426087E-3</v>
      </c>
      <c r="N438" s="28">
        <f t="shared" si="124"/>
        <v>4.2453075294289447E-2</v>
      </c>
      <c r="O438" s="3">
        <f t="shared" si="125"/>
        <v>0.38914462771255076</v>
      </c>
      <c r="P438">
        <f t="shared" si="126"/>
        <v>7326.9865605331988</v>
      </c>
      <c r="Q438"/>
      <c r="R438" s="3">
        <v>13476.407749017217</v>
      </c>
      <c r="S438">
        <f t="shared" si="136"/>
        <v>3.3357961404959828E-2</v>
      </c>
      <c r="T438">
        <f t="shared" si="137"/>
        <v>1.9984541294749982E-3</v>
      </c>
      <c r="U438" s="28">
        <f t="shared" si="127"/>
        <v>4.4704072851083694E-2</v>
      </c>
      <c r="V438" s="3">
        <f t="shared" si="128"/>
        <v>0.42345538228398666</v>
      </c>
      <c r="W438">
        <f t="shared" si="129"/>
        <v>15759.962472178326</v>
      </c>
      <c r="X438"/>
      <c r="Y438" s="3">
        <v>273.12998550750376</v>
      </c>
      <c r="Z438">
        <f t="shared" si="138"/>
        <v>-4.3018026171506039E-2</v>
      </c>
      <c r="AA438">
        <f t="shared" si="139"/>
        <v>1.150340818961944E-3</v>
      </c>
      <c r="AB438" s="28">
        <f t="shared" si="130"/>
        <v>3.3916674644810685E-2</v>
      </c>
      <c r="AC438" s="3">
        <f t="shared" si="131"/>
        <v>0.48512967644430166</v>
      </c>
      <c r="AD438">
        <f t="shared" si="132"/>
        <v>334.87555248512888</v>
      </c>
    </row>
    <row r="439" spans="2:30" ht="15" thickBot="1">
      <c r="B439" s="1">
        <v>437</v>
      </c>
      <c r="C439" s="18">
        <v>43917</v>
      </c>
      <c r="D439" s="3">
        <v>5179.919922</v>
      </c>
      <c r="E439">
        <f t="shared" si="121"/>
        <v>-3.3685410124375544E-2</v>
      </c>
      <c r="F439">
        <f t="shared" si="133"/>
        <v>2.9877710153269608E-3</v>
      </c>
      <c r="G439" s="28">
        <f t="shared" si="122"/>
        <v>5.466050690697042E-2</v>
      </c>
      <c r="H439" s="3">
        <f t="shared" si="123"/>
        <v>0.32154273323670596</v>
      </c>
      <c r="I439">
        <f t="shared" si="120"/>
        <v>6425.7785018592986</v>
      </c>
      <c r="J439"/>
      <c r="K439" s="29">
        <v>6184.0235224299995</v>
      </c>
      <c r="L439">
        <f t="shared" si="134"/>
        <v>1.1426123233474602E-2</v>
      </c>
      <c r="M439">
        <f t="shared" si="135"/>
        <v>1.7330879518332315E-3</v>
      </c>
      <c r="N439" s="28">
        <f t="shared" si="124"/>
        <v>4.163037294852439E-2</v>
      </c>
      <c r="O439" s="3">
        <f t="shared" si="125"/>
        <v>0.39683493109889922</v>
      </c>
      <c r="P439">
        <f t="shared" si="126"/>
        <v>7287.9404403417184</v>
      </c>
      <c r="Q439"/>
      <c r="R439" s="3">
        <v>13094.727770903304</v>
      </c>
      <c r="S439">
        <f t="shared" si="136"/>
        <v>-2.8322085916534172E-2</v>
      </c>
      <c r="T439">
        <f t="shared" si="137"/>
        <v>1.9453120970521856E-3</v>
      </c>
      <c r="U439" s="28">
        <f t="shared" si="127"/>
        <v>4.4105692342963916E-2</v>
      </c>
      <c r="V439" s="3">
        <f t="shared" si="128"/>
        <v>0.42920038782310882</v>
      </c>
      <c r="W439">
        <f t="shared" si="129"/>
        <v>15351.536930802367</v>
      </c>
      <c r="X439"/>
      <c r="Y439" s="3">
        <v>288.3291910994584</v>
      </c>
      <c r="Z439">
        <f t="shared" si="138"/>
        <v>5.5648249545771918E-2</v>
      </c>
      <c r="AA439">
        <f t="shared" si="139"/>
        <v>1.19235340436577E-3</v>
      </c>
      <c r="AB439" s="28">
        <f t="shared" si="130"/>
        <v>3.4530470665280109E-2</v>
      </c>
      <c r="AC439" s="3">
        <f t="shared" si="131"/>
        <v>0.47650625895024079</v>
      </c>
      <c r="AD439">
        <f t="shared" si="132"/>
        <v>351.08220750475618</v>
      </c>
    </row>
    <row r="440" spans="2:30" ht="15" thickBot="1">
      <c r="B440" s="1">
        <v>438</v>
      </c>
      <c r="C440" s="18">
        <v>43920</v>
      </c>
      <c r="D440" s="3">
        <v>5354.3901370000003</v>
      </c>
      <c r="E440">
        <f t="shared" si="121"/>
        <v>3.3682029380221815E-2</v>
      </c>
      <c r="F440">
        <f t="shared" si="133"/>
        <v>2.8765871657221859E-3</v>
      </c>
      <c r="G440" s="28">
        <f t="shared" si="122"/>
        <v>5.3633824828387786E-2</v>
      </c>
      <c r="H440" s="3">
        <f t="shared" si="123"/>
        <v>0.32769784454508077</v>
      </c>
      <c r="I440">
        <f t="shared" si="120"/>
        <v>6567.8414684331283</v>
      </c>
      <c r="J440"/>
      <c r="K440" s="29">
        <v>6247.4416400600003</v>
      </c>
      <c r="L440">
        <f t="shared" si="134"/>
        <v>1.0255154657801295E-2</v>
      </c>
      <c r="M440">
        <f t="shared" si="135"/>
        <v>1.6369360522520303E-3</v>
      </c>
      <c r="N440" s="28">
        <f t="shared" si="124"/>
        <v>4.045906637889745E-2</v>
      </c>
      <c r="O440" s="3">
        <f t="shared" si="125"/>
        <v>0.40832346515207329</v>
      </c>
      <c r="P440">
        <f t="shared" si="126"/>
        <v>7285.4239228365386</v>
      </c>
      <c r="Q440"/>
      <c r="R440" s="3">
        <v>13307.572348341391</v>
      </c>
      <c r="S440">
        <f t="shared" si="136"/>
        <v>1.6254219343989049E-2</v>
      </c>
      <c r="T440">
        <f t="shared" si="137"/>
        <v>1.876721804268867E-3</v>
      </c>
      <c r="U440" s="28">
        <f t="shared" si="127"/>
        <v>4.3321147310163281E-2</v>
      </c>
      <c r="V440" s="3">
        <f t="shared" si="128"/>
        <v>0.43697319748421698</v>
      </c>
      <c r="W440">
        <f t="shared" si="129"/>
        <v>15650.82270772714</v>
      </c>
      <c r="X440"/>
      <c r="Y440" s="3">
        <v>290.9749231289523</v>
      </c>
      <c r="Z440">
        <f t="shared" si="138"/>
        <v>9.1760810600036019E-3</v>
      </c>
      <c r="AA440">
        <f t="shared" si="139"/>
        <v>1.3066158607543342E-3</v>
      </c>
      <c r="AB440" s="28">
        <f t="shared" si="130"/>
        <v>3.6147141806155768E-2</v>
      </c>
      <c r="AC440" s="3">
        <f t="shared" si="131"/>
        <v>0.45519464539521587</v>
      </c>
      <c r="AD440">
        <f t="shared" si="132"/>
        <v>343.44169008867021</v>
      </c>
    </row>
    <row r="441" spans="2:30" ht="15" thickBot="1">
      <c r="B441" s="1">
        <v>439</v>
      </c>
      <c r="C441" s="18">
        <v>43921</v>
      </c>
      <c r="D441" s="3">
        <v>5269.2001950000003</v>
      </c>
      <c r="E441">
        <f t="shared" si="121"/>
        <v>-1.5910297871520221E-2</v>
      </c>
      <c r="F441">
        <f t="shared" si="133"/>
        <v>2.7720606819690618E-3</v>
      </c>
      <c r="G441" s="28">
        <f t="shared" si="122"/>
        <v>5.2650362600546841E-2</v>
      </c>
      <c r="H441" s="3">
        <f t="shared" si="123"/>
        <v>0.33381895058000166</v>
      </c>
      <c r="I441">
        <f t="shared" si="120"/>
        <v>6461.6381042431158</v>
      </c>
      <c r="J441"/>
      <c r="K441" s="29">
        <v>6431.5331420399989</v>
      </c>
      <c r="L441">
        <f t="shared" si="134"/>
        <v>2.9466702145653112E-2</v>
      </c>
      <c r="M441">
        <f t="shared" si="135"/>
        <v>1.5450299809402338E-3</v>
      </c>
      <c r="N441" s="28">
        <f t="shared" si="124"/>
        <v>3.9306869386154804E-2</v>
      </c>
      <c r="O441" s="3">
        <f t="shared" si="125"/>
        <v>0.4202925961452475</v>
      </c>
      <c r="P441">
        <f t="shared" si="126"/>
        <v>7344.8950889608377</v>
      </c>
      <c r="Q441"/>
      <c r="R441" s="3">
        <v>13230.82353460257</v>
      </c>
      <c r="S441">
        <f t="shared" si="136"/>
        <v>-5.7673038875784583E-3</v>
      </c>
      <c r="T441">
        <f t="shared" si="137"/>
        <v>1.7799704748016852E-3</v>
      </c>
      <c r="U441" s="28">
        <f t="shared" si="127"/>
        <v>4.2189696310849234E-2</v>
      </c>
      <c r="V441" s="3">
        <f t="shared" si="128"/>
        <v>0.44869202469084546</v>
      </c>
      <c r="W441">
        <f t="shared" si="129"/>
        <v>15500.229564172167</v>
      </c>
      <c r="X441"/>
      <c r="Y441" s="3">
        <v>286.74928359330647</v>
      </c>
      <c r="Z441">
        <f t="shared" si="138"/>
        <v>-1.4522349521416096E-2</v>
      </c>
      <c r="AA441">
        <f t="shared" si="139"/>
        <v>1.2332709369262595E-3</v>
      </c>
      <c r="AB441" s="28">
        <f t="shared" si="130"/>
        <v>3.5117957470876059E-2</v>
      </c>
      <c r="AC441" s="3">
        <f t="shared" si="131"/>
        <v>0.46853480616431742</v>
      </c>
      <c r="AD441">
        <f t="shared" si="132"/>
        <v>339.68599967763203</v>
      </c>
    </row>
    <row r="442" spans="2:30" ht="15" thickBot="1">
      <c r="B442" s="1">
        <v>440</v>
      </c>
      <c r="C442" s="18">
        <v>43922</v>
      </c>
      <c r="D442" s="3">
        <v>5036.6401370000003</v>
      </c>
      <c r="E442">
        <f t="shared" si="121"/>
        <v>-4.4135741553467396E-2</v>
      </c>
      <c r="F442">
        <f t="shared" si="133"/>
        <v>2.620925295752548E-3</v>
      </c>
      <c r="G442" s="28">
        <f t="shared" si="122"/>
        <v>5.1194973344582846E-2</v>
      </c>
      <c r="H442" s="3">
        <f t="shared" si="123"/>
        <v>0.34330887668741938</v>
      </c>
      <c r="I442">
        <f t="shared" si="120"/>
        <v>6397.7093753305417</v>
      </c>
      <c r="J442"/>
      <c r="K442" s="29">
        <v>6298.1524523200005</v>
      </c>
      <c r="L442">
        <f t="shared" si="134"/>
        <v>-2.0738552810705371E-2</v>
      </c>
      <c r="M442">
        <f t="shared" si="135"/>
        <v>1.5044253742042581E-3</v>
      </c>
      <c r="N442" s="28">
        <f t="shared" si="124"/>
        <v>3.8786922721508313E-2</v>
      </c>
      <c r="O442" s="3">
        <f t="shared" si="125"/>
        <v>0.4259267047109202</v>
      </c>
      <c r="P442">
        <f t="shared" si="126"/>
        <v>7190.9594501085412</v>
      </c>
      <c r="Q442"/>
      <c r="R442" s="3">
        <v>12657.900540302129</v>
      </c>
      <c r="S442">
        <f t="shared" si="136"/>
        <v>-4.3302141609105109E-2</v>
      </c>
      <c r="T442">
        <f t="shared" si="137"/>
        <v>1.6751679539614847E-3</v>
      </c>
      <c r="U442" s="28">
        <f t="shared" si="127"/>
        <v>4.0928815692143898E-2</v>
      </c>
      <c r="V442" s="3">
        <f t="shared" si="128"/>
        <v>0.46251473292544837</v>
      </c>
      <c r="W442">
        <f t="shared" si="129"/>
        <v>15229.202115440479</v>
      </c>
      <c r="X442"/>
      <c r="Y442" s="3">
        <v>275.18286243304141</v>
      </c>
      <c r="Z442">
        <f t="shared" si="138"/>
        <v>-4.0336355911073873E-2</v>
      </c>
      <c r="AA442">
        <f t="shared" si="139"/>
        <v>1.1719285988480144E-3</v>
      </c>
      <c r="AB442" s="28">
        <f t="shared" si="130"/>
        <v>3.4233442696404555E-2</v>
      </c>
      <c r="AC442" s="3">
        <f t="shared" si="131"/>
        <v>0.48064068643121816</v>
      </c>
      <c r="AD442">
        <f t="shared" si="132"/>
        <v>335.38242529570988</v>
      </c>
    </row>
    <row r="443" spans="2:30" ht="15" thickBot="1">
      <c r="B443" s="1">
        <v>441</v>
      </c>
      <c r="C443" s="18">
        <v>43923</v>
      </c>
      <c r="D443" s="3">
        <v>5152.4702150000003</v>
      </c>
      <c r="E443">
        <f t="shared" si="121"/>
        <v>2.2997489367781676E-2</v>
      </c>
      <c r="F443">
        <f t="shared" si="133"/>
        <v>2.5805475989558631E-3</v>
      </c>
      <c r="G443" s="28">
        <f t="shared" si="122"/>
        <v>5.0799090532763116E-2</v>
      </c>
      <c r="H443" s="3">
        <f t="shared" si="123"/>
        <v>0.34598431992863315</v>
      </c>
      <c r="I443">
        <f t="shared" si="120"/>
        <v>6547.828434628459</v>
      </c>
      <c r="J443"/>
      <c r="K443" s="29">
        <v>6243.8348372400005</v>
      </c>
      <c r="L443">
        <f t="shared" si="134"/>
        <v>-8.6243728603284994E-3</v>
      </c>
      <c r="M443">
        <f t="shared" si="135"/>
        <v>1.4399651061129475E-3</v>
      </c>
      <c r="N443" s="28">
        <f t="shared" si="124"/>
        <v>3.7946872151904003E-2</v>
      </c>
      <c r="O443" s="3">
        <f t="shared" si="125"/>
        <v>0.43535567607566927</v>
      </c>
      <c r="P443">
        <f t="shared" si="126"/>
        <v>7227.8037106689335</v>
      </c>
      <c r="Q443"/>
      <c r="R443" s="3">
        <v>12615.144478278968</v>
      </c>
      <c r="S443">
        <f t="shared" si="136"/>
        <v>-3.3778162410921454E-3</v>
      </c>
      <c r="T443">
        <f t="shared" si="137"/>
        <v>1.6871624047998951E-3</v>
      </c>
      <c r="U443" s="28">
        <f t="shared" si="127"/>
        <v>4.1075082529434988E-2</v>
      </c>
      <c r="V443" s="3">
        <f t="shared" si="128"/>
        <v>0.46086773520762125</v>
      </c>
      <c r="W443">
        <f t="shared" si="129"/>
        <v>15516.252022293505</v>
      </c>
      <c r="X443"/>
      <c r="Y443" s="3">
        <v>272.06027496348861</v>
      </c>
      <c r="Z443">
        <f t="shared" si="138"/>
        <v>-1.134731807767498E-2</v>
      </c>
      <c r="AA443">
        <f t="shared" si="139"/>
        <v>1.1992341794082228E-3</v>
      </c>
      <c r="AB443" s="28">
        <f t="shared" si="130"/>
        <v>3.462996071912619E-2</v>
      </c>
      <c r="AC443" s="3">
        <f t="shared" si="131"/>
        <v>0.47513728155677898</v>
      </c>
      <c r="AD443">
        <f t="shared" si="132"/>
        <v>340.16915901747666</v>
      </c>
    </row>
    <row r="444" spans="2:30" ht="15" thickBot="1">
      <c r="B444" s="1">
        <v>442</v>
      </c>
      <c r="C444" s="18">
        <v>43924</v>
      </c>
      <c r="D444" s="3">
        <v>5075.1601559999999</v>
      </c>
      <c r="E444">
        <f t="shared" si="121"/>
        <v>-1.5004464999124766E-2</v>
      </c>
      <c r="F444">
        <f t="shared" si="133"/>
        <v>2.4574478140517849E-3</v>
      </c>
      <c r="G444" s="28">
        <f t="shared" si="122"/>
        <v>4.9572651876329803E-2</v>
      </c>
      <c r="H444" s="3">
        <f t="shared" si="123"/>
        <v>0.35454405051433696</v>
      </c>
      <c r="I444">
        <f t="shared" si="120"/>
        <v>6461.5823358044136</v>
      </c>
      <c r="J444"/>
      <c r="K444" s="29">
        <v>6251.6409315000001</v>
      </c>
      <c r="L444">
        <f t="shared" si="134"/>
        <v>1.2502083196438503E-3</v>
      </c>
      <c r="M444">
        <f t="shared" si="135"/>
        <v>1.3580299881802088E-3</v>
      </c>
      <c r="N444" s="28">
        <f t="shared" si="124"/>
        <v>3.6851458426773405E-2</v>
      </c>
      <c r="O444" s="3">
        <f t="shared" si="125"/>
        <v>0.44829667225997016</v>
      </c>
      <c r="P444">
        <f t="shared" si="126"/>
        <v>7259.1101970466671</v>
      </c>
      <c r="Q444"/>
      <c r="R444" s="3">
        <v>12296.36178244457</v>
      </c>
      <c r="S444">
        <f t="shared" si="136"/>
        <v>-2.5269841053607005E-2</v>
      </c>
      <c r="T444">
        <f t="shared" si="137"/>
        <v>1.5866172390654164E-3</v>
      </c>
      <c r="U444" s="28">
        <f t="shared" si="127"/>
        <v>3.983236421636828E-2</v>
      </c>
      <c r="V444" s="3">
        <f t="shared" si="128"/>
        <v>0.47524621325459443</v>
      </c>
      <c r="W444">
        <f t="shared" si="129"/>
        <v>15353.812890853722</v>
      </c>
      <c r="X444"/>
      <c r="Y444" s="3">
        <v>270.20842649798084</v>
      </c>
      <c r="Z444">
        <f t="shared" si="138"/>
        <v>-6.8067580456437297E-3</v>
      </c>
      <c r="AA444">
        <f t="shared" si="139"/>
        <v>1.1350058262970851E-3</v>
      </c>
      <c r="AB444" s="28">
        <f t="shared" si="130"/>
        <v>3.3689847525583801E-2</v>
      </c>
      <c r="AC444" s="3">
        <f t="shared" si="131"/>
        <v>0.4883959591686674</v>
      </c>
      <c r="AD444">
        <f t="shared" si="132"/>
        <v>340.87614830118889</v>
      </c>
    </row>
    <row r="445" spans="2:30" ht="15" thickBot="1">
      <c r="B445" s="1">
        <v>443</v>
      </c>
      <c r="C445" s="18">
        <v>43927</v>
      </c>
      <c r="D445" s="3">
        <v>5432.169922</v>
      </c>
      <c r="E445">
        <f t="shared" si="121"/>
        <v>7.0344532000223267E-2</v>
      </c>
      <c r="F445">
        <f t="shared" si="133"/>
        <v>2.3235089834032752E-3</v>
      </c>
      <c r="G445" s="28">
        <f t="shared" si="122"/>
        <v>4.8202790203506637E-2</v>
      </c>
      <c r="H445" s="3">
        <f t="shared" si="123"/>
        <v>0.36461973916382384</v>
      </c>
      <c r="I445">
        <f t="shared" si="120"/>
        <v>6662.7596672668606</v>
      </c>
      <c r="J445"/>
      <c r="K445" s="29">
        <v>6184.9895808000001</v>
      </c>
      <c r="L445">
        <f t="shared" si="134"/>
        <v>-1.0661416967210213E-2</v>
      </c>
      <c r="M445">
        <f t="shared" si="135"/>
        <v>1.2766419701399467E-3</v>
      </c>
      <c r="N445" s="28">
        <f t="shared" si="124"/>
        <v>3.573012692588632E-2</v>
      </c>
      <c r="O445" s="3">
        <f t="shared" si="125"/>
        <v>0.46236572892441102</v>
      </c>
      <c r="P445">
        <f t="shared" si="126"/>
        <v>7219.2804548635931</v>
      </c>
      <c r="Q445"/>
      <c r="R445" s="3">
        <v>12815.352360779398</v>
      </c>
      <c r="S445">
        <f t="shared" si="136"/>
        <v>4.2206840325386887E-2</v>
      </c>
      <c r="T445">
        <f t="shared" si="137"/>
        <v>1.5297340967339651E-3</v>
      </c>
      <c r="U445" s="28">
        <f t="shared" si="127"/>
        <v>3.9111815308599078E-2</v>
      </c>
      <c r="V445" s="3">
        <f t="shared" si="128"/>
        <v>0.48400157623583551</v>
      </c>
      <c r="W445">
        <f t="shared" si="129"/>
        <v>15857.907193484878</v>
      </c>
      <c r="X445"/>
      <c r="Y445" s="3">
        <v>279.88002649775029</v>
      </c>
      <c r="Z445">
        <f t="shared" si="138"/>
        <v>3.5793110248698065E-2</v>
      </c>
      <c r="AA445">
        <f t="shared" si="139"/>
        <v>1.069685394024776E-3</v>
      </c>
      <c r="AB445" s="28">
        <f t="shared" si="130"/>
        <v>3.270604522140786E-2</v>
      </c>
      <c r="AC445" s="3">
        <f t="shared" si="131"/>
        <v>0.50308697627965249</v>
      </c>
      <c r="AD445">
        <f t="shared" si="132"/>
        <v>348.17178120722497</v>
      </c>
    </row>
    <row r="446" spans="2:30" ht="15" thickBot="1">
      <c r="B446" s="1">
        <v>444</v>
      </c>
      <c r="C446" s="18">
        <v>43928</v>
      </c>
      <c r="D446" s="3">
        <v>5423.5200199999999</v>
      </c>
      <c r="E446">
        <f t="shared" si="121"/>
        <v>-1.5923474641263461E-3</v>
      </c>
      <c r="F446">
        <f t="shared" si="133"/>
        <v>2.480999635338905E-3</v>
      </c>
      <c r="G446" s="28">
        <f t="shared" si="122"/>
        <v>4.9809633961101392E-2</v>
      </c>
      <c r="H446" s="3">
        <f t="shared" si="123"/>
        <v>0.35285721643119822</v>
      </c>
      <c r="I446">
        <f t="shared" si="120"/>
        <v>6492.49014233663</v>
      </c>
      <c r="J446"/>
      <c r="K446" s="29">
        <v>6386.2115839999997</v>
      </c>
      <c r="L446">
        <f t="shared" si="134"/>
        <v>3.2533927595391747E-2</v>
      </c>
      <c r="M446">
        <f t="shared" si="135"/>
        <v>1.2068634006364729E-3</v>
      </c>
      <c r="N446" s="28">
        <f t="shared" si="124"/>
        <v>3.4739939560057859E-2</v>
      </c>
      <c r="O446" s="3">
        <f t="shared" si="125"/>
        <v>0.47554447099969677</v>
      </c>
      <c r="P446">
        <f t="shared" si="126"/>
        <v>7367.2891799157305</v>
      </c>
      <c r="Q446"/>
      <c r="R446" s="3">
        <v>13083.200086430423</v>
      </c>
      <c r="S446">
        <f t="shared" si="136"/>
        <v>2.0900535397743461E-2</v>
      </c>
      <c r="T446">
        <f t="shared" si="137"/>
        <v>1.5448350931450893E-3</v>
      </c>
      <c r="U446" s="28">
        <f t="shared" si="127"/>
        <v>3.9304390252808775E-2</v>
      </c>
      <c r="V446" s="3">
        <f t="shared" si="128"/>
        <v>0.4816301725340732</v>
      </c>
      <c r="W446">
        <f t="shared" si="129"/>
        <v>15696.879460320593</v>
      </c>
      <c r="X446"/>
      <c r="Y446" s="3">
        <v>284.40883992867782</v>
      </c>
      <c r="Z446">
        <f t="shared" si="138"/>
        <v>1.6181266979278106E-2</v>
      </c>
      <c r="AA446">
        <f t="shared" si="139"/>
        <v>1.0823730748598169E-3</v>
      </c>
      <c r="AB446" s="28">
        <f t="shared" si="130"/>
        <v>3.2899438822870775E-2</v>
      </c>
      <c r="AC446" s="3">
        <f t="shared" si="131"/>
        <v>0.50012966741138776</v>
      </c>
      <c r="AD446">
        <f t="shared" si="132"/>
        <v>344.78095493906261</v>
      </c>
    </row>
    <row r="447" spans="2:30" ht="15" thickBot="1">
      <c r="B447" s="1">
        <v>445</v>
      </c>
      <c r="C447" s="18">
        <v>43929</v>
      </c>
      <c r="D447" s="3">
        <v>5609.5498049999997</v>
      </c>
      <c r="E447">
        <f t="shared" si="121"/>
        <v>3.4300562054530727E-2</v>
      </c>
      <c r="F447">
        <f t="shared" si="133"/>
        <v>2.3322917914453609E-3</v>
      </c>
      <c r="G447" s="28">
        <f t="shared" si="122"/>
        <v>4.8293806967823122E-2</v>
      </c>
      <c r="H447" s="3">
        <f t="shared" si="123"/>
        <v>0.36393255977275363</v>
      </c>
      <c r="I447">
        <f t="shared" si="120"/>
        <v>6577.2320477535441</v>
      </c>
      <c r="J447"/>
      <c r="K447" s="29">
        <v>6445.8939493800008</v>
      </c>
      <c r="L447">
        <f t="shared" si="134"/>
        <v>9.3455039180864556E-3</v>
      </c>
      <c r="M447">
        <f t="shared" si="135"/>
        <v>1.1979589832852161E-3</v>
      </c>
      <c r="N447" s="28">
        <f t="shared" si="124"/>
        <v>3.461154407542686E-2</v>
      </c>
      <c r="O447" s="3">
        <f t="shared" si="125"/>
        <v>0.47730855764906838</v>
      </c>
      <c r="P447">
        <f t="shared" si="126"/>
        <v>7287.4064993533511</v>
      </c>
      <c r="Q447"/>
      <c r="R447" s="3">
        <v>13207.138499084809</v>
      </c>
      <c r="S447">
        <f t="shared" si="136"/>
        <v>9.4730961718557157E-3</v>
      </c>
      <c r="T447">
        <f t="shared" si="137"/>
        <v>1.4783549303511237E-3</v>
      </c>
      <c r="U447" s="28">
        <f t="shared" si="127"/>
        <v>3.8449381404011218E-2</v>
      </c>
      <c r="V447" s="3">
        <f t="shared" si="128"/>
        <v>0.4923403073744107</v>
      </c>
      <c r="W447">
        <f t="shared" si="129"/>
        <v>15612.924675183542</v>
      </c>
      <c r="X447"/>
      <c r="Y447" s="3">
        <v>291.69846304499305</v>
      </c>
      <c r="Z447">
        <f t="shared" si="138"/>
        <v>2.5630789528705473E-2</v>
      </c>
      <c r="AA447">
        <f t="shared" si="139"/>
        <v>1.0331406944315083E-3</v>
      </c>
      <c r="AB447" s="28">
        <f t="shared" si="130"/>
        <v>3.2142506038445547E-2</v>
      </c>
      <c r="AC447" s="3">
        <f t="shared" si="131"/>
        <v>0.51190735958245126</v>
      </c>
      <c r="AD447">
        <f t="shared" si="132"/>
        <v>346.50054845373342</v>
      </c>
    </row>
    <row r="448" spans="2:30" ht="15" thickBot="1">
      <c r="B448" s="1">
        <v>446</v>
      </c>
      <c r="C448" s="18">
        <v>43930</v>
      </c>
      <c r="D448" s="3">
        <v>5691.5400390000004</v>
      </c>
      <c r="E448">
        <f t="shared" si="121"/>
        <v>1.4616187902801014E-2</v>
      </c>
      <c r="F448">
        <f t="shared" si="133"/>
        <v>2.2629459973940421E-3</v>
      </c>
      <c r="G448" s="28">
        <f t="shared" si="122"/>
        <v>4.7570431965602775E-2</v>
      </c>
      <c r="H448" s="3">
        <f t="shared" si="123"/>
        <v>0.36946666373935266</v>
      </c>
      <c r="I448">
        <f t="shared" si="120"/>
        <v>6531.2205551670177</v>
      </c>
      <c r="J448"/>
      <c r="K448" s="29">
        <v>6575.4619451400004</v>
      </c>
      <c r="L448">
        <f t="shared" si="134"/>
        <v>2.0100857503630214E-2</v>
      </c>
      <c r="M448">
        <f t="shared" si="135"/>
        <v>1.1313217508970813E-3</v>
      </c>
      <c r="N448" s="28">
        <f t="shared" si="124"/>
        <v>3.363512674120734E-2</v>
      </c>
      <c r="O448" s="3">
        <f t="shared" si="125"/>
        <v>0.49116467756339871</v>
      </c>
      <c r="P448">
        <f t="shared" si="126"/>
        <v>7326.6718291642428</v>
      </c>
      <c r="Q448"/>
      <c r="R448" s="3">
        <v>13358.957088538838</v>
      </c>
      <c r="S448">
        <f t="shared" si="136"/>
        <v>1.1495191745323907E-2</v>
      </c>
      <c r="T448">
        <f t="shared" si="137"/>
        <v>1.3950380075949298E-3</v>
      </c>
      <c r="U448" s="28">
        <f t="shared" si="127"/>
        <v>3.735020759774877E-2</v>
      </c>
      <c r="V448" s="3">
        <f t="shared" si="128"/>
        <v>0.50682931839842904</v>
      </c>
      <c r="W448">
        <f t="shared" si="129"/>
        <v>15630.984429269556</v>
      </c>
      <c r="X448"/>
      <c r="Y448" s="3">
        <v>290.86044024697782</v>
      </c>
      <c r="Z448">
        <f t="shared" si="138"/>
        <v>-2.872907828403506E-3</v>
      </c>
      <c r="AA448">
        <f t="shared" si="139"/>
        <v>1.0105684950775058E-3</v>
      </c>
      <c r="AB448" s="28">
        <f t="shared" si="130"/>
        <v>3.1789439993140892E-2</v>
      </c>
      <c r="AC448" s="3">
        <f t="shared" si="131"/>
        <v>0.51759280440466648</v>
      </c>
      <c r="AD448">
        <f t="shared" si="132"/>
        <v>341.50456210736985</v>
      </c>
    </row>
    <row r="449" spans="2:30" ht="15" thickBot="1">
      <c r="B449" s="1">
        <v>447</v>
      </c>
      <c r="C449" s="18">
        <v>43935</v>
      </c>
      <c r="D449" s="3">
        <v>5807.1000979999999</v>
      </c>
      <c r="E449">
        <f t="shared" si="121"/>
        <v>2.0303829580069734E-2</v>
      </c>
      <c r="F449">
        <f t="shared" si="133"/>
        <v>2.1399872144789987E-3</v>
      </c>
      <c r="G449" s="28">
        <f t="shared" si="122"/>
        <v>4.6259995833106152E-2</v>
      </c>
      <c r="H449" s="3">
        <f t="shared" si="123"/>
        <v>0.37993277937982439</v>
      </c>
      <c r="I449">
        <f t="shared" si="120"/>
        <v>6546.2519492965357</v>
      </c>
      <c r="J449"/>
      <c r="K449" s="29">
        <v>6762.3443743499993</v>
      </c>
      <c r="L449">
        <f t="shared" si="134"/>
        <v>2.8421186339330252E-2</v>
      </c>
      <c r="M449">
        <f t="shared" si="135"/>
        <v>1.0876851141861312E-3</v>
      </c>
      <c r="N449" s="28">
        <f t="shared" si="124"/>
        <v>3.2980071470300534E-2</v>
      </c>
      <c r="O449" s="3">
        <f t="shared" si="125"/>
        <v>0.50092026621368047</v>
      </c>
      <c r="P449">
        <f t="shared" si="126"/>
        <v>7358.3322392679429</v>
      </c>
      <c r="Q449"/>
      <c r="R449" s="3">
        <v>13482.763517203713</v>
      </c>
      <c r="S449">
        <f t="shared" si="136"/>
        <v>9.2676717085268083E-3</v>
      </c>
      <c r="T449">
        <f t="shared" si="137"/>
        <v>1.3192640931349395E-3</v>
      </c>
      <c r="U449" s="28">
        <f t="shared" si="127"/>
        <v>3.6321675252319233E-2</v>
      </c>
      <c r="V449" s="3">
        <f t="shared" si="128"/>
        <v>0.52118136422130179</v>
      </c>
      <c r="W449">
        <f t="shared" si="129"/>
        <v>15615.506730922198</v>
      </c>
      <c r="X449"/>
      <c r="Y449" s="3">
        <v>298.82450499591624</v>
      </c>
      <c r="Z449">
        <f t="shared" si="138"/>
        <v>2.7381051689861689E-2</v>
      </c>
      <c r="AA449">
        <f t="shared" si="139"/>
        <v>9.5042960133628559E-4</v>
      </c>
      <c r="AB449" s="28">
        <f t="shared" si="130"/>
        <v>3.0829038281079829E-2</v>
      </c>
      <c r="AC449" s="3">
        <f t="shared" si="131"/>
        <v>0.53371711587259196</v>
      </c>
      <c r="AD449">
        <f t="shared" si="132"/>
        <v>347.01122404720246</v>
      </c>
    </row>
    <row r="450" spans="2:30" ht="15" thickBot="1">
      <c r="B450" s="1">
        <v>448</v>
      </c>
      <c r="C450" s="18">
        <v>43936</v>
      </c>
      <c r="D450" s="3">
        <v>5679.5297849999997</v>
      </c>
      <c r="E450">
        <f t="shared" si="121"/>
        <v>-2.1967989331531611E-2</v>
      </c>
      <c r="F450">
        <f t="shared" si="133"/>
        <v>2.0363227113472499E-3</v>
      </c>
      <c r="G450" s="28">
        <f t="shared" si="122"/>
        <v>4.5125632531270408E-2</v>
      </c>
      <c r="H450" s="3">
        <f t="shared" si="123"/>
        <v>0.38948348876421413</v>
      </c>
      <c r="I450">
        <f t="shared" si="120"/>
        <v>6440.5580633217614</v>
      </c>
      <c r="J450"/>
      <c r="K450" s="29">
        <v>6578.5466114600003</v>
      </c>
      <c r="L450">
        <f t="shared" si="134"/>
        <v>-2.7179592270863265E-2</v>
      </c>
      <c r="M450">
        <f t="shared" si="135"/>
        <v>1.0708898373110592E-3</v>
      </c>
      <c r="N450" s="28">
        <f t="shared" si="124"/>
        <v>3.272445320110115E-2</v>
      </c>
      <c r="O450" s="3">
        <f t="shared" si="125"/>
        <v>0.50483307021592205</v>
      </c>
      <c r="P450">
        <f t="shared" si="126"/>
        <v>7155.4964064771038</v>
      </c>
      <c r="Q450"/>
      <c r="R450" s="3">
        <v>13049.675931011756</v>
      </c>
      <c r="S450">
        <f t="shared" si="136"/>
        <v>-3.212157401109552E-2</v>
      </c>
      <c r="T450">
        <f t="shared" si="137"/>
        <v>1.2452616318806647E-3</v>
      </c>
      <c r="U450" s="28">
        <f t="shared" si="127"/>
        <v>3.5288264789879717E-2</v>
      </c>
      <c r="V450" s="3">
        <f t="shared" si="128"/>
        <v>0.53644406636383546</v>
      </c>
      <c r="W450">
        <f t="shared" si="129"/>
        <v>15272.660201328343</v>
      </c>
      <c r="X450"/>
      <c r="Y450" s="3">
        <v>298.9160180354055</v>
      </c>
      <c r="Z450">
        <f t="shared" si="138"/>
        <v>3.0624342367941939E-4</v>
      </c>
      <c r="AA450">
        <f t="shared" si="139"/>
        <v>9.3838714475468117E-4</v>
      </c>
      <c r="AB450" s="28">
        <f t="shared" si="130"/>
        <v>3.0633105372369306E-2</v>
      </c>
      <c r="AC450" s="3">
        <f t="shared" si="131"/>
        <v>0.53713083268877315</v>
      </c>
      <c r="AD450">
        <f t="shared" si="132"/>
        <v>342.06939310677649</v>
      </c>
    </row>
    <row r="451" spans="2:30" ht="15" thickBot="1">
      <c r="B451" s="1">
        <v>449</v>
      </c>
      <c r="C451" s="18">
        <v>43937</v>
      </c>
      <c r="D451" s="3">
        <v>5712.6000979999999</v>
      </c>
      <c r="E451">
        <f t="shared" si="121"/>
        <v>5.8227202342244905E-3</v>
      </c>
      <c r="F451">
        <f t="shared" si="133"/>
        <v>1.9430989019826321E-3</v>
      </c>
      <c r="G451" s="28">
        <f t="shared" si="122"/>
        <v>4.4080595526633168E-2</v>
      </c>
      <c r="H451" s="3">
        <f t="shared" si="123"/>
        <v>0.39871713575992895</v>
      </c>
      <c r="I451">
        <f t="shared" ref="I451:I502" si="140">D$502*(D450+(D451-D450)*H451)/D450</f>
        <v>6511.2216950430802</v>
      </c>
      <c r="J451"/>
      <c r="K451" s="29">
        <v>6530.1992147700003</v>
      </c>
      <c r="L451">
        <f t="shared" si="134"/>
        <v>-7.3492519769910369E-3</v>
      </c>
      <c r="M451">
        <f t="shared" si="135"/>
        <v>1.0509602612330179E-3</v>
      </c>
      <c r="N451" s="28">
        <f t="shared" si="124"/>
        <v>3.241851725839752E-2</v>
      </c>
      <c r="O451" s="3">
        <f t="shared" si="125"/>
        <v>0.50959721720060469</v>
      </c>
      <c r="P451">
        <f t="shared" si="126"/>
        <v>7227.8727157239136</v>
      </c>
      <c r="Q451"/>
      <c r="R451" s="3">
        <v>12943.701322352623</v>
      </c>
      <c r="S451">
        <f t="shared" si="136"/>
        <v>-8.1208613316818782E-3</v>
      </c>
      <c r="T451">
        <f t="shared" si="137"/>
        <v>1.232453664984842E-3</v>
      </c>
      <c r="U451" s="28">
        <f t="shared" si="127"/>
        <v>3.5106319445148935E-2</v>
      </c>
      <c r="V451" s="3">
        <f t="shared" si="128"/>
        <v>0.53922429232104097</v>
      </c>
      <c r="W451">
        <f t="shared" si="129"/>
        <v>15472.393171617025</v>
      </c>
      <c r="X451"/>
      <c r="Y451" s="3">
        <v>293.55824983450964</v>
      </c>
      <c r="Z451">
        <f t="shared" si="138"/>
        <v>-1.7923991615134034E-2</v>
      </c>
      <c r="AA451">
        <f t="shared" si="139"/>
        <v>8.8208954317147304E-4</v>
      </c>
      <c r="AB451" s="28">
        <f t="shared" si="130"/>
        <v>2.9699992309283062E-2</v>
      </c>
      <c r="AC451" s="3">
        <f t="shared" si="131"/>
        <v>0.55400638576464478</v>
      </c>
      <c r="AD451">
        <f t="shared" si="132"/>
        <v>338.61694200082229</v>
      </c>
    </row>
    <row r="452" spans="2:30" ht="15" thickBot="1">
      <c r="B452" s="1">
        <v>450</v>
      </c>
      <c r="C452" s="18">
        <v>43938</v>
      </c>
      <c r="D452" s="3">
        <v>5865.8999020000001</v>
      </c>
      <c r="E452">
        <f t="shared" ref="E452:E502" si="141">(D452-D451)/D451</f>
        <v>2.6835381677368066E-2</v>
      </c>
      <c r="F452">
        <f t="shared" si="133"/>
        <v>1.8285472121192369E-3</v>
      </c>
      <c r="G452" s="28">
        <f t="shared" ref="G452:G503" si="142">SQRT(F452)</f>
        <v>4.276151554984034E-2</v>
      </c>
      <c r="H452" s="3">
        <f t="shared" ref="H452:H503" si="143">G$503/G452</f>
        <v>0.4110165078336831</v>
      </c>
      <c r="I452">
        <f t="shared" si="140"/>
        <v>6567.7911651537115</v>
      </c>
      <c r="J452"/>
      <c r="K452" s="29">
        <v>6572.0524461400009</v>
      </c>
      <c r="L452">
        <f t="shared" si="134"/>
        <v>6.4091814037368225E-3</v>
      </c>
      <c r="M452">
        <f t="shared" si="135"/>
        <v>9.9114333583631524E-4</v>
      </c>
      <c r="N452" s="28">
        <f t="shared" ref="N452:N502" si="144">SQRT(M452)</f>
        <v>3.1482429001529012E-2</v>
      </c>
      <c r="O452" s="3">
        <f t="shared" ref="O452:O502" si="145">N$503/N452</f>
        <v>0.52474941434305478</v>
      </c>
      <c r="P452">
        <f t="shared" ref="P452:P502" si="146">K$502*(K451+(K452-K451)*O452)/K451</f>
        <v>7279.4442713303742</v>
      </c>
      <c r="Q452"/>
      <c r="R452" s="3">
        <v>13329.348274589009</v>
      </c>
      <c r="S452">
        <f t="shared" si="136"/>
        <v>2.9794178854421483E-2</v>
      </c>
      <c r="T452">
        <f t="shared" si="137"/>
        <v>1.1624633484118557E-3</v>
      </c>
      <c r="U452" s="28">
        <f t="shared" ref="U452:U502" si="147">SQRT(T452)</f>
        <v>3.4094916753261852E-2</v>
      </c>
      <c r="V452" s="3">
        <f t="shared" ref="V452:V502" si="148">U$503/U452</f>
        <v>0.55522001698378654</v>
      </c>
      <c r="W452">
        <f t="shared" ref="W452:W502" si="149">R$502*(R451+(R452-R451)*V452)/R451</f>
        <v>15797.51931539219</v>
      </c>
      <c r="X452"/>
      <c r="Y452" s="3">
        <v>301.85399972208074</v>
      </c>
      <c r="Z452">
        <f t="shared" si="138"/>
        <v>2.8259297404340526E-2</v>
      </c>
      <c r="AA452">
        <f t="shared" si="139"/>
        <v>8.4844033910634825E-4</v>
      </c>
      <c r="AB452" s="28">
        <f t="shared" ref="AB452:AB502" si="150">SQRT(AA452)</f>
        <v>2.9127999229372901E-2</v>
      </c>
      <c r="AC452" s="3">
        <f t="shared" ref="AC452:AC502" si="151">AB$503/AB452</f>
        <v>0.56488553391306495</v>
      </c>
      <c r="AD452">
        <f t="shared" ref="AD452:AD502" si="152">Y$502*(Y451+(Y452-Y451)*AC452)/Y451</f>
        <v>347.47278184127623</v>
      </c>
    </row>
    <row r="453" spans="2:30" ht="15" thickBot="1">
      <c r="B453" s="1">
        <v>451</v>
      </c>
      <c r="C453" s="18">
        <v>43941</v>
      </c>
      <c r="D453" s="3">
        <v>5761</v>
      </c>
      <c r="E453">
        <f t="shared" si="141"/>
        <v>-1.7883002395631419E-2</v>
      </c>
      <c r="F453">
        <f t="shared" ref="F453:F503" si="153">$A$2*F452+(1-$A$2)*E452*E452</f>
        <v>1.762042641978284E-3</v>
      </c>
      <c r="G453" s="28">
        <f t="shared" si="142"/>
        <v>4.1976691651180467E-2</v>
      </c>
      <c r="H453" s="3">
        <f t="shared" si="143"/>
        <v>0.41870114341125908</v>
      </c>
      <c r="I453">
        <f t="shared" si="140"/>
        <v>6447.4994201602995</v>
      </c>
      <c r="J453"/>
      <c r="K453" s="29">
        <v>6664.48418692</v>
      </c>
      <c r="L453">
        <f t="shared" ref="L453:L502" si="154">(K453-K452)/K452</f>
        <v>1.406436444893063E-2</v>
      </c>
      <c r="M453">
        <f t="shared" ref="M453:M502" si="155">$A$2*M452+(1-$A$2)*L452*L452</f>
        <v>9.3413939206209672E-4</v>
      </c>
      <c r="N453" s="28">
        <f t="shared" si="144"/>
        <v>3.0563694018591679E-2</v>
      </c>
      <c r="O453" s="3">
        <f t="shared" si="145"/>
        <v>0.54052321589791863</v>
      </c>
      <c r="P453">
        <f t="shared" si="146"/>
        <v>7310.1976868898864</v>
      </c>
      <c r="Q453"/>
      <c r="R453" s="3">
        <v>13426.647975484122</v>
      </c>
      <c r="S453">
        <f t="shared" ref="S453:S502" si="156">(R453-R452)/R452</f>
        <v>7.2996592849633108E-3</v>
      </c>
      <c r="T453">
        <f t="shared" ref="T453:T502" si="157">$A$2*T452+(1-$A$2)*S452*S452</f>
        <v>1.1459771331236996E-3</v>
      </c>
      <c r="U453" s="28">
        <f t="shared" si="147"/>
        <v>3.385228401635109E-2</v>
      </c>
      <c r="V453" s="3">
        <f t="shared" si="148"/>
        <v>0.55919949890717313</v>
      </c>
      <c r="W453">
        <f t="shared" si="149"/>
        <v>15603.879806139659</v>
      </c>
      <c r="X453"/>
      <c r="Y453" s="3">
        <v>299.1551091140542</v>
      </c>
      <c r="Z453">
        <f t="shared" ref="Z453:Z502" si="158">(Y453-Y452)/Y452</f>
        <v>-8.9410463684809014E-3</v>
      </c>
      <c r="AA453">
        <f t="shared" ref="AA453:AA502" si="159">$A$2*AA452+(1-$A$2)*Z452*Z452</f>
        <v>8.4544919214718539E-4</v>
      </c>
      <c r="AB453" s="28">
        <f t="shared" si="150"/>
        <v>2.9076609020777945E-2</v>
      </c>
      <c r="AC453" s="3">
        <f t="shared" si="151"/>
        <v>0.56588391668181637</v>
      </c>
      <c r="AD453">
        <f t="shared" si="152"/>
        <v>340.28268669525335</v>
      </c>
    </row>
    <row r="454" spans="2:30" ht="15" thickBot="1">
      <c r="B454" s="1">
        <v>452</v>
      </c>
      <c r="C454" s="18">
        <v>43942</v>
      </c>
      <c r="D454" s="3">
        <v>5584.4399409999996</v>
      </c>
      <c r="E454">
        <f t="shared" si="141"/>
        <v>-3.0647467279986178E-2</v>
      </c>
      <c r="F454">
        <f t="shared" si="153"/>
        <v>1.6755081899405165E-3</v>
      </c>
      <c r="G454" s="28">
        <f t="shared" si="142"/>
        <v>4.0932971916787526E-2</v>
      </c>
      <c r="H454" s="3">
        <f t="shared" si="143"/>
        <v>0.42937729580692702</v>
      </c>
      <c r="I454">
        <f t="shared" si="140"/>
        <v>6410.6553071418648</v>
      </c>
      <c r="J454"/>
      <c r="K454" s="29">
        <v>6563.0084185599999</v>
      </c>
      <c r="L454">
        <f t="shared" si="154"/>
        <v>-1.522634993405202E-2</v>
      </c>
      <c r="M454">
        <f t="shared" si="155"/>
        <v>8.8995940937951158E-4</v>
      </c>
      <c r="N454" s="28">
        <f t="shared" si="144"/>
        <v>2.98321874722507E-2</v>
      </c>
      <c r="O454" s="3">
        <f t="shared" si="145"/>
        <v>0.55377723125453282</v>
      </c>
      <c r="P454">
        <f t="shared" si="146"/>
        <v>7193.8694304878036</v>
      </c>
      <c r="Q454"/>
      <c r="R454" s="3">
        <v>12924.315514993483</v>
      </c>
      <c r="S454">
        <f t="shared" si="156"/>
        <v>-3.7413095316705565E-2</v>
      </c>
      <c r="T454">
        <f t="shared" si="157"/>
        <v>1.0804156066768708E-3</v>
      </c>
      <c r="U454" s="28">
        <f t="shared" si="147"/>
        <v>3.2869676096318183E-2</v>
      </c>
      <c r="V454" s="3">
        <f t="shared" si="148"/>
        <v>0.57591623973828121</v>
      </c>
      <c r="W454">
        <f t="shared" si="149"/>
        <v>15205.597257426076</v>
      </c>
      <c r="X454"/>
      <c r="Y454" s="3">
        <v>293.25144928671625</v>
      </c>
      <c r="Z454">
        <f t="shared" si="158"/>
        <v>-1.973444426478824E-2</v>
      </c>
      <c r="AA454">
        <f t="shared" si="159"/>
        <v>7.9951877922815372E-4</v>
      </c>
      <c r="AB454" s="28">
        <f t="shared" si="150"/>
        <v>2.8275763106026929E-2</v>
      </c>
      <c r="AC454" s="3">
        <f t="shared" si="151"/>
        <v>0.5819112762688452</v>
      </c>
      <c r="AD454">
        <f t="shared" si="152"/>
        <v>338.08555967030929</v>
      </c>
    </row>
    <row r="455" spans="2:30" ht="15" thickBot="1">
      <c r="B455" s="1">
        <v>453</v>
      </c>
      <c r="C455" s="18">
        <v>43943</v>
      </c>
      <c r="D455" s="3">
        <v>5712.6499020000001</v>
      </c>
      <c r="E455">
        <f t="shared" si="141"/>
        <v>2.2958427766176685E-2</v>
      </c>
      <c r="F455">
        <f t="shared" si="153"/>
        <v>1.6313337335847548E-3</v>
      </c>
      <c r="G455" s="28">
        <f t="shared" si="142"/>
        <v>4.038977263596262E-2</v>
      </c>
      <c r="H455" s="3">
        <f t="shared" si="143"/>
        <v>0.43515196159638464</v>
      </c>
      <c r="I455">
        <f t="shared" si="140"/>
        <v>6561.0392071103925</v>
      </c>
      <c r="J455"/>
      <c r="K455" s="29">
        <v>6486.9756361600012</v>
      </c>
      <c r="L455">
        <f t="shared" si="154"/>
        <v>-1.1585050262160291E-2</v>
      </c>
      <c r="M455">
        <f t="shared" si="155"/>
        <v>8.5047234875559321E-4</v>
      </c>
      <c r="N455" s="28">
        <f t="shared" si="144"/>
        <v>2.9162859063466207E-2</v>
      </c>
      <c r="O455" s="3">
        <f t="shared" si="145"/>
        <v>0.56648719334055553</v>
      </c>
      <c r="P455">
        <f t="shared" si="146"/>
        <v>7207.4307277896778</v>
      </c>
      <c r="Q455"/>
      <c r="R455" s="3">
        <v>13075.409017381202</v>
      </c>
      <c r="S455">
        <f t="shared" si="156"/>
        <v>1.1690638642521203E-2</v>
      </c>
      <c r="T455">
        <f t="shared" si="157"/>
        <v>1.0995750523468725E-3</v>
      </c>
      <c r="U455" s="28">
        <f t="shared" si="147"/>
        <v>3.3159840957804256E-2</v>
      </c>
      <c r="V455" s="3">
        <f t="shared" si="148"/>
        <v>0.5708766903585395</v>
      </c>
      <c r="W455">
        <f t="shared" si="149"/>
        <v>15644.159818360131</v>
      </c>
      <c r="X455"/>
      <c r="Y455" s="3">
        <v>290.93853296071762</v>
      </c>
      <c r="Z455">
        <f t="shared" si="158"/>
        <v>-7.8871437178721533E-3</v>
      </c>
      <c r="AA455">
        <f t="shared" si="159"/>
        <v>7.7491454990086641E-4</v>
      </c>
      <c r="AB455" s="28">
        <f t="shared" si="150"/>
        <v>2.7837287042757352E-2</v>
      </c>
      <c r="AC455" s="3">
        <f t="shared" si="151"/>
        <v>0.59107718978615842</v>
      </c>
      <c r="AD455">
        <f t="shared" si="152"/>
        <v>340.41869970775258</v>
      </c>
    </row>
    <row r="456" spans="2:30" ht="15" thickBot="1">
      <c r="B456" s="1">
        <v>454</v>
      </c>
      <c r="C456" s="18">
        <v>43944</v>
      </c>
      <c r="D456" s="3">
        <v>5710.0400390000004</v>
      </c>
      <c r="E456">
        <f t="shared" si="141"/>
        <v>-4.5685680809635535E-4</v>
      </c>
      <c r="F456">
        <f t="shared" si="153"/>
        <v>1.5650790738993546E-3</v>
      </c>
      <c r="G456" s="28">
        <f t="shared" si="142"/>
        <v>3.9561080292370106E-2</v>
      </c>
      <c r="H456" s="3">
        <f t="shared" si="143"/>
        <v>0.44426716007451461</v>
      </c>
      <c r="I456">
        <f t="shared" si="140"/>
        <v>6494.8216383242852</v>
      </c>
      <c r="J456"/>
      <c r="K456" s="29">
        <v>6613.7179354399996</v>
      </c>
      <c r="L456">
        <f t="shared" si="154"/>
        <v>1.9537964436540441E-2</v>
      </c>
      <c r="M456">
        <f t="shared" si="155"/>
        <v>8.0749681120486434E-4</v>
      </c>
      <c r="N456" s="28">
        <f t="shared" si="144"/>
        <v>2.8416488368636691E-2</v>
      </c>
      <c r="O456" s="3">
        <f t="shared" si="145"/>
        <v>0.58136621127622234</v>
      </c>
      <c r="P456">
        <f t="shared" si="146"/>
        <v>7337.4519624089025</v>
      </c>
      <c r="Q456"/>
      <c r="R456" s="3">
        <v>13134.688141822506</v>
      </c>
      <c r="S456">
        <f t="shared" si="156"/>
        <v>4.5336344249349127E-3</v>
      </c>
      <c r="T456">
        <f t="shared" si="157"/>
        <v>1.0418008111182607E-3</v>
      </c>
      <c r="U456" s="28">
        <f t="shared" si="147"/>
        <v>3.2276939308401913E-2</v>
      </c>
      <c r="V456" s="3">
        <f t="shared" si="148"/>
        <v>0.58649242042225413</v>
      </c>
      <c r="W456">
        <f t="shared" si="149"/>
        <v>15581.76538742559</v>
      </c>
      <c r="X456"/>
      <c r="Y456" s="3">
        <v>295.11773922930479</v>
      </c>
      <c r="Z456">
        <f t="shared" si="158"/>
        <v>1.436456775270617E-2</v>
      </c>
      <c r="AA456">
        <f t="shared" si="159"/>
        <v>7.3215209906839652E-4</v>
      </c>
      <c r="AB456" s="28">
        <f t="shared" si="150"/>
        <v>2.7058309242604137E-2</v>
      </c>
      <c r="AC456" s="3">
        <f t="shared" si="151"/>
        <v>0.60809362658167687</v>
      </c>
      <c r="AD456">
        <f t="shared" si="152"/>
        <v>345.00061986073007</v>
      </c>
    </row>
    <row r="457" spans="2:30" ht="15" thickBot="1">
      <c r="B457" s="1">
        <v>455</v>
      </c>
      <c r="C457" s="18">
        <v>43945</v>
      </c>
      <c r="D457" s="3">
        <v>5789.6499020000001</v>
      </c>
      <c r="E457">
        <f t="shared" si="141"/>
        <v>1.3942084898925114E-2</v>
      </c>
      <c r="F457">
        <f t="shared" si="153"/>
        <v>1.4711868525539794E-3</v>
      </c>
      <c r="G457" s="28">
        <f t="shared" si="142"/>
        <v>3.8356053662413958E-2</v>
      </c>
      <c r="H457" s="3">
        <f t="shared" si="143"/>
        <v>0.45822463764550325</v>
      </c>
      <c r="I457">
        <f t="shared" si="140"/>
        <v>6537.641422058402</v>
      </c>
      <c r="J457"/>
      <c r="K457" s="29">
        <v>6623.4069626400005</v>
      </c>
      <c r="L457">
        <f t="shared" si="154"/>
        <v>1.4649894801351806E-3</v>
      </c>
      <c r="M457">
        <f t="shared" si="155"/>
        <v>7.8195092579198366E-4</v>
      </c>
      <c r="N457" s="28">
        <f t="shared" si="144"/>
        <v>2.7963385449404791E-2</v>
      </c>
      <c r="O457" s="3">
        <f t="shared" si="145"/>
        <v>0.59078634132265961</v>
      </c>
      <c r="P457">
        <f t="shared" si="146"/>
        <v>7261.3232143335763</v>
      </c>
      <c r="Q457"/>
      <c r="R457" s="3">
        <v>12925.336781980817</v>
      </c>
      <c r="S457">
        <f t="shared" si="156"/>
        <v>-1.5938814654844168E-2</v>
      </c>
      <c r="T457">
        <f t="shared" si="157"/>
        <v>9.8052599291710237E-4</v>
      </c>
      <c r="U457" s="28">
        <f t="shared" si="147"/>
        <v>3.1313351671724672E-2</v>
      </c>
      <c r="V457" s="3">
        <f t="shared" si="148"/>
        <v>0.60454021202401043</v>
      </c>
      <c r="W457">
        <f t="shared" si="149"/>
        <v>15390.701894180507</v>
      </c>
      <c r="X457"/>
      <c r="Y457" s="3">
        <v>292.97119823158442</v>
      </c>
      <c r="Z457">
        <f t="shared" si="158"/>
        <v>-7.273507188439509E-3</v>
      </c>
      <c r="AA457">
        <f t="shared" si="159"/>
        <v>7.0060342152761788E-4</v>
      </c>
      <c r="AB457" s="28">
        <f t="shared" si="150"/>
        <v>2.6468914249126615E-2</v>
      </c>
      <c r="AC457" s="3">
        <f t="shared" si="151"/>
        <v>0.62163431569719874</v>
      </c>
      <c r="AD457">
        <f t="shared" si="152"/>
        <v>340.46673513796401</v>
      </c>
    </row>
    <row r="458" spans="2:30" ht="15" thickBot="1">
      <c r="B458" s="1">
        <v>456</v>
      </c>
      <c r="C458" s="18">
        <v>43948</v>
      </c>
      <c r="D458" s="3">
        <v>5874.9399409999996</v>
      </c>
      <c r="E458">
        <f t="shared" si="141"/>
        <v>1.4731467436491555E-2</v>
      </c>
      <c r="F458">
        <f t="shared" si="153"/>
        <v>1.3945785452804708E-3</v>
      </c>
      <c r="G458" s="28">
        <f t="shared" si="142"/>
        <v>3.7344056358147151E-2</v>
      </c>
      <c r="H458" s="3">
        <f t="shared" si="143"/>
        <v>0.4706421986516931</v>
      </c>
      <c r="I458">
        <f t="shared" si="140"/>
        <v>6541.1795020578875</v>
      </c>
      <c r="J458"/>
      <c r="K458" s="29">
        <v>6658.2269064000002</v>
      </c>
      <c r="L458">
        <f t="shared" si="154"/>
        <v>5.2571046828928207E-3</v>
      </c>
      <c r="M458">
        <f t="shared" si="155"/>
        <v>7.3516264189507901E-4</v>
      </c>
      <c r="N458" s="28">
        <f t="shared" si="144"/>
        <v>2.7113882825871308E-2</v>
      </c>
      <c r="O458" s="3">
        <f t="shared" si="145"/>
        <v>0.60929621503290787</v>
      </c>
      <c r="P458">
        <f t="shared" si="146"/>
        <v>7278.282882415474</v>
      </c>
      <c r="Q458"/>
      <c r="R458" s="3">
        <v>13312.057581989393</v>
      </c>
      <c r="S458">
        <f t="shared" si="156"/>
        <v>2.9919591770150411E-2</v>
      </c>
      <c r="T458">
        <f t="shared" si="157"/>
        <v>9.3693718209816477E-4</v>
      </c>
      <c r="U458" s="28">
        <f t="shared" si="147"/>
        <v>3.0609429627129037E-2</v>
      </c>
      <c r="V458" s="3">
        <f t="shared" si="148"/>
        <v>0.61844276386088159</v>
      </c>
      <c r="W458">
        <f t="shared" si="149"/>
        <v>15827.99770922306</v>
      </c>
      <c r="X458"/>
      <c r="Y458" s="3">
        <v>301.38033486077489</v>
      </c>
      <c r="Z458">
        <f t="shared" si="158"/>
        <v>2.8702946501052692E-2</v>
      </c>
      <c r="AA458">
        <f t="shared" si="159"/>
        <v>6.6174145064517762E-4</v>
      </c>
      <c r="AB458" s="28">
        <f t="shared" si="150"/>
        <v>2.572433576684105E-2</v>
      </c>
      <c r="AC458" s="3">
        <f t="shared" si="151"/>
        <v>0.63962722091790702</v>
      </c>
      <c r="AD458">
        <f t="shared" si="152"/>
        <v>348.292217129574</v>
      </c>
    </row>
    <row r="459" spans="2:30" ht="15" thickBot="1">
      <c r="B459" s="1">
        <v>457</v>
      </c>
      <c r="C459" s="18">
        <v>43949</v>
      </c>
      <c r="D459" s="3">
        <v>5844.1801759999998</v>
      </c>
      <c r="E459">
        <f t="shared" si="141"/>
        <v>-5.2357582050045655E-3</v>
      </c>
      <c r="F459">
        <f t="shared" si="153"/>
        <v>1.3239248005335871E-3</v>
      </c>
      <c r="G459" s="28">
        <f t="shared" si="142"/>
        <v>3.6385777448524954E-2</v>
      </c>
      <c r="H459" s="3">
        <f t="shared" si="143"/>
        <v>0.48303733006215088</v>
      </c>
      <c r="I459">
        <f t="shared" si="140"/>
        <v>6479.7109655335653</v>
      </c>
      <c r="J459"/>
      <c r="K459" s="29">
        <v>6785.7219927899996</v>
      </c>
      <c r="L459">
        <f t="shared" si="154"/>
        <v>1.9148504276333536E-2</v>
      </c>
      <c r="M459">
        <f t="shared" si="155"/>
        <v>6.9271111236018782E-4</v>
      </c>
      <c r="N459" s="28">
        <f t="shared" si="144"/>
        <v>2.631940562323146E-2</v>
      </c>
      <c r="O459" s="3">
        <f t="shared" si="145"/>
        <v>0.62768842188696827</v>
      </c>
      <c r="P459">
        <f t="shared" si="146"/>
        <v>7342.2445143966243</v>
      </c>
      <c r="Q459"/>
      <c r="R459" s="3">
        <v>13505.477376055425</v>
      </c>
      <c r="S459">
        <f t="shared" si="156"/>
        <v>1.4529669277251368E-2</v>
      </c>
      <c r="T459">
        <f t="shared" si="157"/>
        <v>9.3443186947382204E-4</v>
      </c>
      <c r="U459" s="28">
        <f t="shared" si="147"/>
        <v>3.0568478363729883E-2</v>
      </c>
      <c r="V459" s="3">
        <f t="shared" si="148"/>
        <v>0.61927126478326366</v>
      </c>
      <c r="W459">
        <f t="shared" si="149"/>
        <v>15680.274156872531</v>
      </c>
      <c r="X459"/>
      <c r="Y459" s="3">
        <v>301.79227748456731</v>
      </c>
      <c r="Z459">
        <f t="shared" si="158"/>
        <v>1.3668530296866029E-3</v>
      </c>
      <c r="AA459">
        <f t="shared" si="159"/>
        <v>6.7146851187700458E-4</v>
      </c>
      <c r="AB459" s="28">
        <f t="shared" si="150"/>
        <v>2.5912709466148161E-2</v>
      </c>
      <c r="AC459" s="3">
        <f t="shared" si="151"/>
        <v>0.63497741978695088</v>
      </c>
      <c r="AD459">
        <f t="shared" si="152"/>
        <v>342.30997473039059</v>
      </c>
    </row>
    <row r="460" spans="2:30" ht="15" thickBot="1">
      <c r="B460" s="1">
        <v>458</v>
      </c>
      <c r="C460" s="18">
        <v>43951</v>
      </c>
      <c r="D460" s="3">
        <v>5944.6801759999998</v>
      </c>
      <c r="E460">
        <f t="shared" si="141"/>
        <v>1.7196595069522033E-2</v>
      </c>
      <c r="F460">
        <f t="shared" si="153"/>
        <v>1.2461341023404483E-3</v>
      </c>
      <c r="G460" s="28">
        <f t="shared" si="142"/>
        <v>3.5300624673516023E-2</v>
      </c>
      <c r="H460" s="3">
        <f t="shared" si="143"/>
        <v>0.49788605594158553</v>
      </c>
      <c r="I460">
        <f t="shared" si="140"/>
        <v>6551.7597308818204</v>
      </c>
      <c r="J460"/>
      <c r="K460" s="29">
        <v>6885.4362296499994</v>
      </c>
      <c r="L460">
        <f t="shared" si="154"/>
        <v>1.4694712952571397E-2</v>
      </c>
      <c r="M460">
        <f t="shared" si="155"/>
        <v>6.7314835857982234E-4</v>
      </c>
      <c r="N460" s="28">
        <f t="shared" si="144"/>
        <v>2.5945102786071639E-2</v>
      </c>
      <c r="O460" s="3">
        <f t="shared" si="145"/>
        <v>0.63674390951027382</v>
      </c>
      <c r="P460">
        <f t="shared" si="146"/>
        <v>7322.9277750493748</v>
      </c>
      <c r="Q460"/>
      <c r="R460" s="3">
        <v>13577.951813781476</v>
      </c>
      <c r="S460">
        <f t="shared" si="156"/>
        <v>5.366299591493459E-3</v>
      </c>
      <c r="T460">
        <f t="shared" si="157"/>
        <v>8.9103263466377091E-4</v>
      </c>
      <c r="U460" s="28">
        <f t="shared" si="147"/>
        <v>2.9850169759379441E-2</v>
      </c>
      <c r="V460" s="3">
        <f t="shared" si="148"/>
        <v>0.63417328649726168</v>
      </c>
      <c r="W460">
        <f t="shared" si="149"/>
        <v>15593.330922033107</v>
      </c>
      <c r="X460"/>
      <c r="Y460" s="3">
        <v>310.18722155344506</v>
      </c>
      <c r="Z460">
        <f t="shared" si="158"/>
        <v>2.7816961185519531E-2</v>
      </c>
      <c r="AA460">
        <f t="shared" si="159"/>
        <v>6.3129249839667006E-4</v>
      </c>
      <c r="AB460" s="28">
        <f t="shared" si="150"/>
        <v>2.5125534788272071E-2</v>
      </c>
      <c r="AC460" s="3">
        <f t="shared" si="151"/>
        <v>0.6548710519062837</v>
      </c>
      <c r="AD460">
        <f t="shared" si="152"/>
        <v>348.24342441735826</v>
      </c>
    </row>
    <row r="461" spans="2:30" ht="15" thickBot="1">
      <c r="B461" s="1">
        <v>459</v>
      </c>
      <c r="C461" s="18">
        <v>43958</v>
      </c>
      <c r="D461" s="3">
        <v>5884.1401370000003</v>
      </c>
      <c r="E461">
        <f t="shared" si="141"/>
        <v>-1.0183901775643569E-2</v>
      </c>
      <c r="F461">
        <f t="shared" si="153"/>
        <v>1.1891094291191279E-3</v>
      </c>
      <c r="G461" s="28">
        <f t="shared" si="142"/>
        <v>3.4483466025316073E-2</v>
      </c>
      <c r="H461" s="3">
        <f t="shared" si="143"/>
        <v>0.50968451889574862</v>
      </c>
      <c r="I461">
        <f t="shared" si="140"/>
        <v>6462.4214209159054</v>
      </c>
      <c r="J461"/>
      <c r="K461" s="29">
        <v>6762.3116975999992</v>
      </c>
      <c r="L461">
        <f t="shared" si="154"/>
        <v>-1.7881878205450879E-2</v>
      </c>
      <c r="M461">
        <f t="shared" si="155"/>
        <v>6.457155323905411E-4</v>
      </c>
      <c r="N461" s="28">
        <f t="shared" si="144"/>
        <v>2.5410933323877363E-2</v>
      </c>
      <c r="O461" s="3">
        <f t="shared" si="145"/>
        <v>0.65012905941261856</v>
      </c>
      <c r="P461">
        <f t="shared" si="146"/>
        <v>7170.70028241005</v>
      </c>
      <c r="Q461"/>
      <c r="R461" s="3">
        <v>13337.605960801253</v>
      </c>
      <c r="S461">
        <f t="shared" si="156"/>
        <v>-1.7701186178630739E-2</v>
      </c>
      <c r="T461">
        <f t="shared" si="157"/>
        <v>8.3929850686228439E-4</v>
      </c>
      <c r="U461" s="28">
        <f t="shared" si="147"/>
        <v>2.8970649058353601E-2</v>
      </c>
      <c r="V461" s="3">
        <f t="shared" si="148"/>
        <v>0.65342617007568815</v>
      </c>
      <c r="W461">
        <f t="shared" si="149"/>
        <v>15360.696965449699</v>
      </c>
      <c r="X461"/>
      <c r="Y461" s="3">
        <v>303.40875774013318</v>
      </c>
      <c r="Z461">
        <f t="shared" si="158"/>
        <v>-2.1852814501399274E-2</v>
      </c>
      <c r="AA461">
        <f t="shared" si="159"/>
        <v>6.3984194826867196E-4</v>
      </c>
      <c r="AB461" s="28">
        <f t="shared" si="150"/>
        <v>2.5295097316845254E-2</v>
      </c>
      <c r="AC461" s="3">
        <f t="shared" si="151"/>
        <v>0.6504812055238125</v>
      </c>
      <c r="AD461">
        <f t="shared" si="152"/>
        <v>337.15147067870851</v>
      </c>
    </row>
    <row r="462" spans="2:30" ht="15" thickBot="1">
      <c r="B462" s="1">
        <v>460</v>
      </c>
      <c r="C462" s="18">
        <v>43962</v>
      </c>
      <c r="D462" s="3">
        <v>5985.6601559999999</v>
      </c>
      <c r="E462">
        <f t="shared" si="141"/>
        <v>1.7253161317765466E-2</v>
      </c>
      <c r="F462">
        <f t="shared" si="153"/>
        <v>1.1239855746945375E-3</v>
      </c>
      <c r="G462" s="28">
        <f t="shared" si="142"/>
        <v>3.3525894092395765E-2</v>
      </c>
      <c r="H462" s="3">
        <f t="shared" si="143"/>
        <v>0.52424220939591815</v>
      </c>
      <c r="I462">
        <f t="shared" si="140"/>
        <v>6554.8966553283481</v>
      </c>
      <c r="J462"/>
      <c r="K462" s="29">
        <v>6864.7347160199997</v>
      </c>
      <c r="L462">
        <f t="shared" si="154"/>
        <v>1.5146154599225484E-2</v>
      </c>
      <c r="M462">
        <f t="shared" si="155"/>
        <v>6.2615829453638338E-4</v>
      </c>
      <c r="N462" s="28">
        <f t="shared" si="144"/>
        <v>2.5023155167492036E-2</v>
      </c>
      <c r="O462" s="3">
        <f t="shared" si="145"/>
        <v>0.66020396189330433</v>
      </c>
      <c r="P462">
        <f t="shared" si="146"/>
        <v>7327.591188916087</v>
      </c>
      <c r="Q462"/>
      <c r="R462" s="3">
        <v>13371.643813343451</v>
      </c>
      <c r="S462">
        <f t="shared" si="156"/>
        <v>2.5520211529891056E-3</v>
      </c>
      <c r="T462">
        <f t="shared" si="157"/>
        <v>8.0774051597838018E-4</v>
      </c>
      <c r="U462" s="28">
        <f t="shared" si="147"/>
        <v>2.8420776132582658E-2</v>
      </c>
      <c r="V462" s="3">
        <f t="shared" si="148"/>
        <v>0.6660683779534281</v>
      </c>
      <c r="W462">
        <f t="shared" si="149"/>
        <v>15566.860211097677</v>
      </c>
      <c r="X462"/>
      <c r="Y462" s="3">
        <v>312.30763767251511</v>
      </c>
      <c r="Z462">
        <f t="shared" si="158"/>
        <v>2.9329673931178149E-2</v>
      </c>
      <c r="AA462">
        <f t="shared" si="159"/>
        <v>6.3010416147050562E-4</v>
      </c>
      <c r="AB462" s="28">
        <f t="shared" si="150"/>
        <v>2.5101875656422683E-2</v>
      </c>
      <c r="AC462" s="3">
        <f t="shared" si="151"/>
        <v>0.65548828389219049</v>
      </c>
      <c r="AD462">
        <f t="shared" si="152"/>
        <v>348.58842503645593</v>
      </c>
    </row>
    <row r="463" spans="2:30" ht="15" thickBot="1">
      <c r="B463" s="1">
        <v>461</v>
      </c>
      <c r="C463" s="18">
        <v>43963</v>
      </c>
      <c r="D463" s="3">
        <v>5863.6801759999998</v>
      </c>
      <c r="E463">
        <f t="shared" si="141"/>
        <v>-2.037870123276676E-2</v>
      </c>
      <c r="F463">
        <f t="shared" si="153"/>
        <v>1.0744067347402753E-3</v>
      </c>
      <c r="G463" s="28">
        <f t="shared" si="142"/>
        <v>3.277814416254031E-2</v>
      </c>
      <c r="H463" s="3">
        <f t="shared" si="143"/>
        <v>0.53620146106554301</v>
      </c>
      <c r="I463">
        <f t="shared" si="140"/>
        <v>6425.1562331263985</v>
      </c>
      <c r="J463"/>
      <c r="K463" s="29">
        <v>6833.4250089999996</v>
      </c>
      <c r="L463">
        <f t="shared" si="154"/>
        <v>-4.5609493032460124E-3</v>
      </c>
      <c r="M463">
        <f t="shared" si="155"/>
        <v>6.0235315681281872E-4</v>
      </c>
      <c r="N463" s="28">
        <f t="shared" si="144"/>
        <v>2.4542884036168583E-2</v>
      </c>
      <c r="O463" s="3">
        <f t="shared" si="145"/>
        <v>0.67312326278783041</v>
      </c>
      <c r="P463">
        <f t="shared" si="146"/>
        <v>7232.7704310935633</v>
      </c>
      <c r="Q463"/>
      <c r="R463" s="3">
        <v>13285.617001037703</v>
      </c>
      <c r="S463">
        <f t="shared" si="156"/>
        <v>-6.4335255639925964E-3</v>
      </c>
      <c r="T463">
        <f t="shared" si="157"/>
        <v>7.5966685373759558E-4</v>
      </c>
      <c r="U463" s="28">
        <f t="shared" si="147"/>
        <v>2.7562054599350818E-2</v>
      </c>
      <c r="V463" s="3">
        <f t="shared" si="148"/>
        <v>0.68682035987450318</v>
      </c>
      <c r="W463">
        <f t="shared" si="149"/>
        <v>15471.776050653369</v>
      </c>
      <c r="X463"/>
      <c r="Y463" s="3">
        <v>310.06098004832415</v>
      </c>
      <c r="Z463">
        <f t="shared" si="158"/>
        <v>-7.1937325674590064E-3</v>
      </c>
      <c r="AA463">
        <f t="shared" si="159"/>
        <v>6.4391169815682916E-4</v>
      </c>
      <c r="AB463" s="28">
        <f t="shared" si="150"/>
        <v>2.5375415231219944E-2</v>
      </c>
      <c r="AC463" s="3">
        <f t="shared" si="151"/>
        <v>0.64842231138192163</v>
      </c>
      <c r="AD463">
        <f t="shared" si="152"/>
        <v>340.41778791624455</v>
      </c>
    </row>
    <row r="464" spans="2:30" ht="15" thickBot="1">
      <c r="B464" s="1">
        <v>462</v>
      </c>
      <c r="C464" s="18">
        <v>43964</v>
      </c>
      <c r="D464" s="3">
        <v>5761.7001950000003</v>
      </c>
      <c r="E464">
        <f t="shared" si="141"/>
        <v>-1.7391804794777657E-2</v>
      </c>
      <c r="F464">
        <f t="shared" si="153"/>
        <v>1.0348598184919209E-3</v>
      </c>
      <c r="G464" s="28">
        <f t="shared" si="142"/>
        <v>3.2169237145010465E-2</v>
      </c>
      <c r="H464" s="3">
        <f t="shared" si="143"/>
        <v>0.54635081061277668</v>
      </c>
      <c r="I464">
        <f t="shared" si="140"/>
        <v>6434.4136403113844</v>
      </c>
      <c r="J464"/>
      <c r="K464" s="29">
        <v>6769.1778384999998</v>
      </c>
      <c r="L464">
        <f t="shared" si="154"/>
        <v>-9.4018988158036023E-3</v>
      </c>
      <c r="M464">
        <f t="shared" si="155"/>
        <v>5.6746010291685645E-4</v>
      </c>
      <c r="N464" s="28">
        <f t="shared" si="144"/>
        <v>2.3821421093563173E-2</v>
      </c>
      <c r="O464" s="3">
        <f t="shared" si="145"/>
        <v>0.69350968255681245</v>
      </c>
      <c r="P464">
        <f t="shared" si="146"/>
        <v>7207.7388839303994</v>
      </c>
      <c r="Q464"/>
      <c r="R464" s="3">
        <v>12951.406288980726</v>
      </c>
      <c r="S464">
        <f t="shared" si="156"/>
        <v>-2.5155829197159002E-2</v>
      </c>
      <c r="T464">
        <f t="shared" si="157"/>
        <v>7.1657025758429258E-4</v>
      </c>
      <c r="U464" s="28">
        <f t="shared" si="147"/>
        <v>2.6768829962930629E-2</v>
      </c>
      <c r="V464" s="3">
        <f t="shared" si="148"/>
        <v>0.70717249446543895</v>
      </c>
      <c r="W464">
        <f t="shared" si="149"/>
        <v>15263.987348195997</v>
      </c>
      <c r="X464"/>
      <c r="Y464" s="3">
        <v>309.77981668502304</v>
      </c>
      <c r="Z464">
        <f t="shared" si="158"/>
        <v>-9.0680021477484204E-4</v>
      </c>
      <c r="AA464">
        <f t="shared" si="159"/>
        <v>6.0838198356254658E-4</v>
      </c>
      <c r="AB464" s="28">
        <f t="shared" si="150"/>
        <v>2.4665400535214235E-2</v>
      </c>
      <c r="AC464" s="3">
        <f t="shared" si="151"/>
        <v>0.66708770340107282</v>
      </c>
      <c r="AD464">
        <f t="shared" si="152"/>
        <v>341.80624544525637</v>
      </c>
    </row>
    <row r="465" spans="2:30" ht="15" thickBot="1">
      <c r="B465" s="1">
        <v>463</v>
      </c>
      <c r="C465" s="18">
        <v>43965</v>
      </c>
      <c r="D465" s="3">
        <v>5829.330078</v>
      </c>
      <c r="E465">
        <f t="shared" si="141"/>
        <v>1.1737834443154257E-2</v>
      </c>
      <c r="F465">
        <f t="shared" si="153"/>
        <v>9.9091672182358473E-4</v>
      </c>
      <c r="G465" s="28">
        <f t="shared" si="142"/>
        <v>3.1478829740376066E-2</v>
      </c>
      <c r="H465" s="3">
        <f t="shared" si="143"/>
        <v>0.55833361455708119</v>
      </c>
      <c r="I465">
        <f t="shared" si="140"/>
        <v>6538.7134198517479</v>
      </c>
      <c r="J465"/>
      <c r="K465" s="29">
        <v>6505.3065686</v>
      </c>
      <c r="L465">
        <f t="shared" si="154"/>
        <v>-3.8981287860280496E-2</v>
      </c>
      <c r="M465">
        <f t="shared" si="155"/>
        <v>5.3871623882240159E-4</v>
      </c>
      <c r="N465" s="28">
        <f t="shared" si="144"/>
        <v>2.3210261498363211E-2</v>
      </c>
      <c r="O465" s="3">
        <f t="shared" si="145"/>
        <v>0.71177079076916783</v>
      </c>
      <c r="P465">
        <f t="shared" si="146"/>
        <v>7053.7474246348738</v>
      </c>
      <c r="Q465"/>
      <c r="R465" s="3">
        <v>12710.163437601472</v>
      </c>
      <c r="S465">
        <f t="shared" si="156"/>
        <v>-1.8626768861734203E-2</v>
      </c>
      <c r="T465">
        <f t="shared" si="157"/>
        <v>7.115449866850332E-4</v>
      </c>
      <c r="U465" s="28">
        <f t="shared" si="147"/>
        <v>2.6674800593163451E-2</v>
      </c>
      <c r="V465" s="3">
        <f t="shared" si="148"/>
        <v>0.70966529600444306</v>
      </c>
      <c r="W465">
        <f t="shared" si="149"/>
        <v>15335.018663491612</v>
      </c>
      <c r="X465"/>
      <c r="Y465" s="3">
        <v>304.97891488108365</v>
      </c>
      <c r="Z465">
        <f t="shared" si="158"/>
        <v>-1.5497787607062949E-2</v>
      </c>
      <c r="AA465">
        <f t="shared" si="159"/>
        <v>5.719284017465647E-4</v>
      </c>
      <c r="AB465" s="28">
        <f t="shared" si="150"/>
        <v>2.3915024602675295E-2</v>
      </c>
      <c r="AC465" s="3">
        <f t="shared" si="151"/>
        <v>0.6880187526406728</v>
      </c>
      <c r="AD465">
        <f t="shared" si="152"/>
        <v>338.36632753816957</v>
      </c>
    </row>
    <row r="466" spans="2:30" ht="15" thickBot="1">
      <c r="B466" s="1">
        <v>464</v>
      </c>
      <c r="C466" s="18">
        <v>43966</v>
      </c>
      <c r="D466" s="3">
        <v>5852.8398440000001</v>
      </c>
      <c r="E466">
        <f t="shared" si="141"/>
        <v>4.0330133455174239E-3</v>
      </c>
      <c r="F466">
        <f t="shared" si="153"/>
        <v>9.3972832395906349E-4</v>
      </c>
      <c r="G466" s="28">
        <f t="shared" si="142"/>
        <v>3.065498856563257E-2</v>
      </c>
      <c r="H466" s="3">
        <f t="shared" si="143"/>
        <v>0.5733386183896767</v>
      </c>
      <c r="I466">
        <f t="shared" si="140"/>
        <v>6511.1610468536364</v>
      </c>
      <c r="J466"/>
      <c r="K466" s="29">
        <v>6593.5881336000002</v>
      </c>
      <c r="L466">
        <f t="shared" si="154"/>
        <v>1.3570700176701927E-2</v>
      </c>
      <c r="M466">
        <f t="shared" si="155"/>
        <v>5.9756571268782064E-4</v>
      </c>
      <c r="N466" s="28">
        <f t="shared" si="144"/>
        <v>2.4445157244080487E-2</v>
      </c>
      <c r="O466" s="3">
        <f t="shared" si="145"/>
        <v>0.67581427338331579</v>
      </c>
      <c r="P466">
        <f t="shared" si="146"/>
        <v>7321.581992715106</v>
      </c>
      <c r="Q466"/>
      <c r="R466" s="3">
        <v>12703.889423232793</v>
      </c>
      <c r="S466">
        <f t="shared" si="156"/>
        <v>-4.936218483326387E-4</v>
      </c>
      <c r="T466">
        <f t="shared" si="157"/>
        <v>6.8966967857763946E-4</v>
      </c>
      <c r="U466" s="28">
        <f t="shared" si="147"/>
        <v>2.6261562759623415E-2</v>
      </c>
      <c r="V466" s="3">
        <f t="shared" si="148"/>
        <v>0.72083220759091982</v>
      </c>
      <c r="W466">
        <f t="shared" si="149"/>
        <v>15534.914666021576</v>
      </c>
      <c r="X466"/>
      <c r="Y466" s="3">
        <v>305.62316035250149</v>
      </c>
      <c r="Z466">
        <f t="shared" si="158"/>
        <v>2.1124262694325428E-3</v>
      </c>
      <c r="AA466">
        <f t="shared" si="159"/>
        <v>5.520235828845888E-4</v>
      </c>
      <c r="AB466" s="28">
        <f t="shared" si="150"/>
        <v>2.3495182120694208E-2</v>
      </c>
      <c r="AC466" s="3">
        <f t="shared" si="151"/>
        <v>0.70031316684330913</v>
      </c>
      <c r="AD466">
        <f t="shared" si="152"/>
        <v>342.51909494047914</v>
      </c>
    </row>
    <row r="467" spans="2:30" ht="15" thickBot="1">
      <c r="B467" s="1">
        <v>465</v>
      </c>
      <c r="C467" s="18">
        <v>43969</v>
      </c>
      <c r="D467" s="3">
        <v>6037.8999020000001</v>
      </c>
      <c r="E467">
        <f t="shared" si="141"/>
        <v>3.1618848786664329E-2</v>
      </c>
      <c r="F467">
        <f t="shared" si="153"/>
        <v>8.8432053632022702E-4</v>
      </c>
      <c r="G467" s="28">
        <f t="shared" si="142"/>
        <v>2.9737527407641458E-2</v>
      </c>
      <c r="H467" s="3">
        <f t="shared" si="143"/>
        <v>0.59102724143954233</v>
      </c>
      <c r="I467">
        <f t="shared" si="140"/>
        <v>6617.5374117636302</v>
      </c>
      <c r="J467"/>
      <c r="K467" s="29">
        <v>6579.6086016000008</v>
      </c>
      <c r="L467">
        <f t="shared" si="154"/>
        <v>-2.1201706440779409E-3</v>
      </c>
      <c r="M467">
        <f t="shared" si="155"/>
        <v>5.7276160412370763E-4</v>
      </c>
      <c r="N467" s="28">
        <f t="shared" si="144"/>
        <v>2.3932438323825418E-2</v>
      </c>
      <c r="O467" s="3">
        <f t="shared" si="145"/>
        <v>0.69029264620323461</v>
      </c>
      <c r="P467">
        <f t="shared" si="146"/>
        <v>7244.4259703256612</v>
      </c>
      <c r="Q467"/>
      <c r="R467" s="3">
        <v>13377.134509252244</v>
      </c>
      <c r="S467">
        <f t="shared" si="156"/>
        <v>5.299519411655338E-2</v>
      </c>
      <c r="T467">
        <f t="shared" si="157"/>
        <v>6.4830411761473007E-4</v>
      </c>
      <c r="U467" s="28">
        <f t="shared" si="147"/>
        <v>2.5461816856122622E-2</v>
      </c>
      <c r="V467" s="3">
        <f t="shared" si="148"/>
        <v>0.74347327081079173</v>
      </c>
      <c r="W467">
        <f t="shared" si="149"/>
        <v>16152.745677608209</v>
      </c>
      <c r="X467"/>
      <c r="Y467" s="3">
        <v>307.54104171330499</v>
      </c>
      <c r="Z467">
        <f t="shared" si="158"/>
        <v>6.2753142091438625E-3</v>
      </c>
      <c r="AA467">
        <f t="shared" si="159"/>
        <v>5.1916990859614081E-4</v>
      </c>
      <c r="AB467" s="28">
        <f t="shared" si="150"/>
        <v>2.2785300274434411E-2</v>
      </c>
      <c r="AC467" s="3">
        <f t="shared" si="151"/>
        <v>0.72213160231929785</v>
      </c>
      <c r="AD467">
        <f t="shared" si="152"/>
        <v>343.56300205875596</v>
      </c>
    </row>
    <row r="468" spans="2:30" ht="15" thickBot="1">
      <c r="B468" s="1">
        <v>466</v>
      </c>
      <c r="C468" s="18">
        <v>43970</v>
      </c>
      <c r="D468" s="3">
        <v>5975.1499020000001</v>
      </c>
      <c r="E468">
        <f t="shared" si="141"/>
        <v>-1.0392686367525673E-2</v>
      </c>
      <c r="F468">
        <f t="shared" si="153"/>
        <v>8.9124640005665008E-4</v>
      </c>
      <c r="G468" s="28">
        <f t="shared" si="142"/>
        <v>2.9853750184133485E-2</v>
      </c>
      <c r="H468" s="3">
        <f t="shared" si="143"/>
        <v>0.58872633027900623</v>
      </c>
      <c r="I468">
        <f t="shared" si="140"/>
        <v>6456.3938406766538</v>
      </c>
      <c r="J468"/>
      <c r="K468" s="29">
        <v>6831.3457983499993</v>
      </c>
      <c r="L468">
        <f t="shared" si="154"/>
        <v>3.8260208470270118E-2</v>
      </c>
      <c r="M468">
        <f t="shared" si="155"/>
        <v>5.3866561528988569E-4</v>
      </c>
      <c r="N468" s="28">
        <f t="shared" si="144"/>
        <v>2.3209170930687844E-2</v>
      </c>
      <c r="O468" s="3">
        <f t="shared" si="145"/>
        <v>0.71180423591975084</v>
      </c>
      <c r="P468">
        <f t="shared" si="146"/>
        <v>7452.6262655066166</v>
      </c>
      <c r="Q468"/>
      <c r="R468" s="3">
        <v>13372.544097100943</v>
      </c>
      <c r="S468">
        <f t="shared" si="156"/>
        <v>-3.4315362143711261E-4</v>
      </c>
      <c r="T468">
        <f t="shared" si="157"/>
        <v>7.7791530652491679E-4</v>
      </c>
      <c r="U468" s="28">
        <f t="shared" si="147"/>
        <v>2.7891133116546497E-2</v>
      </c>
      <c r="V468" s="3">
        <f t="shared" si="148"/>
        <v>0.67871678714897565</v>
      </c>
      <c r="W468">
        <f t="shared" si="149"/>
        <v>15536.824810451419</v>
      </c>
      <c r="X468"/>
      <c r="Y468" s="3">
        <v>311.59442484967803</v>
      </c>
      <c r="Z468">
        <f t="shared" si="158"/>
        <v>1.3179974658964951E-2</v>
      </c>
      <c r="AA468">
        <f t="shared" si="159"/>
        <v>4.9038248818578133E-4</v>
      </c>
      <c r="AB468" s="28">
        <f t="shared" si="150"/>
        <v>2.2144581463323737E-2</v>
      </c>
      <c r="AC468" s="3">
        <f t="shared" si="151"/>
        <v>0.7430253501857802</v>
      </c>
      <c r="AD468">
        <f t="shared" si="152"/>
        <v>345.36248794772774</v>
      </c>
    </row>
    <row r="469" spans="2:30" ht="15" thickBot="1">
      <c r="B469" s="1">
        <v>467</v>
      </c>
      <c r="C469" s="18">
        <v>43971</v>
      </c>
      <c r="D469" s="3">
        <v>6075.7597660000001</v>
      </c>
      <c r="E469">
        <f t="shared" si="141"/>
        <v>1.6838048525999978E-2</v>
      </c>
      <c r="F469">
        <f t="shared" si="153"/>
        <v>8.4425209184927621E-4</v>
      </c>
      <c r="G469" s="28">
        <f t="shared" si="142"/>
        <v>2.9056016448392855E-2</v>
      </c>
      <c r="H469" s="3">
        <f t="shared" si="143"/>
        <v>0.60488982797031898</v>
      </c>
      <c r="I469">
        <f t="shared" si="140"/>
        <v>6562.3043914568743</v>
      </c>
      <c r="J469"/>
      <c r="K469" s="29">
        <v>6858.5889473500001</v>
      </c>
      <c r="L469">
        <f t="shared" si="154"/>
        <v>3.9879622265031516E-3</v>
      </c>
      <c r="M469">
        <f t="shared" si="155"/>
        <v>5.9417629150380425E-4</v>
      </c>
      <c r="N469" s="28">
        <f t="shared" si="144"/>
        <v>2.4375731609611314E-2</v>
      </c>
      <c r="O469" s="3">
        <f t="shared" si="145"/>
        <v>0.67773909088066875</v>
      </c>
      <c r="P469">
        <f t="shared" si="146"/>
        <v>7274.6529220549301</v>
      </c>
      <c r="Q469"/>
      <c r="R469" s="3">
        <v>13504.600590099442</v>
      </c>
      <c r="S469">
        <f t="shared" si="156"/>
        <v>9.87519592678914E-3</v>
      </c>
      <c r="T469">
        <f t="shared" si="157"/>
        <v>7.3124745339789602E-4</v>
      </c>
      <c r="U469" s="28">
        <f t="shared" si="147"/>
        <v>2.7041587479249365E-2</v>
      </c>
      <c r="V469" s="3">
        <f t="shared" si="148"/>
        <v>0.7000395325656491</v>
      </c>
      <c r="W469">
        <f t="shared" si="149"/>
        <v>15647.875763047588</v>
      </c>
      <c r="X469"/>
      <c r="Y469" s="3">
        <v>312.81050575661823</v>
      </c>
      <c r="Z469">
        <f t="shared" si="158"/>
        <v>3.9027685027640145E-3</v>
      </c>
      <c r="AA469">
        <f t="shared" si="159"/>
        <v>4.7138224281529192E-4</v>
      </c>
      <c r="AB469" s="28">
        <f t="shared" si="150"/>
        <v>2.1711339037822883E-2</v>
      </c>
      <c r="AC469" s="3">
        <f t="shared" si="151"/>
        <v>0.75785216968145097</v>
      </c>
      <c r="AD469">
        <f t="shared" si="152"/>
        <v>343.02471404120598</v>
      </c>
    </row>
    <row r="470" spans="2:30" ht="15" thickBot="1">
      <c r="B470" s="1">
        <v>468</v>
      </c>
      <c r="C470" s="18">
        <v>43972</v>
      </c>
      <c r="D470" s="3">
        <v>6028.9301759999998</v>
      </c>
      <c r="E470">
        <f t="shared" si="141"/>
        <v>-7.7076105382011704E-3</v>
      </c>
      <c r="F470">
        <f t="shared" si="153"/>
        <v>8.1060815902815543E-4</v>
      </c>
      <c r="G470" s="28">
        <f t="shared" si="142"/>
        <v>2.84711812018426E-2</v>
      </c>
      <c r="H470" s="3">
        <f t="shared" si="143"/>
        <v>0.61731505505060147</v>
      </c>
      <c r="I470">
        <f t="shared" si="140"/>
        <v>6465.2313461668437</v>
      </c>
      <c r="J470"/>
      <c r="K470" s="29">
        <v>6900.9197361300012</v>
      </c>
      <c r="L470">
        <f t="shared" si="154"/>
        <v>6.17193844170479E-3</v>
      </c>
      <c r="M470">
        <f t="shared" si="155"/>
        <v>5.5947994457677692E-4</v>
      </c>
      <c r="N470" s="28">
        <f t="shared" si="144"/>
        <v>2.3653328403773894E-2</v>
      </c>
      <c r="O470" s="3">
        <f t="shared" si="145"/>
        <v>0.69843811824864876</v>
      </c>
      <c r="P470">
        <f t="shared" si="146"/>
        <v>7286.3184464418619</v>
      </c>
      <c r="Q470"/>
      <c r="R470" s="3">
        <v>13417.309170785282</v>
      </c>
      <c r="S470">
        <f t="shared" si="156"/>
        <v>-6.4638282881284191E-3</v>
      </c>
      <c r="T470">
        <f t="shared" si="157"/>
        <v>6.932237758695706E-4</v>
      </c>
      <c r="U470" s="28">
        <f t="shared" si="147"/>
        <v>2.6329143090301488E-2</v>
      </c>
      <c r="V470" s="3">
        <f t="shared" si="148"/>
        <v>0.71898201144950635</v>
      </c>
      <c r="W470">
        <f t="shared" si="149"/>
        <v>15468.221952280293</v>
      </c>
      <c r="X470"/>
      <c r="Y470" s="3">
        <v>312.79520649138288</v>
      </c>
      <c r="Z470">
        <f t="shared" si="158"/>
        <v>-4.8909051818244989E-5</v>
      </c>
      <c r="AA470">
        <f t="shared" si="159"/>
        <v>4.4401320436554439E-4</v>
      </c>
      <c r="AB470" s="28">
        <f t="shared" si="150"/>
        <v>2.1071620829104354E-2</v>
      </c>
      <c r="AC470" s="3">
        <f t="shared" si="151"/>
        <v>0.78085997892374903</v>
      </c>
      <c r="AD470">
        <f t="shared" si="152"/>
        <v>342.00007254867444</v>
      </c>
    </row>
    <row r="471" spans="2:30" ht="15" thickBot="1">
      <c r="B471" s="1">
        <v>469</v>
      </c>
      <c r="C471" s="18">
        <v>43973</v>
      </c>
      <c r="D471" s="3">
        <v>6044.1601559999999</v>
      </c>
      <c r="E471">
        <f t="shared" si="141"/>
        <v>2.5261496742204218E-3</v>
      </c>
      <c r="F471">
        <f t="shared" si="153"/>
        <v>7.6553610509898153E-4</v>
      </c>
      <c r="G471" s="28">
        <f t="shared" si="142"/>
        <v>2.7668323134931425E-2</v>
      </c>
      <c r="H471" s="3">
        <f t="shared" si="143"/>
        <v>0.63522782733376781</v>
      </c>
      <c r="I471">
        <f t="shared" si="140"/>
        <v>6506.5643668518314</v>
      </c>
      <c r="J471"/>
      <c r="K471" s="29">
        <v>6760.4968322000004</v>
      </c>
      <c r="L471">
        <f t="shared" si="154"/>
        <v>-2.0348433150846813E-2</v>
      </c>
      <c r="M471">
        <f t="shared" si="155"/>
        <v>5.2819671734986179E-4</v>
      </c>
      <c r="N471" s="28">
        <f t="shared" si="144"/>
        <v>2.2982530699421719E-2</v>
      </c>
      <c r="O471" s="3">
        <f t="shared" si="145"/>
        <v>0.7188236315970562</v>
      </c>
      <c r="P471">
        <f t="shared" si="146"/>
        <v>7148.9249501201321</v>
      </c>
      <c r="Q471"/>
      <c r="R471" s="3">
        <v>13377.89704271632</v>
      </c>
      <c r="S471">
        <f t="shared" si="156"/>
        <v>-2.9374092500437455E-3</v>
      </c>
      <c r="T471">
        <f t="shared" si="157"/>
        <v>6.5413721388570087E-4</v>
      </c>
      <c r="U471" s="28">
        <f t="shared" si="147"/>
        <v>2.5576106308148255E-2</v>
      </c>
      <c r="V471" s="3">
        <f t="shared" si="148"/>
        <v>0.74015098431053583</v>
      </c>
      <c r="W471">
        <f t="shared" si="149"/>
        <v>15506.657354709441</v>
      </c>
      <c r="X471"/>
      <c r="Y471" s="3">
        <v>310.18164776453762</v>
      </c>
      <c r="Z471">
        <f t="shared" si="158"/>
        <v>-8.3554948177163631E-3</v>
      </c>
      <c r="AA471">
        <f t="shared" si="159"/>
        <v>4.1737255562933269E-4</v>
      </c>
      <c r="AB471" s="28">
        <f t="shared" si="150"/>
        <v>2.0429697883946614E-2</v>
      </c>
      <c r="AC471" s="3">
        <f t="shared" si="151"/>
        <v>0.80539543413576276</v>
      </c>
      <c r="AD471">
        <f t="shared" si="152"/>
        <v>339.71156476335545</v>
      </c>
    </row>
    <row r="472" spans="2:30" ht="15" thickBot="1">
      <c r="B472" s="1">
        <v>470</v>
      </c>
      <c r="C472" s="18">
        <v>43977</v>
      </c>
      <c r="D472" s="3">
        <v>6118.5400390000004</v>
      </c>
      <c r="E472">
        <f t="shared" si="141"/>
        <v>1.2306074141030838E-2</v>
      </c>
      <c r="F472">
        <f t="shared" si="153"/>
        <v>7.1998682472363643E-4</v>
      </c>
      <c r="G472" s="28">
        <f t="shared" si="142"/>
        <v>2.6832570222094572E-2</v>
      </c>
      <c r="H472" s="3">
        <f t="shared" si="143"/>
        <v>0.65501324120262161</v>
      </c>
      <c r="I472">
        <f t="shared" si="140"/>
        <v>6548.5031938404572</v>
      </c>
      <c r="J472"/>
      <c r="K472" s="29">
        <v>6868.2731867000002</v>
      </c>
      <c r="L472">
        <f t="shared" si="154"/>
        <v>1.5942076030072957E-2</v>
      </c>
      <c r="M472">
        <f t="shared" si="155"/>
        <v>5.2134843821053896E-4</v>
      </c>
      <c r="N472" s="28">
        <f t="shared" si="144"/>
        <v>2.2833055822875287E-2</v>
      </c>
      <c r="O472" s="3">
        <f t="shared" si="145"/>
        <v>0.7235293562457904</v>
      </c>
      <c r="P472">
        <f t="shared" si="146"/>
        <v>7338.7277448240648</v>
      </c>
      <c r="Q472"/>
      <c r="R472" s="3">
        <v>13801.373559577793</v>
      </c>
      <c r="S472">
        <f t="shared" si="156"/>
        <v>3.1654939151444329E-2</v>
      </c>
      <c r="T472">
        <f t="shared" si="157"/>
        <v>6.1540668343869332E-4</v>
      </c>
      <c r="U472" s="28">
        <f t="shared" si="147"/>
        <v>2.4807391709704051E-2</v>
      </c>
      <c r="V472" s="3">
        <f t="shared" si="148"/>
        <v>0.76308628010262791</v>
      </c>
      <c r="W472">
        <f t="shared" si="149"/>
        <v>15915.830664241259</v>
      </c>
      <c r="X472"/>
      <c r="Y472" s="3">
        <v>323.44731763155511</v>
      </c>
      <c r="Z472">
        <f t="shared" si="158"/>
        <v>4.2767423419865294E-2</v>
      </c>
      <c r="AA472">
        <f t="shared" si="159"/>
        <v>3.9651905991050577E-4</v>
      </c>
      <c r="AB472" s="28">
        <f t="shared" si="150"/>
        <v>1.9912786342210016E-2</v>
      </c>
      <c r="AC472" s="3">
        <f t="shared" si="151"/>
        <v>0.8263025130554138</v>
      </c>
      <c r="AD472">
        <f t="shared" si="152"/>
        <v>354.09947824000903</v>
      </c>
    </row>
    <row r="473" spans="2:30" ht="15" thickBot="1">
      <c r="B473" s="1">
        <v>471</v>
      </c>
      <c r="C473" s="18">
        <v>43978</v>
      </c>
      <c r="D473" s="3">
        <v>6209.3798829999996</v>
      </c>
      <c r="E473">
        <f t="shared" si="141"/>
        <v>1.4846653518809991E-2</v>
      </c>
      <c r="F473">
        <f t="shared" si="153"/>
        <v>6.8587398288609113E-4</v>
      </c>
      <c r="G473" s="28">
        <f t="shared" si="142"/>
        <v>2.6189195919044388E-2</v>
      </c>
      <c r="H473" s="3">
        <f t="shared" si="143"/>
        <v>0.67110455950235337</v>
      </c>
      <c r="I473">
        <f t="shared" si="140"/>
        <v>6560.8654483033661</v>
      </c>
      <c r="J473"/>
      <c r="K473" s="29">
        <v>7029.7895731000008</v>
      </c>
      <c r="L473">
        <f t="shared" si="154"/>
        <v>2.3516301988797908E-2</v>
      </c>
      <c r="M473">
        <f t="shared" si="155"/>
        <v>5.0531651920682425E-4</v>
      </c>
      <c r="N473" s="28">
        <f t="shared" si="144"/>
        <v>2.2479246411008184E-2</v>
      </c>
      <c r="O473" s="3">
        <f t="shared" si="145"/>
        <v>0.73491726006255487</v>
      </c>
      <c r="P473">
        <f t="shared" si="146"/>
        <v>7380.4295652157389</v>
      </c>
      <c r="Q473"/>
      <c r="R473" s="3">
        <v>14150.065890621569</v>
      </c>
      <c r="S473">
        <f t="shared" si="156"/>
        <v>2.5265045507140312E-2</v>
      </c>
      <c r="T473">
        <f t="shared" si="157"/>
        <v>6.3860439279327032E-4</v>
      </c>
      <c r="U473" s="28">
        <f t="shared" si="147"/>
        <v>2.5270623118420928E-2</v>
      </c>
      <c r="V473" s="3">
        <f t="shared" si="148"/>
        <v>0.74909827787379524</v>
      </c>
      <c r="W473">
        <f t="shared" si="149"/>
        <v>15834.562724078851</v>
      </c>
      <c r="X473"/>
      <c r="Y473" s="3">
        <v>326.29253592279923</v>
      </c>
      <c r="Z473">
        <f t="shared" si="158"/>
        <v>8.7965431652927313E-3</v>
      </c>
      <c r="AA473">
        <f t="shared" si="159"/>
        <v>4.8247106667431803E-4</v>
      </c>
      <c r="AB473" s="28">
        <f t="shared" si="150"/>
        <v>2.1965224029686519E-2</v>
      </c>
      <c r="AC473" s="3">
        <f t="shared" si="151"/>
        <v>0.74909253710618695</v>
      </c>
      <c r="AD473">
        <f t="shared" si="152"/>
        <v>344.26680425637431</v>
      </c>
    </row>
    <row r="474" spans="2:30" ht="15" thickBot="1">
      <c r="B474" s="1">
        <v>472</v>
      </c>
      <c r="C474" s="18">
        <v>43979</v>
      </c>
      <c r="D474" s="3">
        <v>6197.0200199999999</v>
      </c>
      <c r="E474">
        <f t="shared" si="141"/>
        <v>-1.9905148715153396E-3</v>
      </c>
      <c r="F474">
        <f t="shared" si="153"/>
        <v>6.5794693115538128E-4</v>
      </c>
      <c r="G474" s="28">
        <f t="shared" si="142"/>
        <v>2.5650476236424566E-2</v>
      </c>
      <c r="H474" s="3">
        <f t="shared" si="143"/>
        <v>0.68519931672898249</v>
      </c>
      <c r="I474">
        <f t="shared" si="140"/>
        <v>6487.2800551705877</v>
      </c>
      <c r="J474"/>
      <c r="K474" s="29">
        <v>7079.2418391800002</v>
      </c>
      <c r="L474">
        <f t="shared" si="154"/>
        <v>7.0346723135543158E-3</v>
      </c>
      <c r="M474">
        <f t="shared" si="155"/>
        <v>5.081785156081152E-4</v>
      </c>
      <c r="N474" s="28">
        <f t="shared" si="144"/>
        <v>2.2542815165992804E-2</v>
      </c>
      <c r="O474" s="3">
        <f t="shared" si="145"/>
        <v>0.73284485806241062</v>
      </c>
      <c r="P474">
        <f t="shared" si="146"/>
        <v>7292.4461027643611</v>
      </c>
      <c r="Q474"/>
      <c r="R474" s="3">
        <v>14446.733502258456</v>
      </c>
      <c r="S474">
        <f t="shared" si="156"/>
        <v>2.0965811320604068E-2</v>
      </c>
      <c r="T474">
        <f t="shared" si="157"/>
        <v>6.3858748069434634E-4</v>
      </c>
      <c r="U474" s="28">
        <f t="shared" si="147"/>
        <v>2.5270288496460548E-2</v>
      </c>
      <c r="V474" s="3">
        <f t="shared" si="148"/>
        <v>0.74910819721976141</v>
      </c>
      <c r="W474">
        <f t="shared" si="149"/>
        <v>15784.517194971686</v>
      </c>
      <c r="X474"/>
      <c r="Y474" s="3">
        <v>332.9359635504174</v>
      </c>
      <c r="Z474">
        <f t="shared" si="158"/>
        <v>2.0360342012818829E-2</v>
      </c>
      <c r="AA474">
        <f t="shared" si="159"/>
        <v>4.581655529733904E-4</v>
      </c>
      <c r="AB474" s="28">
        <f t="shared" si="150"/>
        <v>2.1404802100776135E-2</v>
      </c>
      <c r="AC474" s="3">
        <f t="shared" si="151"/>
        <v>0.76870532691853466</v>
      </c>
      <c r="AD474">
        <f t="shared" si="152"/>
        <v>347.36601733199313</v>
      </c>
    </row>
    <row r="475" spans="2:30" ht="15" thickBot="1">
      <c r="B475" s="1">
        <v>473</v>
      </c>
      <c r="C475" s="18">
        <v>43980</v>
      </c>
      <c r="D475" s="3">
        <v>6227.8100590000004</v>
      </c>
      <c r="E475">
        <f t="shared" si="141"/>
        <v>4.9685234032857675E-3</v>
      </c>
      <c r="F475">
        <f t="shared" si="153"/>
        <v>6.1870784425328178E-4</v>
      </c>
      <c r="G475" s="28">
        <f t="shared" si="142"/>
        <v>2.4873838550840556E-2</v>
      </c>
      <c r="H475" s="3">
        <f t="shared" si="143"/>
        <v>0.70659334525499617</v>
      </c>
      <c r="I475">
        <f t="shared" si="140"/>
        <v>6518.9463023015442</v>
      </c>
      <c r="J475"/>
      <c r="K475" s="29">
        <v>7014.6119355099991</v>
      </c>
      <c r="L475">
        <f t="shared" si="154"/>
        <v>-9.1294950982331886E-3</v>
      </c>
      <c r="M475">
        <f t="shared" si="155"/>
        <v>4.8065700154517355E-4</v>
      </c>
      <c r="N475" s="28">
        <f t="shared" si="144"/>
        <v>2.1923891113239308E-2</v>
      </c>
      <c r="O475" s="3">
        <f t="shared" si="145"/>
        <v>0.75353348980432089</v>
      </c>
      <c r="P475">
        <f t="shared" si="146"/>
        <v>7205.1337975894476</v>
      </c>
      <c r="Q475"/>
      <c r="R475" s="3">
        <v>14297.08619543541</v>
      </c>
      <c r="S475">
        <f t="shared" si="156"/>
        <v>-1.0358556610714238E-2</v>
      </c>
      <c r="T475">
        <f t="shared" si="157"/>
        <v>6.2664614651255569E-4</v>
      </c>
      <c r="U475" s="28">
        <f t="shared" si="147"/>
        <v>2.5032901280366119E-2</v>
      </c>
      <c r="V475" s="3">
        <f t="shared" si="148"/>
        <v>0.75621199663557226</v>
      </c>
      <c r="W475">
        <f t="shared" si="149"/>
        <v>15418.711829482832</v>
      </c>
      <c r="X475"/>
      <c r="Y475" s="3">
        <v>332.83288895391036</v>
      </c>
      <c r="Z475">
        <f t="shared" si="158"/>
        <v>-3.0959285806152762E-4</v>
      </c>
      <c r="AA475">
        <f t="shared" si="159"/>
        <v>4.5554823140772432E-4</v>
      </c>
      <c r="AB475" s="28">
        <f t="shared" si="150"/>
        <v>2.1343575881461952E-2</v>
      </c>
      <c r="AC475" s="3">
        <f t="shared" si="151"/>
        <v>0.77091043637138756</v>
      </c>
      <c r="AD475">
        <f t="shared" si="152"/>
        <v>341.93150669802964</v>
      </c>
    </row>
    <row r="476" spans="2:30" ht="15" thickBot="1">
      <c r="B476" s="1">
        <v>474</v>
      </c>
      <c r="C476" s="18">
        <v>43983</v>
      </c>
      <c r="D476" s="3">
        <v>6251.4799800000001</v>
      </c>
      <c r="E476">
        <f t="shared" si="141"/>
        <v>3.8006812628772406E-3</v>
      </c>
      <c r="F476">
        <f t="shared" si="153"/>
        <v>5.8306654708662484E-4</v>
      </c>
      <c r="G476" s="28">
        <f t="shared" si="142"/>
        <v>2.4146770945338111E-2</v>
      </c>
      <c r="H476" s="3">
        <f t="shared" si="143"/>
        <v>0.72786911470514271</v>
      </c>
      <c r="I476">
        <f t="shared" si="140"/>
        <v>6514.1110493703281</v>
      </c>
      <c r="J476"/>
      <c r="K476" s="29">
        <v>7048.7817119999991</v>
      </c>
      <c r="L476">
        <f t="shared" si="154"/>
        <v>4.8712283450810289E-3</v>
      </c>
      <c r="M476">
        <f t="shared" si="155"/>
        <v>4.5681844229738297E-4</v>
      </c>
      <c r="N476" s="28">
        <f t="shared" si="144"/>
        <v>2.1373311449033417E-2</v>
      </c>
      <c r="O476" s="3">
        <f t="shared" si="145"/>
        <v>0.77294462395513674</v>
      </c>
      <c r="P476">
        <f t="shared" si="146"/>
        <v>7282.3606218037885</v>
      </c>
      <c r="Q476"/>
      <c r="R476" s="3">
        <v>14558.594618634646</v>
      </c>
      <c r="S476">
        <f t="shared" si="156"/>
        <v>1.8291029348534524E-2</v>
      </c>
      <c r="T476">
        <f t="shared" si="157"/>
        <v>5.9548535942524454E-4</v>
      </c>
      <c r="U476" s="28">
        <f t="shared" si="147"/>
        <v>2.4402568705471243E-2</v>
      </c>
      <c r="V476" s="3">
        <f t="shared" si="148"/>
        <v>0.77574539333486414</v>
      </c>
      <c r="W476">
        <f t="shared" si="149"/>
        <v>15760.950431950418</v>
      </c>
      <c r="X476"/>
      <c r="Y476" s="3">
        <v>335.43720057934411</v>
      </c>
      <c r="Z476">
        <f t="shared" si="158"/>
        <v>7.8246823311814862E-3</v>
      </c>
      <c r="AA476">
        <f t="shared" si="159"/>
        <v>4.2822108838752658E-4</v>
      </c>
      <c r="AB476" s="28">
        <f t="shared" si="150"/>
        <v>2.0693503531000412E-2</v>
      </c>
      <c r="AC476" s="3">
        <f t="shared" si="151"/>
        <v>0.79512806383193446</v>
      </c>
      <c r="AD476">
        <f t="shared" si="152"/>
        <v>344.14101171425926</v>
      </c>
    </row>
    <row r="477" spans="2:30" ht="15" thickBot="1">
      <c r="B477" s="1">
        <v>475</v>
      </c>
      <c r="C477" s="18">
        <v>43984</v>
      </c>
      <c r="D477" s="3">
        <v>6303</v>
      </c>
      <c r="E477">
        <f t="shared" si="141"/>
        <v>8.2412516979699143E-3</v>
      </c>
      <c r="F477">
        <f t="shared" si="153"/>
        <v>5.4894926494514652E-4</v>
      </c>
      <c r="G477" s="28">
        <f t="shared" si="142"/>
        <v>2.3429666343017914E-2</v>
      </c>
      <c r="H477" s="3">
        <f t="shared" si="143"/>
        <v>0.7501467811644148</v>
      </c>
      <c r="I477">
        <f t="shared" si="140"/>
        <v>6536.3002395749863</v>
      </c>
      <c r="J477"/>
      <c r="K477" s="29">
        <v>7231.894190080001</v>
      </c>
      <c r="L477">
        <f t="shared" si="154"/>
        <v>2.5977890302414562E-2</v>
      </c>
      <c r="M477">
        <f t="shared" si="155"/>
        <v>4.308330676949352E-4</v>
      </c>
      <c r="N477" s="28">
        <f t="shared" si="144"/>
        <v>2.0756518679560288E-2</v>
      </c>
      <c r="O477" s="3">
        <f t="shared" si="145"/>
        <v>0.79591315074032087</v>
      </c>
      <c r="P477">
        <f t="shared" si="146"/>
        <v>7405.0503427352478</v>
      </c>
      <c r="Q477"/>
      <c r="R477" s="3">
        <v>14867.612372051624</v>
      </c>
      <c r="S477">
        <f t="shared" si="156"/>
        <v>2.1225795587538562E-2</v>
      </c>
      <c r="T477">
        <f t="shared" si="157"/>
        <v>5.7982994313746691E-4</v>
      </c>
      <c r="U477" s="28">
        <f t="shared" si="147"/>
        <v>2.4079658285313495E-2</v>
      </c>
      <c r="V477" s="3">
        <f t="shared" si="148"/>
        <v>0.78614821001644386</v>
      </c>
      <c r="W477">
        <f t="shared" si="149"/>
        <v>15799.761750488953</v>
      </c>
      <c r="X477"/>
      <c r="Y477" s="3">
        <v>339.94422043954944</v>
      </c>
      <c r="Z477">
        <f t="shared" si="158"/>
        <v>1.343625528838518E-2</v>
      </c>
      <c r="AA477">
        <f t="shared" si="159"/>
        <v>4.0620136229930917E-4</v>
      </c>
      <c r="AB477" s="28">
        <f t="shared" si="150"/>
        <v>2.0154437781771766E-2</v>
      </c>
      <c r="AC477" s="3">
        <f t="shared" si="151"/>
        <v>0.81639515697059528</v>
      </c>
      <c r="AD477">
        <f t="shared" si="152"/>
        <v>345.76477694985402</v>
      </c>
    </row>
    <row r="478" spans="2:30" ht="15" thickBot="1">
      <c r="B478" s="1">
        <v>476</v>
      </c>
      <c r="C478" s="18">
        <v>43985</v>
      </c>
      <c r="D478" s="3">
        <v>6389.669922</v>
      </c>
      <c r="E478">
        <f t="shared" si="141"/>
        <v>1.3750582579723948E-2</v>
      </c>
      <c r="F478">
        <f t="shared" si="153"/>
        <v>5.2008740282139519E-4</v>
      </c>
      <c r="G478" s="28">
        <f t="shared" si="142"/>
        <v>2.2805424855095228E-2</v>
      </c>
      <c r="H478" s="3">
        <f t="shared" si="143"/>
        <v>0.77068017380278375</v>
      </c>
      <c r="I478">
        <f t="shared" si="140"/>
        <v>6564.9816917893349</v>
      </c>
      <c r="J478"/>
      <c r="K478" s="29">
        <v>7351.7052021599993</v>
      </c>
      <c r="L478">
        <f t="shared" si="154"/>
        <v>1.6567030563630659E-2</v>
      </c>
      <c r="M478">
        <f t="shared" si="155"/>
        <v>4.4547413070709614E-4</v>
      </c>
      <c r="N478" s="28">
        <f t="shared" si="144"/>
        <v>2.1106258093444612E-2</v>
      </c>
      <c r="O478" s="3">
        <f t="shared" si="145"/>
        <v>0.78272454110566458</v>
      </c>
      <c r="P478">
        <f t="shared" si="146"/>
        <v>7349.1232172472346</v>
      </c>
      <c r="Q478"/>
      <c r="R478" s="3">
        <v>15458.241020476669</v>
      </c>
      <c r="S478">
        <f t="shared" si="156"/>
        <v>3.9725857363305903E-2</v>
      </c>
      <c r="T478">
        <f t="shared" si="157"/>
        <v>5.7207221044865717E-4</v>
      </c>
      <c r="U478" s="28">
        <f t="shared" si="147"/>
        <v>2.3918031073829157E-2</v>
      </c>
      <c r="V478" s="3">
        <f t="shared" si="148"/>
        <v>0.79146064324333232</v>
      </c>
      <c r="W478">
        <f t="shared" si="149"/>
        <v>16029.05838542078</v>
      </c>
      <c r="X478"/>
      <c r="Y478" s="3">
        <v>340.34124641052205</v>
      </c>
      <c r="Z478">
        <f t="shared" si="158"/>
        <v>1.1679150492961759E-3</v>
      </c>
      <c r="AA478">
        <f t="shared" si="159"/>
        <v>3.9266125793183012E-4</v>
      </c>
      <c r="AB478" s="28">
        <f t="shared" si="150"/>
        <v>1.9815682121285406E-2</v>
      </c>
      <c r="AC478" s="3">
        <f t="shared" si="151"/>
        <v>0.83035170304984274</v>
      </c>
      <c r="AD478">
        <f t="shared" si="152"/>
        <v>342.34481199679692</v>
      </c>
    </row>
    <row r="479" spans="2:30" ht="15" thickBot="1">
      <c r="B479" s="1">
        <v>477</v>
      </c>
      <c r="C479" s="18">
        <v>43986</v>
      </c>
      <c r="D479" s="3">
        <v>6369.5400390000004</v>
      </c>
      <c r="E479">
        <f t="shared" si="141"/>
        <v>-3.1503791660178358E-3</v>
      </c>
      <c r="F479">
        <f t="shared" si="153"/>
        <v>5.0022686992901998E-4</v>
      </c>
      <c r="G479" s="28">
        <f t="shared" si="142"/>
        <v>2.2365752165510105E-2</v>
      </c>
      <c r="H479" s="3">
        <f t="shared" si="143"/>
        <v>0.78583043668320374</v>
      </c>
      <c r="I479">
        <f t="shared" si="140"/>
        <v>6480.0578777908686</v>
      </c>
      <c r="J479"/>
      <c r="K479" s="29">
        <v>7459.698799400001</v>
      </c>
      <c r="L479">
        <f t="shared" si="154"/>
        <v>1.4689598436057008E-2</v>
      </c>
      <c r="M479">
        <f t="shared" si="155"/>
        <v>4.3521367296644672E-4</v>
      </c>
      <c r="N479" s="28">
        <f t="shared" si="144"/>
        <v>2.0861775403029501E-2</v>
      </c>
      <c r="O479" s="3">
        <f t="shared" si="145"/>
        <v>0.79189742298970867</v>
      </c>
      <c r="P479">
        <f t="shared" si="146"/>
        <v>7339.4394293741789</v>
      </c>
      <c r="Q479"/>
      <c r="R479" s="3">
        <v>15490.359550561798</v>
      </c>
      <c r="S479">
        <f t="shared" si="156"/>
        <v>2.0777609847448244E-3</v>
      </c>
      <c r="T479">
        <f t="shared" si="157"/>
        <v>6.324365024167214E-4</v>
      </c>
      <c r="U479" s="28">
        <f t="shared" si="147"/>
        <v>2.514829024837914E-2</v>
      </c>
      <c r="V479" s="3">
        <f t="shared" si="148"/>
        <v>0.75274223702054355</v>
      </c>
      <c r="W479">
        <f t="shared" si="149"/>
        <v>15564.749785540402</v>
      </c>
      <c r="X479"/>
      <c r="Y479" s="3">
        <v>340.97963888678208</v>
      </c>
      <c r="Z479">
        <f t="shared" si="158"/>
        <v>1.8757423115563362E-3</v>
      </c>
      <c r="AA479">
        <f t="shared" si="159"/>
        <v>3.6918342398966264E-4</v>
      </c>
      <c r="AB479" s="28">
        <f t="shared" si="150"/>
        <v>1.921414645488221E-2</v>
      </c>
      <c r="AC479" s="3">
        <f t="shared" si="151"/>
        <v>0.85634745395223055</v>
      </c>
      <c r="AD479">
        <f t="shared" si="152"/>
        <v>342.56250571762126</v>
      </c>
    </row>
    <row r="480" spans="2:30" ht="15" thickBot="1">
      <c r="B480" s="1">
        <v>478</v>
      </c>
      <c r="C480" s="18">
        <v>43987</v>
      </c>
      <c r="D480" s="3">
        <v>6536.580078</v>
      </c>
      <c r="E480">
        <f t="shared" si="141"/>
        <v>2.6224819685131351E-2</v>
      </c>
      <c r="F480">
        <f t="shared" si="153"/>
        <v>4.7080875106665952E-4</v>
      </c>
      <c r="G480" s="28">
        <f t="shared" si="142"/>
        <v>2.1698127824000383E-2</v>
      </c>
      <c r="H480" s="3">
        <f t="shared" si="143"/>
        <v>0.81000945950417791</v>
      </c>
      <c r="I480">
        <f t="shared" si="140"/>
        <v>6634.1334325532707</v>
      </c>
      <c r="J480"/>
      <c r="K480" s="29">
        <v>7511.63909831</v>
      </c>
      <c r="L480">
        <f t="shared" si="154"/>
        <v>6.9627876817461671E-3</v>
      </c>
      <c r="M480">
        <f t="shared" si="155"/>
        <v>4.2204791072121637E-4</v>
      </c>
      <c r="N480" s="28">
        <f t="shared" si="144"/>
        <v>2.0543804679786469E-2</v>
      </c>
      <c r="O480" s="3">
        <f t="shared" si="145"/>
        <v>0.8041541690134909</v>
      </c>
      <c r="P480">
        <f t="shared" si="146"/>
        <v>7295.6661184423374</v>
      </c>
      <c r="Q480"/>
      <c r="R480" s="3">
        <v>16210.362811791385</v>
      </c>
      <c r="S480">
        <f t="shared" si="156"/>
        <v>4.6480732669854294E-2</v>
      </c>
      <c r="T480">
        <f t="shared" si="157"/>
        <v>5.9474933771430172E-4</v>
      </c>
      <c r="U480" s="28">
        <f t="shared" si="147"/>
        <v>2.4387483218124451E-2</v>
      </c>
      <c r="V480" s="3">
        <f t="shared" si="148"/>
        <v>0.7762252500388469</v>
      </c>
      <c r="W480">
        <f t="shared" si="149"/>
        <v>16101.135987087904</v>
      </c>
      <c r="X480"/>
      <c r="Y480" s="3">
        <v>343.02830338015019</v>
      </c>
      <c r="Z480">
        <f t="shared" si="158"/>
        <v>6.0081725115802018E-3</v>
      </c>
      <c r="AA480">
        <f t="shared" si="159"/>
        <v>3.4724352310344463E-4</v>
      </c>
      <c r="AB480" s="28">
        <f t="shared" si="150"/>
        <v>1.8634471366353395E-2</v>
      </c>
      <c r="AC480" s="3">
        <f t="shared" si="151"/>
        <v>0.88298643267193255</v>
      </c>
      <c r="AD480">
        <f t="shared" si="152"/>
        <v>343.82756019957304</v>
      </c>
    </row>
    <row r="481" spans="2:30" ht="15" thickBot="1">
      <c r="B481" s="1">
        <v>479</v>
      </c>
      <c r="C481" s="18">
        <v>43990</v>
      </c>
      <c r="D481" s="3">
        <v>6615.3999020000001</v>
      </c>
      <c r="E481">
        <f t="shared" si="141"/>
        <v>1.2058266411404032E-2</v>
      </c>
      <c r="F481">
        <f t="shared" si="153"/>
        <v>4.8382469605371916E-4</v>
      </c>
      <c r="G481" s="28">
        <f t="shared" si="142"/>
        <v>2.1996015458571563E-2</v>
      </c>
      <c r="H481" s="3">
        <f t="shared" si="143"/>
        <v>0.79903966352788203</v>
      </c>
      <c r="I481">
        <f t="shared" si="140"/>
        <v>6558.7306624767298</v>
      </c>
      <c r="J481"/>
      <c r="K481" s="29">
        <v>7678.6994480000003</v>
      </c>
      <c r="L481">
        <f t="shared" si="154"/>
        <v>2.2240199176713139E-2</v>
      </c>
      <c r="M481">
        <f t="shared" si="155"/>
        <v>3.9963386081600793E-4</v>
      </c>
      <c r="N481" s="28">
        <f t="shared" si="144"/>
        <v>1.9990844424786262E-2</v>
      </c>
      <c r="O481" s="3">
        <f t="shared" si="145"/>
        <v>0.82639761630908626</v>
      </c>
      <c r="P481">
        <f t="shared" si="146"/>
        <v>7388.3862544032863</v>
      </c>
      <c r="Q481"/>
      <c r="R481" s="3">
        <v>16116.692890212013</v>
      </c>
      <c r="S481">
        <f t="shared" si="156"/>
        <v>-5.7783976007765277E-3</v>
      </c>
      <c r="T481">
        <f t="shared" si="157"/>
        <v>6.8869188802303126E-4</v>
      </c>
      <c r="U481" s="28">
        <f t="shared" si="147"/>
        <v>2.6242939774785735E-2</v>
      </c>
      <c r="V481" s="3">
        <f t="shared" si="148"/>
        <v>0.72134373744952873</v>
      </c>
      <c r="W481">
        <f t="shared" si="149"/>
        <v>15475.668394568283</v>
      </c>
      <c r="X481"/>
      <c r="Y481" s="3">
        <v>346.20965176287501</v>
      </c>
      <c r="Z481">
        <f t="shared" si="158"/>
        <v>9.2743028822294942E-3</v>
      </c>
      <c r="AA481">
        <f t="shared" si="159"/>
        <v>3.2857479993297239E-4</v>
      </c>
      <c r="AB481" s="28">
        <f t="shared" si="150"/>
        <v>1.8126632338439825E-2</v>
      </c>
      <c r="AC481" s="3">
        <f t="shared" si="151"/>
        <v>0.90772434114035028</v>
      </c>
      <c r="AD481">
        <f t="shared" si="152"/>
        <v>344.89237556780409</v>
      </c>
    </row>
    <row r="482" spans="2:30" ht="15" thickBot="1">
      <c r="B482" s="1">
        <v>480</v>
      </c>
      <c r="C482" s="18">
        <v>43991</v>
      </c>
      <c r="D482" s="3">
        <v>6564.2700199999999</v>
      </c>
      <c r="E482">
        <f t="shared" si="141"/>
        <v>-7.7289177914312245E-3</v>
      </c>
      <c r="F482">
        <f t="shared" si="153"/>
        <v>4.6351932162139967E-4</v>
      </c>
      <c r="G482" s="28">
        <f t="shared" si="142"/>
        <v>2.1529498870651857E-2</v>
      </c>
      <c r="H482" s="3">
        <f t="shared" si="143"/>
        <v>0.816353826745572</v>
      </c>
      <c r="I482">
        <f t="shared" si="140"/>
        <v>6455.152535425992</v>
      </c>
      <c r="J482"/>
      <c r="K482" s="29">
        <v>7567.2396995999998</v>
      </c>
      <c r="L482">
        <f t="shared" si="154"/>
        <v>-1.4515446157881778E-2</v>
      </c>
      <c r="M482">
        <f t="shared" si="155"/>
        <v>4.0533341673223977E-4</v>
      </c>
      <c r="N482" s="28">
        <f t="shared" si="144"/>
        <v>2.0132893898598875E-2</v>
      </c>
      <c r="O482" s="3">
        <f t="shared" si="145"/>
        <v>0.82056689236309288</v>
      </c>
      <c r="P482">
        <f t="shared" si="146"/>
        <v>7168.6299403439889</v>
      </c>
      <c r="Q482"/>
      <c r="R482" s="3">
        <v>15846.730430063764</v>
      </c>
      <c r="S482">
        <f t="shared" si="156"/>
        <v>-1.675048733553779E-2</v>
      </c>
      <c r="T482">
        <f t="shared" si="157"/>
        <v>6.4937376747160902E-4</v>
      </c>
      <c r="U482" s="28">
        <f t="shared" si="147"/>
        <v>2.5482813178132609E-2</v>
      </c>
      <c r="V482" s="3">
        <f t="shared" si="148"/>
        <v>0.74286069306709279</v>
      </c>
      <c r="W482">
        <f t="shared" si="149"/>
        <v>15347.070166213885</v>
      </c>
      <c r="X482"/>
      <c r="Y482" s="3">
        <v>348.80647406045091</v>
      </c>
      <c r="Z482">
        <f t="shared" si="158"/>
        <v>7.5007218439840208E-3</v>
      </c>
      <c r="AA482">
        <f t="shared" si="159"/>
        <v>3.1402107357407386E-4</v>
      </c>
      <c r="AB482" s="28">
        <f t="shared" si="150"/>
        <v>1.7720639761985849E-2</v>
      </c>
      <c r="AC482" s="3">
        <f t="shared" si="151"/>
        <v>0.92852095734153983</v>
      </c>
      <c r="AD482">
        <f t="shared" si="152"/>
        <v>344.39511136952109</v>
      </c>
    </row>
    <row r="483" spans="2:30" ht="15" thickBot="1">
      <c r="B483" s="1">
        <v>481</v>
      </c>
      <c r="C483" s="18">
        <v>43992</v>
      </c>
      <c r="D483" s="3">
        <v>6529.419922</v>
      </c>
      <c r="E483">
        <f t="shared" si="141"/>
        <v>-5.309059178525366E-3</v>
      </c>
      <c r="F483">
        <f t="shared" si="153"/>
        <v>4.3929233253771778E-4</v>
      </c>
      <c r="G483" s="28">
        <f t="shared" si="142"/>
        <v>2.0959301814175914E-2</v>
      </c>
      <c r="H483" s="3">
        <f t="shared" si="143"/>
        <v>0.83856270341427697</v>
      </c>
      <c r="I483">
        <f t="shared" si="140"/>
        <v>6467.2194574164369</v>
      </c>
      <c r="J483"/>
      <c r="K483" s="29">
        <v>7515.7009758000013</v>
      </c>
      <c r="L483">
        <f t="shared" si="154"/>
        <v>-6.8107692958005268E-3</v>
      </c>
      <c r="M483">
        <f t="shared" si="155"/>
        <v>3.9365530235804726E-4</v>
      </c>
      <c r="N483" s="28">
        <f t="shared" si="144"/>
        <v>1.9840748533209308E-2</v>
      </c>
      <c r="O483" s="3">
        <f t="shared" si="145"/>
        <v>0.83264934047208172</v>
      </c>
      <c r="P483">
        <f t="shared" si="146"/>
        <v>7213.9007763626478</v>
      </c>
      <c r="Q483"/>
      <c r="R483" s="3">
        <v>15754.11359412538</v>
      </c>
      <c r="S483">
        <f t="shared" si="156"/>
        <v>-5.8445391209959478E-3</v>
      </c>
      <c r="T483">
        <f t="shared" si="157"/>
        <v>6.272460709819931E-4</v>
      </c>
      <c r="U483" s="28">
        <f t="shared" si="147"/>
        <v>2.5044881133317307E-2</v>
      </c>
      <c r="V483" s="3">
        <f t="shared" si="148"/>
        <v>0.75585027367624191</v>
      </c>
      <c r="W483">
        <f t="shared" si="149"/>
        <v>15471.792831986655</v>
      </c>
      <c r="X483"/>
      <c r="Y483" s="3">
        <v>351.30208682900502</v>
      </c>
      <c r="Z483">
        <f t="shared" si="158"/>
        <v>7.154720322426129E-3</v>
      </c>
      <c r="AA483">
        <f t="shared" si="159"/>
        <v>2.9855545885047854E-4</v>
      </c>
      <c r="AB483" s="28">
        <f t="shared" si="150"/>
        <v>1.7278757445212272E-2</v>
      </c>
      <c r="AC483" s="3">
        <f t="shared" si="151"/>
        <v>0.95226670370691791</v>
      </c>
      <c r="AD483">
        <f t="shared" si="152"/>
        <v>344.3433389637309</v>
      </c>
    </row>
    <row r="484" spans="2:30" ht="15" thickBot="1">
      <c r="B484" s="1">
        <v>482</v>
      </c>
      <c r="C484" s="18">
        <v>43993</v>
      </c>
      <c r="D484" s="3">
        <v>6145.2998049999997</v>
      </c>
      <c r="E484">
        <f t="shared" si="141"/>
        <v>-5.8829133611970556E-2</v>
      </c>
      <c r="F484">
        <f t="shared" si="153"/>
        <v>4.1462595914711976E-4</v>
      </c>
      <c r="G484" s="28">
        <f t="shared" si="142"/>
        <v>2.0362366246267149E-2</v>
      </c>
      <c r="H484" s="3">
        <f t="shared" si="143"/>
        <v>0.86314569625193283</v>
      </c>
      <c r="I484">
        <f t="shared" si="140"/>
        <v>6166.2783958673599</v>
      </c>
      <c r="J484"/>
      <c r="K484" s="29">
        <v>7262.3232820800013</v>
      </c>
      <c r="L484">
        <f t="shared" si="154"/>
        <v>-3.3713115321625672E-2</v>
      </c>
      <c r="M484">
        <f t="shared" si="155"/>
        <v>3.7281917892060157E-4</v>
      </c>
      <c r="N484" s="28">
        <f t="shared" si="144"/>
        <v>1.9308526068050912E-2</v>
      </c>
      <c r="O484" s="3">
        <f t="shared" si="145"/>
        <v>0.85560058403343442</v>
      </c>
      <c r="P484">
        <f t="shared" si="146"/>
        <v>7045.7725418879181</v>
      </c>
      <c r="Q484"/>
      <c r="R484" s="3">
        <v>15056.724933512149</v>
      </c>
      <c r="S484">
        <f t="shared" si="156"/>
        <v>-4.4267083415805972E-2</v>
      </c>
      <c r="T484">
        <f t="shared" si="157"/>
        <v>5.9166082497528463E-4</v>
      </c>
      <c r="U484" s="28">
        <f t="shared" si="147"/>
        <v>2.4324079118751538E-2</v>
      </c>
      <c r="V484" s="3">
        <f t="shared" si="148"/>
        <v>0.77824858924313711</v>
      </c>
      <c r="W484">
        <f t="shared" si="149"/>
        <v>15005.06358174526</v>
      </c>
      <c r="X484"/>
      <c r="Y484" s="3">
        <v>344.00060728538875</v>
      </c>
      <c r="Z484">
        <f t="shared" si="158"/>
        <v>-2.0784048308742996E-2</v>
      </c>
      <c r="AA484">
        <f t="shared" si="159"/>
        <v>2.8371353269297811E-4</v>
      </c>
      <c r="AB484" s="28">
        <f t="shared" si="150"/>
        <v>1.6843798048331561E-2</v>
      </c>
      <c r="AC484" s="3">
        <f t="shared" si="151"/>
        <v>0.97685719986018738</v>
      </c>
      <c r="AD484">
        <f t="shared" si="152"/>
        <v>335.06922559154884</v>
      </c>
    </row>
    <row r="485" spans="2:30" ht="15" thickBot="1">
      <c r="B485" s="1">
        <v>483</v>
      </c>
      <c r="C485" s="18">
        <v>43994</v>
      </c>
      <c r="D485" s="3">
        <v>6227.419922</v>
      </c>
      <c r="E485">
        <f t="shared" si="141"/>
        <v>1.3363077409695294E-2</v>
      </c>
      <c r="F485">
        <f t="shared" si="153"/>
        <v>5.9740041929039775E-4</v>
      </c>
      <c r="G485" s="28">
        <f t="shared" si="142"/>
        <v>2.4441776107525365E-2</v>
      </c>
      <c r="H485" s="3">
        <f t="shared" si="143"/>
        <v>0.71908394519495433</v>
      </c>
      <c r="I485">
        <f t="shared" si="140"/>
        <v>6558.5626806572927</v>
      </c>
      <c r="J485"/>
      <c r="K485" s="29">
        <v>7087.2192901500002</v>
      </c>
      <c r="L485">
        <f t="shared" si="154"/>
        <v>-2.4111291267090152E-2</v>
      </c>
      <c r="M485">
        <f t="shared" si="155"/>
        <v>4.1864447686671942E-4</v>
      </c>
      <c r="N485" s="28">
        <f t="shared" si="144"/>
        <v>2.0460803426716152E-2</v>
      </c>
      <c r="O485" s="3">
        <f t="shared" si="145"/>
        <v>0.80741629916047664</v>
      </c>
      <c r="P485">
        <f t="shared" si="146"/>
        <v>7113.8038991504527</v>
      </c>
      <c r="Q485"/>
      <c r="R485" s="3">
        <v>15027.734820350157</v>
      </c>
      <c r="S485">
        <f t="shared" si="156"/>
        <v>-1.9253930247120142E-3</v>
      </c>
      <c r="T485">
        <f t="shared" si="157"/>
        <v>6.7373565592528312E-4</v>
      </c>
      <c r="U485" s="28">
        <f t="shared" si="147"/>
        <v>2.5956418395558411E-2</v>
      </c>
      <c r="V485" s="3">
        <f t="shared" si="148"/>
        <v>0.72930633072420015</v>
      </c>
      <c r="W485">
        <f t="shared" si="149"/>
        <v>15518.622331643204</v>
      </c>
      <c r="X485"/>
      <c r="Y485" s="3">
        <v>342.00677563357982</v>
      </c>
      <c r="Z485">
        <f t="shared" si="158"/>
        <v>-5.7960120115567578E-3</v>
      </c>
      <c r="AA485">
        <f t="shared" si="159"/>
        <v>2.9260932057740917E-4</v>
      </c>
      <c r="AB485" s="28">
        <f t="shared" si="150"/>
        <v>1.71058270942217E-2</v>
      </c>
      <c r="AC485" s="3">
        <f t="shared" si="151"/>
        <v>0.96189358783252088</v>
      </c>
      <c r="AD485">
        <f t="shared" si="152"/>
        <v>340.10636098563918</v>
      </c>
    </row>
    <row r="486" spans="2:30" ht="15" thickBot="1">
      <c r="B486" s="1">
        <v>484</v>
      </c>
      <c r="C486" s="18">
        <v>43997</v>
      </c>
      <c r="D486" s="3">
        <v>6279.3999020000001</v>
      </c>
      <c r="E486">
        <f t="shared" si="141"/>
        <v>8.3469527751560656E-3</v>
      </c>
      <c r="F486">
        <f t="shared" si="153"/>
        <v>5.7227070440442438E-4</v>
      </c>
      <c r="G486" s="28">
        <f t="shared" si="142"/>
        <v>2.3922180176656649E-2</v>
      </c>
      <c r="H486" s="3">
        <f t="shared" si="143"/>
        <v>0.73470263417385073</v>
      </c>
      <c r="I486">
        <f t="shared" si="140"/>
        <v>6535.9778995243469</v>
      </c>
      <c r="J486"/>
      <c r="K486" s="29">
        <v>7000.8152354800004</v>
      </c>
      <c r="L486">
        <f t="shared" si="154"/>
        <v>-1.2191531139735779E-2</v>
      </c>
      <c r="M486">
        <f t="shared" si="155"/>
        <v>4.2840707024870372E-4</v>
      </c>
      <c r="N486" s="28">
        <f t="shared" si="144"/>
        <v>2.0697996768979932E-2</v>
      </c>
      <c r="O486" s="3">
        <f t="shared" si="145"/>
        <v>0.79816353075328728</v>
      </c>
      <c r="P486">
        <f t="shared" si="146"/>
        <v>7184.4463643593153</v>
      </c>
      <c r="Q486"/>
      <c r="R486" s="3">
        <v>14906.833346460679</v>
      </c>
      <c r="S486">
        <f t="shared" si="156"/>
        <v>-8.0452227388093708E-3</v>
      </c>
      <c r="T486">
        <f t="shared" si="157"/>
        <v>6.3353394486774268E-4</v>
      </c>
      <c r="U486" s="28">
        <f t="shared" si="147"/>
        <v>2.5170100215687316E-2</v>
      </c>
      <c r="V486" s="3">
        <f t="shared" si="148"/>
        <v>0.75208998361510537</v>
      </c>
      <c r="W486">
        <f t="shared" si="149"/>
        <v>15446.413189451245</v>
      </c>
      <c r="X486"/>
      <c r="Y486" s="3">
        <v>328.56818952115412</v>
      </c>
      <c r="Z486">
        <f t="shared" si="158"/>
        <v>-3.929333296841922E-2</v>
      </c>
      <c r="AA486">
        <f t="shared" si="159"/>
        <v>2.7706838665705126E-4</v>
      </c>
      <c r="AB486" s="28">
        <f t="shared" si="150"/>
        <v>1.6645371328301788E-2</v>
      </c>
      <c r="AC486" s="3">
        <f t="shared" si="151"/>
        <v>0.98850215305964839</v>
      </c>
      <c r="AD486">
        <f t="shared" si="152"/>
        <v>328.7288161226823</v>
      </c>
    </row>
    <row r="487" spans="2:30" ht="15" thickBot="1">
      <c r="B487" s="1">
        <v>485</v>
      </c>
      <c r="C487" s="18">
        <v>43998</v>
      </c>
      <c r="D487" s="3">
        <v>6398.580078</v>
      </c>
      <c r="E487">
        <f t="shared" si="141"/>
        <v>1.8979548660699369E-2</v>
      </c>
      <c r="F487">
        <f t="shared" si="153"/>
        <v>5.4211475937800005E-4</v>
      </c>
      <c r="G487" s="28">
        <f t="shared" si="142"/>
        <v>2.3283357991879094E-2</v>
      </c>
      <c r="H487" s="3">
        <f t="shared" si="143"/>
        <v>0.75486056595020645</v>
      </c>
      <c r="I487">
        <f t="shared" si="140"/>
        <v>6589.209770561929</v>
      </c>
      <c r="J487"/>
      <c r="K487" s="29">
        <v>7206.3989069999998</v>
      </c>
      <c r="L487">
        <f t="shared" si="154"/>
        <v>2.9365675939868427E-2</v>
      </c>
      <c r="M487">
        <f t="shared" si="155"/>
        <v>4.1162065192565031E-4</v>
      </c>
      <c r="N487" s="28">
        <f t="shared" si="144"/>
        <v>2.0288436409089054E-2</v>
      </c>
      <c r="O487" s="3">
        <f t="shared" si="145"/>
        <v>0.8142759672326525</v>
      </c>
      <c r="P487">
        <f t="shared" si="146"/>
        <v>7428.5249057442152</v>
      </c>
      <c r="Q487"/>
      <c r="R487" s="3">
        <v>15446.911032754731</v>
      </c>
      <c r="S487">
        <f t="shared" si="156"/>
        <v>3.6230208907667386E-2</v>
      </c>
      <c r="T487">
        <f t="shared" si="157"/>
        <v>5.9940544471070144E-4</v>
      </c>
      <c r="U487" s="28">
        <f t="shared" si="147"/>
        <v>2.448275811077464E-2</v>
      </c>
      <c r="V487" s="3">
        <f t="shared" si="148"/>
        <v>0.77320456188618036</v>
      </c>
      <c r="W487">
        <f t="shared" si="149"/>
        <v>15975.784346761606</v>
      </c>
      <c r="X487"/>
      <c r="Y487" s="3">
        <v>344.12008702784425</v>
      </c>
      <c r="Z487">
        <f t="shared" si="158"/>
        <v>4.7332328577988685E-2</v>
      </c>
      <c r="AA487">
        <f t="shared" si="159"/>
        <v>3.5308224440365189E-4</v>
      </c>
      <c r="AB487" s="28">
        <f t="shared" si="150"/>
        <v>1.8790482814543426E-2</v>
      </c>
      <c r="AC487" s="3">
        <f t="shared" si="151"/>
        <v>0.87565527500808171</v>
      </c>
      <c r="AD487">
        <f t="shared" si="152"/>
        <v>356.18848548681859</v>
      </c>
    </row>
    <row r="488" spans="2:30" ht="15" thickBot="1">
      <c r="B488" s="1">
        <v>486</v>
      </c>
      <c r="C488" s="18">
        <v>43999</v>
      </c>
      <c r="D488" s="3">
        <v>6375.5400390000004</v>
      </c>
      <c r="E488">
        <f t="shared" si="141"/>
        <v>-3.6008049784697128E-3</v>
      </c>
      <c r="F488">
        <f t="shared" si="153"/>
        <v>5.3120126985715141E-4</v>
      </c>
      <c r="G488" s="28">
        <f t="shared" si="142"/>
        <v>2.3047804013769976E-2</v>
      </c>
      <c r="H488" s="3">
        <f t="shared" si="143"/>
        <v>0.76257541848544308</v>
      </c>
      <c r="I488">
        <f t="shared" si="140"/>
        <v>6478.3024808796008</v>
      </c>
      <c r="J488"/>
      <c r="K488" s="29">
        <v>7375.81834325</v>
      </c>
      <c r="L488">
        <f t="shared" si="154"/>
        <v>2.3509583418346872E-2</v>
      </c>
      <c r="M488">
        <f t="shared" si="155"/>
        <v>4.3866398821443335E-4</v>
      </c>
      <c r="N488" s="28">
        <f t="shared" si="144"/>
        <v>2.0944306821053624E-2</v>
      </c>
      <c r="O488" s="3">
        <f t="shared" si="145"/>
        <v>0.7887769369403308</v>
      </c>
      <c r="P488">
        <f t="shared" si="146"/>
        <v>7389.5802141771719</v>
      </c>
      <c r="Q488"/>
      <c r="R488" s="3">
        <v>15483.614037064159</v>
      </c>
      <c r="S488">
        <f t="shared" si="156"/>
        <v>2.3760740404084463E-3</v>
      </c>
      <c r="T488">
        <f t="shared" si="157"/>
        <v>6.4219880027765271E-4</v>
      </c>
      <c r="U488" s="28">
        <f t="shared" si="147"/>
        <v>2.5341641625546928E-2</v>
      </c>
      <c r="V488" s="3">
        <f t="shared" si="148"/>
        <v>0.74699897262075188</v>
      </c>
      <c r="W488">
        <f t="shared" si="149"/>
        <v>15568.027364929705</v>
      </c>
      <c r="X488"/>
      <c r="Y488" s="3">
        <v>342.36522326169916</v>
      </c>
      <c r="Z488">
        <f t="shared" si="158"/>
        <v>-5.0995679482177363E-3</v>
      </c>
      <c r="AA488">
        <f t="shared" si="159"/>
        <v>4.6631826945631399E-4</v>
      </c>
      <c r="AB488" s="28">
        <f t="shared" si="150"/>
        <v>2.1594403660585629E-2</v>
      </c>
      <c r="AC488" s="3">
        <f t="shared" si="151"/>
        <v>0.76195599818927495</v>
      </c>
      <c r="AD488">
        <f t="shared" si="152"/>
        <v>340.68419231392517</v>
      </c>
    </row>
    <row r="489" spans="2:30" ht="15" thickBot="1">
      <c r="B489" s="1">
        <v>487</v>
      </c>
      <c r="C489" s="18">
        <v>44000</v>
      </c>
      <c r="D489" s="3">
        <v>6379.5600590000004</v>
      </c>
      <c r="E489">
        <f t="shared" si="141"/>
        <v>6.3053795841747529E-4</v>
      </c>
      <c r="F489">
        <f t="shared" si="153"/>
        <v>5.0010714145530067E-4</v>
      </c>
      <c r="G489" s="28">
        <f t="shared" si="142"/>
        <v>2.2363075402441871E-2</v>
      </c>
      <c r="H489" s="3">
        <f t="shared" si="143"/>
        <v>0.78592449717591117</v>
      </c>
      <c r="I489">
        <f t="shared" si="140"/>
        <v>6499.3593332061891</v>
      </c>
      <c r="J489"/>
      <c r="K489" s="29">
        <v>7300.4862139199995</v>
      </c>
      <c r="L489">
        <f t="shared" si="154"/>
        <v>-1.0213392714442446E-2</v>
      </c>
      <c r="M489">
        <f t="shared" si="155"/>
        <v>4.4550617967181998E-4</v>
      </c>
      <c r="N489" s="28">
        <f t="shared" si="144"/>
        <v>2.1107017308748765E-2</v>
      </c>
      <c r="O489" s="3">
        <f t="shared" si="145"/>
        <v>0.78269638665627694</v>
      </c>
      <c r="P489">
        <f t="shared" si="146"/>
        <v>7197.047287296652</v>
      </c>
      <c r="Q489"/>
      <c r="R489" s="3">
        <v>15337.163415593906</v>
      </c>
      <c r="S489">
        <f t="shared" si="156"/>
        <v>-9.4584262511119011E-3</v>
      </c>
      <c r="T489">
        <f t="shared" si="157"/>
        <v>6.0400561593172361E-4</v>
      </c>
      <c r="U489" s="28">
        <f t="shared" si="147"/>
        <v>2.4576525709133983E-2</v>
      </c>
      <c r="V489" s="3">
        <f t="shared" si="148"/>
        <v>0.77025452998717969</v>
      </c>
      <c r="W489">
        <f t="shared" si="149"/>
        <v>15427.225958845735</v>
      </c>
      <c r="X489"/>
      <c r="Y489" s="3">
        <v>342.48134626306467</v>
      </c>
      <c r="Z489">
        <f t="shared" si="158"/>
        <v>3.391787292506219E-4</v>
      </c>
      <c r="AA489">
        <f t="shared" si="159"/>
        <v>4.3989950888444451E-4</v>
      </c>
      <c r="AB489" s="28">
        <f t="shared" si="150"/>
        <v>2.0973781463637989E-2</v>
      </c>
      <c r="AC489" s="3">
        <f t="shared" si="151"/>
        <v>0.78450256693242215</v>
      </c>
      <c r="AD489">
        <f t="shared" si="152"/>
        <v>342.10413952026573</v>
      </c>
    </row>
    <row r="490" spans="2:30" ht="15" thickBot="1">
      <c r="B490" s="1">
        <v>488</v>
      </c>
      <c r="C490" s="18">
        <v>44001</v>
      </c>
      <c r="D490" s="3">
        <v>6344.7001950000003</v>
      </c>
      <c r="E490">
        <f t="shared" si="141"/>
        <v>-5.4643053247568794E-3</v>
      </c>
      <c r="F490">
        <f t="shared" si="153"/>
        <v>4.7012456765500291E-4</v>
      </c>
      <c r="G490" s="28">
        <f t="shared" si="142"/>
        <v>2.1682356137076128E-2</v>
      </c>
      <c r="H490" s="3">
        <f t="shared" si="143"/>
        <v>0.81059865818351973</v>
      </c>
      <c r="I490">
        <f t="shared" si="140"/>
        <v>6467.3664030502414</v>
      </c>
      <c r="J490"/>
      <c r="K490" s="29">
        <v>7273.0690736399993</v>
      </c>
      <c r="L490">
        <f t="shared" si="154"/>
        <v>-3.7555225058467159E-3</v>
      </c>
      <c r="M490">
        <f t="shared" si="155"/>
        <v>4.2503461233587631E-4</v>
      </c>
      <c r="N490" s="28">
        <f t="shared" si="144"/>
        <v>2.0616367583448748E-2</v>
      </c>
      <c r="O490" s="3">
        <f t="shared" si="145"/>
        <v>0.80132380807529191</v>
      </c>
      <c r="P490">
        <f t="shared" si="146"/>
        <v>7233.2107504568303</v>
      </c>
      <c r="Q490"/>
      <c r="R490" s="3">
        <v>15357.479587569689</v>
      </c>
      <c r="S490">
        <f t="shared" si="156"/>
        <v>1.3246368591943438E-3</v>
      </c>
      <c r="T490">
        <f t="shared" si="157"/>
        <v>5.7313298860468354E-4</v>
      </c>
      <c r="U490" s="28">
        <f t="shared" si="147"/>
        <v>2.3940196085343236E-2</v>
      </c>
      <c r="V490" s="3">
        <f t="shared" si="148"/>
        <v>0.79072787003596623</v>
      </c>
      <c r="W490">
        <f t="shared" si="149"/>
        <v>15556.721729275259</v>
      </c>
      <c r="X490"/>
      <c r="Y490" s="3">
        <v>344.00100024300508</v>
      </c>
      <c r="Z490">
        <f t="shared" si="158"/>
        <v>4.4371875914466525E-3</v>
      </c>
      <c r="AA490">
        <f t="shared" si="159"/>
        <v>4.1351244088400036E-4</v>
      </c>
      <c r="AB490" s="28">
        <f t="shared" si="150"/>
        <v>2.033500530818717E-2</v>
      </c>
      <c r="AC490" s="3">
        <f t="shared" si="151"/>
        <v>0.80914586188374593</v>
      </c>
      <c r="AD490">
        <f t="shared" si="152"/>
        <v>343.24107510712207</v>
      </c>
    </row>
    <row r="491" spans="2:30" ht="15" thickBot="1">
      <c r="B491" s="1">
        <v>489</v>
      </c>
      <c r="C491" s="18">
        <v>44004</v>
      </c>
      <c r="D491" s="3">
        <v>6385.9101559999999</v>
      </c>
      <c r="E491">
        <f t="shared" si="141"/>
        <v>6.4951786110359414E-3</v>
      </c>
      <c r="F491">
        <f t="shared" si="153"/>
        <v>4.4370861155663266E-4</v>
      </c>
      <c r="G491" s="28">
        <f t="shared" si="142"/>
        <v>2.1064392029124236E-2</v>
      </c>
      <c r="H491" s="3">
        <f t="shared" si="143"/>
        <v>0.8343791155553153</v>
      </c>
      <c r="I491">
        <f t="shared" si="140"/>
        <v>6531.3455877002434</v>
      </c>
      <c r="J491"/>
      <c r="K491" s="29">
        <v>7228.6882329600003</v>
      </c>
      <c r="L491">
        <f t="shared" si="154"/>
        <v>-6.1020788102851631E-3</v>
      </c>
      <c r="M491">
        <f t="shared" si="155"/>
        <v>4.00378772553239E-4</v>
      </c>
      <c r="N491" s="28">
        <f t="shared" si="144"/>
        <v>2.0009467073194103E-2</v>
      </c>
      <c r="O491" s="3">
        <f t="shared" si="145"/>
        <v>0.82562849476290479</v>
      </c>
      <c r="P491">
        <f t="shared" si="146"/>
        <v>7218.4927289157222</v>
      </c>
      <c r="Q491"/>
      <c r="R491" s="3">
        <v>15217.448164086516</v>
      </c>
      <c r="S491">
        <f t="shared" si="156"/>
        <v>-9.1181253202845987E-3</v>
      </c>
      <c r="T491">
        <f t="shared" si="157"/>
        <v>5.3885028905692662E-4</v>
      </c>
      <c r="U491" s="28">
        <f t="shared" si="147"/>
        <v>2.3213149055156791E-2</v>
      </c>
      <c r="V491" s="3">
        <f t="shared" si="148"/>
        <v>0.81549384850055506</v>
      </c>
      <c r="W491">
        <f t="shared" si="149"/>
        <v>15424.888995510637</v>
      </c>
      <c r="X491"/>
      <c r="Y491" s="3">
        <v>343.92807009268779</v>
      </c>
      <c r="Z491">
        <f t="shared" si="158"/>
        <v>-2.1200563447714427E-4</v>
      </c>
      <c r="AA491">
        <f t="shared" si="159"/>
        <v>3.8988301245426157E-4</v>
      </c>
      <c r="AB491" s="28">
        <f t="shared" si="150"/>
        <v>1.9745455488650081E-2</v>
      </c>
      <c r="AC491" s="3">
        <f t="shared" si="151"/>
        <v>0.83330492963110425</v>
      </c>
      <c r="AD491">
        <f t="shared" si="152"/>
        <v>341.95271254694842</v>
      </c>
    </row>
    <row r="492" spans="2:30" ht="15" thickBot="1">
      <c r="B492" s="1">
        <v>490</v>
      </c>
      <c r="C492" s="18">
        <v>44005</v>
      </c>
      <c r="D492" s="3">
        <v>6413.4399409999996</v>
      </c>
      <c r="E492">
        <f t="shared" si="141"/>
        <v>4.3110197806546964E-3</v>
      </c>
      <c r="F492">
        <f t="shared" si="153"/>
        <v>4.196173355745902E-4</v>
      </c>
      <c r="G492" s="28">
        <f t="shared" si="142"/>
        <v>2.0484563348399452E-2</v>
      </c>
      <c r="H492" s="3">
        <f t="shared" si="143"/>
        <v>0.85799675062853509</v>
      </c>
      <c r="I492">
        <f t="shared" si="140"/>
        <v>6520.1683262446522</v>
      </c>
      <c r="J492"/>
      <c r="K492" s="29">
        <v>7340.9535366800001</v>
      </c>
      <c r="L492">
        <f t="shared" si="154"/>
        <v>1.5530522288693234E-2</v>
      </c>
      <c r="M492">
        <f t="shared" si="155"/>
        <v>3.7859016814846053E-4</v>
      </c>
      <c r="N492" s="28">
        <f t="shared" si="144"/>
        <v>1.9457393662781777E-2</v>
      </c>
      <c r="O492" s="3">
        <f t="shared" si="145"/>
        <v>0.84905442460412617</v>
      </c>
      <c r="P492">
        <f t="shared" si="146"/>
        <v>7350.7108912725316</v>
      </c>
      <c r="Q492"/>
      <c r="R492" s="3">
        <v>15583.949015847951</v>
      </c>
      <c r="S492">
        <f t="shared" si="156"/>
        <v>2.4084251696443067E-2</v>
      </c>
      <c r="T492">
        <f t="shared" si="157"/>
        <v>5.1150768427489599E-4</v>
      </c>
      <c r="U492" s="28">
        <f t="shared" si="147"/>
        <v>2.2616535638220456E-2</v>
      </c>
      <c r="V492" s="3">
        <f t="shared" si="148"/>
        <v>0.83700618704909324</v>
      </c>
      <c r="W492">
        <f t="shared" si="149"/>
        <v>15853.718895115979</v>
      </c>
      <c r="X492"/>
      <c r="Y492" s="3">
        <v>345.41079296184387</v>
      </c>
      <c r="Z492">
        <f t="shared" si="158"/>
        <v>4.3111423524008589E-3</v>
      </c>
      <c r="AA492">
        <f t="shared" si="159"/>
        <v>3.6649272849034888E-4</v>
      </c>
      <c r="AB492" s="28">
        <f t="shared" si="150"/>
        <v>1.9143999803864106E-2</v>
      </c>
      <c r="AC492" s="3">
        <f t="shared" si="151"/>
        <v>0.85948524681777916</v>
      </c>
      <c r="AD492">
        <f t="shared" si="152"/>
        <v>343.28041731260362</v>
      </c>
    </row>
    <row r="493" spans="2:30" ht="15" thickBot="1">
      <c r="B493" s="1">
        <v>491</v>
      </c>
      <c r="C493" s="18">
        <v>44006</v>
      </c>
      <c r="D493" s="3">
        <v>6247.6601559999999</v>
      </c>
      <c r="E493">
        <f t="shared" si="141"/>
        <v>-2.5848809145338457E-2</v>
      </c>
      <c r="F493">
        <f t="shared" si="153"/>
        <v>3.9555538893306654E-4</v>
      </c>
      <c r="G493" s="28">
        <f t="shared" si="142"/>
        <v>1.9888574331335732E-2</v>
      </c>
      <c r="H493" s="3">
        <f t="shared" si="143"/>
        <v>0.88370782632113964</v>
      </c>
      <c r="I493">
        <f t="shared" si="140"/>
        <v>6347.7501399307066</v>
      </c>
      <c r="J493"/>
      <c r="K493" s="29">
        <v>7212.2324584799999</v>
      </c>
      <c r="L493">
        <f t="shared" si="154"/>
        <v>-1.7534653714511215E-2</v>
      </c>
      <c r="M493">
        <f t="shared" si="155"/>
        <v>3.7034658541312875E-4</v>
      </c>
      <c r="N493" s="28">
        <f t="shared" si="144"/>
        <v>1.9244391011750118E-2</v>
      </c>
      <c r="O493" s="3">
        <f t="shared" si="145"/>
        <v>0.85845201183878672</v>
      </c>
      <c r="P493">
        <f t="shared" si="146"/>
        <v>7145.8363027266314</v>
      </c>
      <c r="Q493"/>
      <c r="R493" s="3">
        <v>15173.293815540899</v>
      </c>
      <c r="S493">
        <f t="shared" si="156"/>
        <v>-2.635116425813765E-2</v>
      </c>
      <c r="T493">
        <f t="shared" si="157"/>
        <v>5.156202940050595E-4</v>
      </c>
      <c r="U493" s="28">
        <f t="shared" si="147"/>
        <v>2.2707274032896584E-2</v>
      </c>
      <c r="V493" s="3">
        <f t="shared" si="148"/>
        <v>0.8336615056207195</v>
      </c>
      <c r="W493">
        <f t="shared" si="149"/>
        <v>15199.052522125055</v>
      </c>
      <c r="X493"/>
      <c r="Y493" s="3">
        <v>346.70569327557212</v>
      </c>
      <c r="Z493">
        <f t="shared" si="158"/>
        <v>3.7488704467647923E-3</v>
      </c>
      <c r="AA493">
        <f t="shared" si="159"/>
        <v>3.4561832168388776E-4</v>
      </c>
      <c r="AB493" s="28">
        <f t="shared" si="150"/>
        <v>1.8590812830102072E-2</v>
      </c>
      <c r="AC493" s="3">
        <f t="shared" si="151"/>
        <v>0.88506003190250593</v>
      </c>
      <c r="AD493">
        <f t="shared" si="152"/>
        <v>343.14792557924142</v>
      </c>
    </row>
    <row r="494" spans="2:30" ht="15" thickBot="1">
      <c r="B494" s="1">
        <v>492</v>
      </c>
      <c r="C494" s="18">
        <v>44007</v>
      </c>
      <c r="D494" s="3">
        <v>6316.4501950000003</v>
      </c>
      <c r="E494">
        <f t="shared" si="141"/>
        <v>1.1010528306975414E-2</v>
      </c>
      <c r="F494">
        <f t="shared" si="153"/>
        <v>4.1191172165101054E-4</v>
      </c>
      <c r="G494" s="28">
        <f t="shared" si="142"/>
        <v>2.0295608432639081E-2</v>
      </c>
      <c r="H494" s="3">
        <f t="shared" si="143"/>
        <v>0.86598481879982303</v>
      </c>
      <c r="I494">
        <f t="shared" si="140"/>
        <v>6558.080510743137</v>
      </c>
      <c r="J494"/>
      <c r="K494" s="29">
        <v>7039.4832486000005</v>
      </c>
      <c r="L494">
        <f t="shared" si="154"/>
        <v>-2.3952252076523725E-2</v>
      </c>
      <c r="M494">
        <f t="shared" si="155"/>
        <v>3.6657363514161034E-4</v>
      </c>
      <c r="N494" s="28">
        <f t="shared" si="144"/>
        <v>1.9146112794549454E-2</v>
      </c>
      <c r="O494" s="3">
        <f t="shared" si="145"/>
        <v>0.86285850072669601</v>
      </c>
      <c r="P494">
        <f t="shared" si="146"/>
        <v>7105.1010766323097</v>
      </c>
      <c r="Q494"/>
      <c r="R494" s="3">
        <v>15237.12337706172</v>
      </c>
      <c r="S494">
        <f t="shared" si="156"/>
        <v>4.2067043778882618E-3</v>
      </c>
      <c r="T494">
        <f t="shared" si="157"/>
        <v>5.2634610783031696E-4</v>
      </c>
      <c r="U494" s="28">
        <f t="shared" si="147"/>
        <v>2.2942234150803993E-2</v>
      </c>
      <c r="V494" s="3">
        <f t="shared" si="148"/>
        <v>0.82512366207993915</v>
      </c>
      <c r="W494">
        <f t="shared" si="149"/>
        <v>15594.385923526859</v>
      </c>
      <c r="X494"/>
      <c r="Y494" s="3">
        <v>340.51978943723879</v>
      </c>
      <c r="Z494">
        <f t="shared" si="158"/>
        <v>-1.7841944791534153E-2</v>
      </c>
      <c r="AA494">
        <f t="shared" si="159"/>
        <v>3.257244641604521E-4</v>
      </c>
      <c r="AB494" s="28">
        <f t="shared" si="150"/>
        <v>1.8047838212939857E-2</v>
      </c>
      <c r="AC494" s="3">
        <f t="shared" si="151"/>
        <v>0.91168732799846097</v>
      </c>
      <c r="AD494">
        <f t="shared" si="152"/>
        <v>336.44985472488275</v>
      </c>
    </row>
    <row r="495" spans="2:30" ht="15" thickBot="1">
      <c r="B495" s="1">
        <v>493</v>
      </c>
      <c r="C495" s="18">
        <v>44008</v>
      </c>
      <c r="D495" s="3">
        <v>6163.5</v>
      </c>
      <c r="E495">
        <f t="shared" si="141"/>
        <v>-2.4214581019109949E-2</v>
      </c>
      <c r="F495">
        <f t="shared" si="153"/>
        <v>3.944709223678723E-4</v>
      </c>
      <c r="G495" s="28">
        <f t="shared" si="142"/>
        <v>1.9861292061894471E-2</v>
      </c>
      <c r="H495" s="3">
        <f t="shared" si="143"/>
        <v>0.88492172292715654</v>
      </c>
      <c r="I495">
        <f t="shared" si="140"/>
        <v>6356.9407892681238</v>
      </c>
      <c r="J495"/>
      <c r="K495" s="29">
        <v>7184.3579136500002</v>
      </c>
      <c r="L495">
        <f t="shared" si="154"/>
        <v>2.0580298288061436E-2</v>
      </c>
      <c r="M495">
        <f t="shared" si="155"/>
        <v>3.7900183980535385E-4</v>
      </c>
      <c r="N495" s="28">
        <f t="shared" si="144"/>
        <v>1.946796958610101E-2</v>
      </c>
      <c r="O495" s="3">
        <f t="shared" si="145"/>
        <v>0.84859317801912648</v>
      </c>
      <c r="P495">
        <f t="shared" si="146"/>
        <v>7381.7482746938649</v>
      </c>
      <c r="Q495"/>
      <c r="R495" s="3">
        <v>15170.519582538436</v>
      </c>
      <c r="S495">
        <f t="shared" si="156"/>
        <v>-4.3711528006362748E-3</v>
      </c>
      <c r="T495">
        <f t="shared" si="157"/>
        <v>4.9582712306387453E-4</v>
      </c>
      <c r="U495" s="28">
        <f t="shared" si="147"/>
        <v>2.2267175911279691E-2</v>
      </c>
      <c r="V495" s="3">
        <f t="shared" si="148"/>
        <v>0.85013835316303121</v>
      </c>
      <c r="W495">
        <f t="shared" si="149"/>
        <v>15482.694637789884</v>
      </c>
      <c r="X495"/>
      <c r="Y495" s="3">
        <v>344.00121640615197</v>
      </c>
      <c r="Z495">
        <f t="shared" si="158"/>
        <v>1.0223860923521583E-2</v>
      </c>
      <c r="AA495">
        <f t="shared" si="159"/>
        <v>3.2528109594747411E-4</v>
      </c>
      <c r="AB495" s="28">
        <f t="shared" si="150"/>
        <v>1.8035550891155893E-2</v>
      </c>
      <c r="AC495" s="3">
        <f t="shared" si="151"/>
        <v>0.91230844545880829</v>
      </c>
      <c r="AD495">
        <f t="shared" si="152"/>
        <v>345.20319853822105</v>
      </c>
    </row>
    <row r="496" spans="2:30" ht="15" thickBot="1">
      <c r="B496" s="1">
        <v>494</v>
      </c>
      <c r="C496" s="18">
        <v>44011</v>
      </c>
      <c r="D496" s="3">
        <v>6254.7797849999997</v>
      </c>
      <c r="E496">
        <f t="shared" si="141"/>
        <v>1.4809732294962233E-2</v>
      </c>
      <c r="F496">
        <f t="shared" si="153"/>
        <v>4.0598342306166237E-4</v>
      </c>
      <c r="G496" s="28">
        <f t="shared" si="142"/>
        <v>2.0149030325592902E-2</v>
      </c>
      <c r="H496" s="3">
        <f t="shared" si="143"/>
        <v>0.87228459667594127</v>
      </c>
      <c r="I496">
        <f t="shared" si="140"/>
        <v>6580.0592329781839</v>
      </c>
      <c r="J496"/>
      <c r="K496" s="29">
        <v>7108.1148885699995</v>
      </c>
      <c r="L496">
        <f t="shared" si="154"/>
        <v>-1.0612364528100967E-2</v>
      </c>
      <c r="M496">
        <f t="shared" si="155"/>
        <v>3.8167465007456767E-4</v>
      </c>
      <c r="N496" s="28">
        <f t="shared" si="144"/>
        <v>1.9536495337561639E-2</v>
      </c>
      <c r="O496" s="3">
        <f t="shared" si="145"/>
        <v>0.84561667255059847</v>
      </c>
      <c r="P496">
        <f t="shared" si="146"/>
        <v>7189.9372947868842</v>
      </c>
      <c r="Q496"/>
      <c r="R496" s="3">
        <v>15309.845083071395</v>
      </c>
      <c r="S496">
        <f t="shared" si="156"/>
        <v>9.1839636589194761E-3</v>
      </c>
      <c r="T496">
        <f t="shared" si="157"/>
        <v>4.6722391428843262E-4</v>
      </c>
      <c r="U496" s="28">
        <f t="shared" si="147"/>
        <v>2.1615362922894277E-2</v>
      </c>
      <c r="V496" s="3">
        <f t="shared" si="148"/>
        <v>0.87577434282894295</v>
      </c>
      <c r="W496">
        <f t="shared" si="149"/>
        <v>15665.437276213645</v>
      </c>
      <c r="X496"/>
      <c r="Y496" s="3">
        <v>336.393323203318</v>
      </c>
      <c r="Z496">
        <f t="shared" si="158"/>
        <v>-2.2115890409676781E-2</v>
      </c>
      <c r="AA496">
        <f t="shared" si="159"/>
        <v>3.1203587012163637E-4</v>
      </c>
      <c r="AB496" s="28">
        <f t="shared" si="150"/>
        <v>1.7664537076346958E-2</v>
      </c>
      <c r="AC496" s="3">
        <f t="shared" si="151"/>
        <v>0.93146994599341948</v>
      </c>
      <c r="AD496">
        <f t="shared" si="152"/>
        <v>334.96756560307728</v>
      </c>
    </row>
    <row r="497" spans="2:30" ht="15" thickBot="1">
      <c r="B497" s="1">
        <v>495</v>
      </c>
      <c r="C497" s="18">
        <v>44012</v>
      </c>
      <c r="D497" s="3">
        <v>6351.669922</v>
      </c>
      <c r="E497">
        <f t="shared" si="141"/>
        <v>1.5490575260916293E-2</v>
      </c>
      <c r="F497">
        <f t="shared" si="153"/>
        <v>3.9478410791686942E-4</v>
      </c>
      <c r="G497" s="28">
        <f t="shared" si="142"/>
        <v>1.9869174817210438E-2</v>
      </c>
      <c r="H497" s="3">
        <f t="shared" si="143"/>
        <v>0.88457064536707708</v>
      </c>
      <c r="I497">
        <f t="shared" si="140"/>
        <v>6585.1535502075276</v>
      </c>
      <c r="J497"/>
      <c r="K497" s="29">
        <v>7117.7499837400001</v>
      </c>
      <c r="L497">
        <f t="shared" si="154"/>
        <v>1.3555063924886761E-3</v>
      </c>
      <c r="M497">
        <f t="shared" si="155"/>
        <v>3.6553150792273132E-4</v>
      </c>
      <c r="N497" s="28">
        <f t="shared" si="144"/>
        <v>1.911887831235743E-2</v>
      </c>
      <c r="O497" s="3">
        <f t="shared" si="145"/>
        <v>0.86408762641536618</v>
      </c>
      <c r="P497">
        <f t="shared" si="146"/>
        <v>7263.5416655070703</v>
      </c>
      <c r="Q497"/>
      <c r="R497" s="3">
        <v>15309.590489365772</v>
      </c>
      <c r="S497">
        <f t="shared" si="156"/>
        <v>-1.6629410960229764E-5</v>
      </c>
      <c r="T497">
        <f t="shared" si="157"/>
        <v>4.4425119074042785E-4</v>
      </c>
      <c r="U497" s="28">
        <f t="shared" si="147"/>
        <v>2.107726715540769E-2</v>
      </c>
      <c r="V497" s="3">
        <f t="shared" si="148"/>
        <v>0.89813257663956747</v>
      </c>
      <c r="W497">
        <f t="shared" si="149"/>
        <v>15540.21214100078</v>
      </c>
      <c r="X497"/>
      <c r="Y497" s="3">
        <v>339.68948191056722</v>
      </c>
      <c r="Z497">
        <f t="shared" si="158"/>
        <v>9.7985259512924482E-3</v>
      </c>
      <c r="AA497">
        <f t="shared" si="159"/>
        <v>3.2266047443110823E-4</v>
      </c>
      <c r="AB497" s="28">
        <f t="shared" si="150"/>
        <v>1.7962752418020693E-2</v>
      </c>
      <c r="AC497" s="3">
        <f t="shared" si="151"/>
        <v>0.9160057998682094</v>
      </c>
      <c r="AD497">
        <f t="shared" si="152"/>
        <v>345.08287555947817</v>
      </c>
    </row>
    <row r="498" spans="2:30" ht="15" thickBot="1">
      <c r="B498" s="1">
        <v>496</v>
      </c>
      <c r="C498" s="18">
        <v>44013</v>
      </c>
      <c r="D498" s="3">
        <v>6383.7597660000001</v>
      </c>
      <c r="E498">
        <f t="shared" si="141"/>
        <v>5.0521901159964093E-3</v>
      </c>
      <c r="F498">
        <f t="shared" si="153"/>
        <v>3.8549453675670392E-4</v>
      </c>
      <c r="G498" s="28">
        <f t="shared" si="142"/>
        <v>1.9634014789561099E-2</v>
      </c>
      <c r="H498" s="3">
        <f t="shared" si="143"/>
        <v>0.89516530263161742</v>
      </c>
      <c r="I498">
        <f t="shared" si="140"/>
        <v>6525.519225006653</v>
      </c>
      <c r="J498"/>
      <c r="K498" s="29">
        <v>7090.4039995399999</v>
      </c>
      <c r="L498">
        <f t="shared" si="154"/>
        <v>-3.8419422236619974E-3</v>
      </c>
      <c r="M498">
        <f t="shared" si="155"/>
        <v>3.4370986130217209E-4</v>
      </c>
      <c r="N498" s="28">
        <f t="shared" si="144"/>
        <v>1.8539413725956171E-2</v>
      </c>
      <c r="O498" s="3">
        <f t="shared" si="145"/>
        <v>0.89109539410729743</v>
      </c>
      <c r="P498">
        <f t="shared" si="146"/>
        <v>7230.206092669704</v>
      </c>
      <c r="Q498"/>
      <c r="R498" s="3">
        <v>15271.14606741573</v>
      </c>
      <c r="S498">
        <f t="shared" si="156"/>
        <v>-2.5111332649129909E-3</v>
      </c>
      <c r="T498">
        <f t="shared" si="157"/>
        <v>4.1759613588824071E-4</v>
      </c>
      <c r="U498" s="28">
        <f t="shared" si="147"/>
        <v>2.0435169093703156E-2</v>
      </c>
      <c r="V498" s="3">
        <f t="shared" si="148"/>
        <v>0.92635300309993207</v>
      </c>
      <c r="W498">
        <f t="shared" si="149"/>
        <v>15504.294127226147</v>
      </c>
      <c r="X498"/>
      <c r="Y498" s="3">
        <v>335.89931077978889</v>
      </c>
      <c r="Z498">
        <f t="shared" si="158"/>
        <v>-1.1157752396278793E-2</v>
      </c>
      <c r="AA498">
        <f t="shared" si="159"/>
        <v>3.0906151261433083E-4</v>
      </c>
      <c r="AB498" s="28">
        <f t="shared" si="150"/>
        <v>1.7580145409362542E-2</v>
      </c>
      <c r="AC498" s="3">
        <f t="shared" si="151"/>
        <v>0.93594137098211183</v>
      </c>
      <c r="AD498">
        <f t="shared" si="152"/>
        <v>338.441490541424</v>
      </c>
    </row>
    <row r="499" spans="2:30" ht="15" thickBot="1">
      <c r="B499" s="1">
        <v>497</v>
      </c>
      <c r="C499" s="18">
        <v>44014</v>
      </c>
      <c r="D499" s="3">
        <v>6414.1601559999999</v>
      </c>
      <c r="E499">
        <f t="shared" si="141"/>
        <v>4.7621450546921767E-3</v>
      </c>
      <c r="F499">
        <f t="shared" si="153"/>
        <v>3.6389634204939196E-4</v>
      </c>
      <c r="G499" s="28">
        <f t="shared" si="142"/>
        <v>1.9076067258462684E-2</v>
      </c>
      <c r="H499" s="3">
        <f t="shared" si="143"/>
        <v>0.92134760025937945</v>
      </c>
      <c r="I499">
        <f t="shared" si="140"/>
        <v>6524.6425424686358</v>
      </c>
      <c r="J499"/>
      <c r="K499" s="29">
        <v>7225.6891855199992</v>
      </c>
      <c r="L499">
        <f t="shared" si="154"/>
        <v>1.9080039161206638E-2</v>
      </c>
      <c r="M499">
        <f t="shared" si="155"/>
        <v>3.2397290082703916E-4</v>
      </c>
      <c r="N499" s="28">
        <f t="shared" si="144"/>
        <v>1.7999247229454878E-2</v>
      </c>
      <c r="O499" s="3">
        <f t="shared" si="145"/>
        <v>0.91783761676512554</v>
      </c>
      <c r="P499">
        <f t="shared" si="146"/>
        <v>7382.0970750284559</v>
      </c>
      <c r="Q499"/>
      <c r="R499" s="3">
        <v>15674.058822205721</v>
      </c>
      <c r="S499">
        <f t="shared" si="156"/>
        <v>2.6383923839854592E-2</v>
      </c>
      <c r="T499">
        <f t="shared" si="157"/>
        <v>3.9291871515139543E-4</v>
      </c>
      <c r="U499" s="28">
        <f t="shared" si="147"/>
        <v>1.9822177356471096E-2</v>
      </c>
      <c r="V499" s="3">
        <f t="shared" si="148"/>
        <v>0.95500004456508092</v>
      </c>
      <c r="W499">
        <f t="shared" si="149"/>
        <v>15932.011354257816</v>
      </c>
      <c r="X499"/>
      <c r="Y499" s="3">
        <v>338.21843986602209</v>
      </c>
      <c r="Z499">
        <f t="shared" si="158"/>
        <v>6.9042388948323688E-3</v>
      </c>
      <c r="AA499">
        <f t="shared" si="159"/>
        <v>2.9798754816967089E-4</v>
      </c>
      <c r="AB499" s="28">
        <f t="shared" si="150"/>
        <v>1.726231584028258E-2</v>
      </c>
      <c r="AC499" s="3">
        <f t="shared" si="151"/>
        <v>0.95317369631873849</v>
      </c>
      <c r="AD499">
        <f t="shared" si="152"/>
        <v>344.26390195692562</v>
      </c>
    </row>
    <row r="500" spans="2:30" ht="15" thickBot="1">
      <c r="B500" s="1">
        <v>498</v>
      </c>
      <c r="C500" s="18">
        <v>44018</v>
      </c>
      <c r="D500" s="3">
        <v>6516.0498049999997</v>
      </c>
      <c r="E500">
        <f t="shared" si="141"/>
        <v>1.5885111459945239E-2</v>
      </c>
      <c r="F500">
        <f t="shared" si="153"/>
        <v>3.4342324305774416E-4</v>
      </c>
      <c r="G500" s="28">
        <f t="shared" si="142"/>
        <v>1.8531682143230931E-2</v>
      </c>
      <c r="H500" s="3">
        <f t="shared" si="143"/>
        <v>0.94841302884050316</v>
      </c>
      <c r="I500">
        <f t="shared" si="140"/>
        <v>6594.0086890436078</v>
      </c>
      <c r="J500"/>
      <c r="K500" s="29">
        <v>7231.1357555200002</v>
      </c>
      <c r="L500">
        <f t="shared" si="154"/>
        <v>7.5377861684331642E-4</v>
      </c>
      <c r="M500">
        <f t="shared" si="155"/>
        <v>3.2637740044100754E-4</v>
      </c>
      <c r="N500" s="28">
        <f t="shared" si="144"/>
        <v>1.8065918200883328E-2</v>
      </c>
      <c r="O500" s="3">
        <f t="shared" si="145"/>
        <v>0.91445040307120362</v>
      </c>
      <c r="P500">
        <f t="shared" si="146"/>
        <v>7260.0448566077221</v>
      </c>
      <c r="Q500"/>
      <c r="R500" s="3">
        <v>15781.466860118546</v>
      </c>
      <c r="S500">
        <f t="shared" si="156"/>
        <v>6.8525988788977624E-3</v>
      </c>
      <c r="T500">
        <f t="shared" si="157"/>
        <v>4.1111027847354654E-4</v>
      </c>
      <c r="U500" s="28">
        <f t="shared" si="147"/>
        <v>2.0275854568267807E-2</v>
      </c>
      <c r="V500" s="3">
        <f t="shared" si="148"/>
        <v>0.93363168467547675</v>
      </c>
      <c r="W500">
        <f t="shared" si="149"/>
        <v>15639.868951572647</v>
      </c>
      <c r="X500"/>
      <c r="Y500" s="3">
        <v>346.21356684457805</v>
      </c>
      <c r="Z500">
        <f t="shared" si="158"/>
        <v>2.3638944646906464E-2</v>
      </c>
      <c r="AA500">
        <f t="shared" si="159"/>
        <v>2.8296840616250562E-4</v>
      </c>
      <c r="AB500" s="28">
        <f t="shared" si="150"/>
        <v>1.6821664785701372E-2</v>
      </c>
      <c r="AC500" s="3">
        <f t="shared" si="151"/>
        <v>0.97814250884904996</v>
      </c>
      <c r="AD500">
        <f t="shared" si="152"/>
        <v>349.92124987624459</v>
      </c>
    </row>
    <row r="501" spans="2:30" ht="15" thickBot="1">
      <c r="B501" s="1">
        <v>499</v>
      </c>
      <c r="C501" s="18">
        <v>44019</v>
      </c>
      <c r="D501" s="3">
        <v>6445.5898440000001</v>
      </c>
      <c r="E501">
        <f t="shared" si="141"/>
        <v>-1.0813293806614723E-2</v>
      </c>
      <c r="F501">
        <f t="shared" si="153"/>
        <v>3.3795805443997251E-4</v>
      </c>
      <c r="G501" s="28">
        <f t="shared" si="142"/>
        <v>1.8383635506612192E-2</v>
      </c>
      <c r="H501" s="3">
        <f t="shared" si="143"/>
        <v>0.95605076507579378</v>
      </c>
      <c r="I501">
        <f t="shared" si="140"/>
        <v>6428.9826646776373</v>
      </c>
      <c r="J501"/>
      <c r="K501" s="29">
        <v>7269.3646272000005</v>
      </c>
      <c r="L501">
        <f t="shared" si="154"/>
        <v>5.2867036344626406E-3</v>
      </c>
      <c r="M501">
        <f t="shared" si="155"/>
        <v>3.0682884734673969E-4</v>
      </c>
      <c r="N501" s="28">
        <f t="shared" si="144"/>
        <v>1.7516530688088314E-2</v>
      </c>
      <c r="O501" s="3">
        <f t="shared" si="145"/>
        <v>0.94313117562049176</v>
      </c>
      <c r="P501">
        <f t="shared" si="146"/>
        <v>7291.2180529344059</v>
      </c>
      <c r="Q501"/>
      <c r="R501" s="3">
        <v>15784.965212964535</v>
      </c>
      <c r="S501">
        <f t="shared" si="156"/>
        <v>2.2167475792947734E-4</v>
      </c>
      <c r="T501">
        <f t="shared" si="157"/>
        <v>3.8926114844883798E-4</v>
      </c>
      <c r="U501" s="28">
        <f t="shared" si="147"/>
        <v>1.972970218854907E-2</v>
      </c>
      <c r="V501" s="3">
        <f t="shared" si="148"/>
        <v>0.95947622918473296</v>
      </c>
      <c r="W501">
        <f t="shared" si="149"/>
        <v>15543.749566892442</v>
      </c>
      <c r="X501"/>
      <c r="Y501" s="3">
        <v>345.3995440959813</v>
      </c>
      <c r="Z501">
        <f t="shared" si="158"/>
        <v>-2.3512156268624394E-3</v>
      </c>
      <c r="AA501">
        <f t="shared" si="159"/>
        <v>2.9951828403392575E-4</v>
      </c>
      <c r="AB501" s="28">
        <f t="shared" si="150"/>
        <v>1.7306596546806243E-2</v>
      </c>
      <c r="AC501" s="3">
        <f t="shared" si="151"/>
        <v>0.95073490342271094</v>
      </c>
      <c r="AD501">
        <f t="shared" si="152"/>
        <v>341.24860414871085</v>
      </c>
    </row>
    <row r="502" spans="2:30" ht="15" thickBot="1">
      <c r="B502" s="1">
        <v>500</v>
      </c>
      <c r="C502" s="18">
        <v>44020</v>
      </c>
      <c r="D502" s="3">
        <v>6496.1401370000003</v>
      </c>
      <c r="E502">
        <f t="shared" si="141"/>
        <v>7.842617079809374E-3</v>
      </c>
      <c r="F502">
        <f t="shared" si="153"/>
        <v>3.2469621055046446E-4</v>
      </c>
      <c r="G502" s="28">
        <f t="shared" si="142"/>
        <v>1.8019328804105453E-2</v>
      </c>
      <c r="H502" s="3">
        <f t="shared" si="143"/>
        <v>0.97537977035896795</v>
      </c>
      <c r="I502">
        <f t="shared" si="140"/>
        <v>6545.8325561630727</v>
      </c>
      <c r="J502"/>
      <c r="K502" s="29">
        <v>7255.0440043999997</v>
      </c>
      <c r="L502">
        <f t="shared" si="154"/>
        <v>-1.9699964899844084E-3</v>
      </c>
      <c r="M502">
        <f t="shared" si="155"/>
        <v>2.9009607062505376E-4</v>
      </c>
      <c r="N502" s="28">
        <f t="shared" si="144"/>
        <v>1.7032206863030221E-2</v>
      </c>
      <c r="O502" s="3">
        <f t="shared" si="145"/>
        <v>0.96994983172192351</v>
      </c>
      <c r="P502">
        <f t="shared" si="146"/>
        <v>7241.1810825390112</v>
      </c>
      <c r="Q502"/>
      <c r="R502" s="3">
        <v>15540.44424399594</v>
      </c>
      <c r="S502">
        <f t="shared" si="156"/>
        <v>-1.549075120975015E-2</v>
      </c>
      <c r="T502">
        <f t="shared" si="157"/>
        <v>3.6590842792380584E-4</v>
      </c>
      <c r="U502" s="28">
        <f t="shared" si="147"/>
        <v>1.9128733045442551E-2</v>
      </c>
      <c r="V502" s="3">
        <f t="shared" si="148"/>
        <v>0.98962018100393634</v>
      </c>
      <c r="W502">
        <f t="shared" si="149"/>
        <v>15302.209855103363</v>
      </c>
      <c r="X502"/>
      <c r="Y502" s="3">
        <v>342.01313441373327</v>
      </c>
      <c r="Z502">
        <f t="shared" si="158"/>
        <v>-9.8043258601030383E-3</v>
      </c>
      <c r="AA502">
        <f t="shared" si="159"/>
        <v>2.8187887988733031E-4</v>
      </c>
      <c r="AB502" s="28">
        <f t="shared" si="150"/>
        <v>1.6789248937559127E-2</v>
      </c>
      <c r="AC502" s="3">
        <f t="shared" si="151"/>
        <v>0.9800310578333582</v>
      </c>
      <c r="AD502">
        <f t="shared" si="152"/>
        <v>338.72688621648831</v>
      </c>
    </row>
    <row r="503" spans="2:30">
      <c r="B503" s="1">
        <v>501</v>
      </c>
      <c r="C503" s="18">
        <v>44021</v>
      </c>
      <c r="D503"/>
      <c r="E503"/>
      <c r="F503">
        <f t="shared" si="153"/>
        <v>3.0890483647706766E-4</v>
      </c>
      <c r="G503" s="28">
        <f t="shared" si="142"/>
        <v>1.7575688790971114E-2</v>
      </c>
      <c r="H503" s="3">
        <f t="shared" si="143"/>
        <v>1</v>
      </c>
      <c r="I503"/>
      <c r="J503"/>
      <c r="K503"/>
      <c r="L503"/>
      <c r="M503">
        <f>$A$2*M502+(1-$A$2)*L502*L502</f>
        <v>2.7292315955778355E-4</v>
      </c>
      <c r="N503" s="28">
        <f>SQRT(M503)</f>
        <v>1.6520386180649153E-2</v>
      </c>
      <c r="O503" s="3"/>
      <c r="P503"/>
      <c r="Q503"/>
      <c r="R503"/>
      <c r="S503"/>
      <c r="T503">
        <f>$A$2*T502+(1-$A$2)*S502*S502</f>
        <v>3.5835172463092002E-4</v>
      </c>
      <c r="U503" s="28">
        <f>SQRT(T503)</f>
        <v>1.8930180258806835E-2</v>
      </c>
      <c r="V503" s="3"/>
      <c r="W503" s="28"/>
      <c r="X503"/>
      <c r="Y503"/>
      <c r="Z503"/>
      <c r="AA503">
        <f>$A$2*AA502+(1-$A$2)*Z502*Z502</f>
        <v>2.707336354283556E-4</v>
      </c>
      <c r="AB503" s="28">
        <f>SQRT(AA503)</f>
        <v>1.6453985396503657E-2</v>
      </c>
      <c r="AC503" s="3"/>
      <c r="AD503"/>
    </row>
    <row r="504" spans="2:30">
      <c r="D504"/>
      <c r="E504"/>
      <c r="F504"/>
      <c r="G504" s="28"/>
      <c r="H504" s="3"/>
      <c r="I504"/>
      <c r="J504"/>
      <c r="K504"/>
      <c r="L504"/>
      <c r="M504"/>
      <c r="N504" s="28"/>
      <c r="O504" s="3"/>
      <c r="P504"/>
      <c r="Q504"/>
      <c r="R504"/>
      <c r="S504"/>
      <c r="T504"/>
      <c r="U504" s="28"/>
      <c r="V504" s="3"/>
      <c r="W504" s="28"/>
      <c r="X504"/>
      <c r="Y504"/>
      <c r="Z504"/>
      <c r="AA504"/>
      <c r="AB504" s="28"/>
      <c r="AC504" s="3"/>
      <c r="AD504"/>
    </row>
    <row r="505" spans="2:30">
      <c r="D505"/>
      <c r="E505"/>
      <c r="F505"/>
      <c r="G505" s="28"/>
      <c r="H505" s="3"/>
      <c r="I505"/>
      <c r="J505"/>
      <c r="K505"/>
      <c r="L505"/>
      <c r="M505"/>
      <c r="N505" s="28"/>
      <c r="O505" s="3"/>
      <c r="P505"/>
      <c r="Q505"/>
      <c r="R505"/>
      <c r="S505"/>
      <c r="T505"/>
      <c r="U505" s="28"/>
      <c r="V505" s="3"/>
      <c r="W505" s="28"/>
      <c r="X505"/>
      <c r="Y505"/>
      <c r="Z505"/>
      <c r="AA505"/>
      <c r="AB505" s="28"/>
      <c r="AC505" s="3"/>
      <c r="AD505"/>
    </row>
    <row r="506" spans="2:30">
      <c r="B506"/>
      <c r="C506"/>
      <c r="D506"/>
      <c r="E506"/>
      <c r="F506"/>
      <c r="G506"/>
      <c r="H506"/>
      <c r="I506" s="27"/>
      <c r="J506"/>
      <c r="K506"/>
      <c r="L506"/>
      <c r="M506"/>
      <c r="N506"/>
      <c r="O506"/>
      <c r="P506"/>
      <c r="Q506"/>
      <c r="R506"/>
      <c r="S506"/>
      <c r="T506"/>
      <c r="U506"/>
      <c r="V506"/>
      <c r="W506"/>
      <c r="X506"/>
      <c r="Y506"/>
      <c r="Z506"/>
      <c r="AA506"/>
      <c r="AB506"/>
      <c r="AC506"/>
      <c r="AD50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510"/>
  <sheetViews>
    <sheetView topLeftCell="A489" workbookViewId="0">
      <selection activeCell="M501" sqref="M501"/>
    </sheetView>
  </sheetViews>
  <sheetFormatPr defaultRowHeight="14.5"/>
  <cols>
    <col min="2" max="2" width="12.54296875" style="3" bestFit="1" customWidth="1"/>
    <col min="3" max="4" width="9.1796875" style="3"/>
    <col min="5" max="5" width="9.7265625" style="3" customWidth="1"/>
    <col min="7" max="7" width="14.453125" style="4" bestFit="1" customWidth="1"/>
    <col min="8" max="8" width="14.54296875" style="4" customWidth="1"/>
    <col min="9" max="9" width="12.453125" style="4" customWidth="1"/>
    <col min="10" max="10" width="12.7265625" customWidth="1"/>
    <col min="11" max="11" width="10.54296875" customWidth="1"/>
  </cols>
  <sheetData>
    <row r="1" spans="1:15">
      <c r="A1" t="s">
        <v>2</v>
      </c>
      <c r="B1" s="2" t="s">
        <v>52</v>
      </c>
      <c r="C1" s="2" t="s">
        <v>3</v>
      </c>
      <c r="D1" s="2" t="s">
        <v>4</v>
      </c>
      <c r="E1" s="2" t="s">
        <v>5</v>
      </c>
      <c r="G1" s="5" t="s">
        <v>6</v>
      </c>
      <c r="H1"/>
      <c r="I1" s="4" t="s">
        <v>7</v>
      </c>
      <c r="K1" t="s">
        <v>14</v>
      </c>
      <c r="L1" t="s">
        <v>0</v>
      </c>
      <c r="M1" t="s">
        <v>3</v>
      </c>
      <c r="N1" t="s">
        <v>16</v>
      </c>
      <c r="O1" t="s">
        <v>5</v>
      </c>
    </row>
    <row r="2" spans="1:15">
      <c r="A2">
        <v>1</v>
      </c>
      <c r="B2" s="3">
        <v>6562.1388095502543</v>
      </c>
      <c r="C2" s="3">
        <v>7350.6084799146593</v>
      </c>
      <c r="D2" s="3">
        <v>15546.18592551254</v>
      </c>
      <c r="E2" s="3">
        <v>340.48062260907676</v>
      </c>
      <c r="G2" s="4">
        <f>$L$2*B2/'1. Data'!D$504+$M$2*C2/'1. Data'!H$504+$N$2*D2/'1. Data'!L$504+$O$2*E2/'1. Data'!P$504</f>
        <v>10071.562882195947</v>
      </c>
      <c r="I2" s="4">
        <f t="shared" ref="I2:I65" si="0">10000-G2</f>
        <v>-71.562882195947168</v>
      </c>
      <c r="K2" t="s">
        <v>15</v>
      </c>
      <c r="L2">
        <v>4000</v>
      </c>
      <c r="M2">
        <v>3000</v>
      </c>
      <c r="N2">
        <v>1000</v>
      </c>
      <c r="O2">
        <v>2000</v>
      </c>
    </row>
    <row r="3" spans="1:15">
      <c r="A3">
        <v>2</v>
      </c>
      <c r="B3" s="3">
        <v>6510.5733028904779</v>
      </c>
      <c r="C3" s="3">
        <v>7310.8021639380631</v>
      </c>
      <c r="D3" s="3">
        <v>15715.364723269227</v>
      </c>
      <c r="E3" s="3">
        <v>348.80013942464336</v>
      </c>
      <c r="G3" s="4">
        <f>$L$2*B3/'1. Data'!D$504+$M$2*C3/'1. Data'!H$504+$N$2*D3/'1. Data'!L$504+$O$2*E3/'1. Data'!P$504</f>
        <v>10082.887912617156</v>
      </c>
      <c r="H3"/>
      <c r="I3" s="4">
        <f t="shared" si="0"/>
        <v>-82.887912617155962</v>
      </c>
    </row>
    <row r="4" spans="1:15">
      <c r="A4">
        <v>3</v>
      </c>
      <c r="B4" s="3">
        <v>6502.8555321131789</v>
      </c>
      <c r="C4" s="3">
        <v>7271.763576472471</v>
      </c>
      <c r="D4" s="3">
        <v>15606.401173817119</v>
      </c>
      <c r="E4" s="3">
        <v>344.45408920579359</v>
      </c>
      <c r="G4" s="4">
        <f>$L$2*B4/'1. Data'!D$504+$M$2*C4/'1. Data'!H$504+$N$2*D4/'1. Data'!L$504+$O$2*E4/'1. Data'!P$504</f>
        <v>10029.566892524743</v>
      </c>
      <c r="H4"/>
      <c r="I4" s="4">
        <f t="shared" si="0"/>
        <v>-29.566892524742798</v>
      </c>
    </row>
    <row r="5" spans="1:15">
      <c r="A5">
        <v>4</v>
      </c>
      <c r="B5" s="3">
        <v>6445.424385133475</v>
      </c>
      <c r="C5" s="3">
        <v>7259.6949236554328</v>
      </c>
      <c r="D5" s="3">
        <v>15550.666529663067</v>
      </c>
      <c r="E5" s="3">
        <v>339.48930645889538</v>
      </c>
      <c r="G5" s="4">
        <f>$L$2*B5/'1. Data'!D$504+$M$2*C5/'1. Data'!H$504+$N$2*D5/'1. Data'!L$504+$O$2*E5/'1. Data'!P$504</f>
        <v>9956.5940676739883</v>
      </c>
      <c r="H5"/>
      <c r="I5" s="4">
        <f t="shared" si="0"/>
        <v>43.40593232601168</v>
      </c>
    </row>
    <row r="6" spans="1:15">
      <c r="A6">
        <v>5</v>
      </c>
      <c r="B6" s="3">
        <v>6529.3277319652352</v>
      </c>
      <c r="C6" s="3">
        <v>7248.5768753563962</v>
      </c>
      <c r="D6" s="3">
        <v>15397.956187342807</v>
      </c>
      <c r="E6" s="3">
        <v>337.6646847742627</v>
      </c>
      <c r="G6" s="4">
        <f>$L$2*B6/'1. Data'!D$504+$M$2*C6/'1. Data'!H$504+$N$2*D6/'1. Data'!L$504+$O$2*E6/'1. Data'!P$504</f>
        <v>9983.1636704615339</v>
      </c>
      <c r="H6"/>
      <c r="I6" s="4">
        <f t="shared" si="0"/>
        <v>16.836329538466089</v>
      </c>
    </row>
    <row r="7" spans="1:15">
      <c r="A7">
        <v>6</v>
      </c>
      <c r="B7" s="3">
        <v>6491.6668300935271</v>
      </c>
      <c r="C7" s="3">
        <v>7294.2319700422922</v>
      </c>
      <c r="D7" s="3">
        <v>15747.504607438292</v>
      </c>
      <c r="E7" s="3">
        <v>344.21626945397014</v>
      </c>
      <c r="G7" s="4">
        <f>$L$2*B7/'1. Data'!D$504+$M$2*C7/'1. Data'!H$504+$N$2*D7/'1. Data'!L$504+$O$2*E7/'1. Data'!P$504</f>
        <v>10039.657298869823</v>
      </c>
      <c r="H7"/>
      <c r="I7" s="4">
        <f t="shared" si="0"/>
        <v>-39.657298869822625</v>
      </c>
    </row>
    <row r="8" spans="1:15">
      <c r="A8">
        <v>7</v>
      </c>
      <c r="B8" s="3">
        <v>6475.4433235390179</v>
      </c>
      <c r="C8" s="3">
        <v>7282.2924063777382</v>
      </c>
      <c r="D8" s="3">
        <v>15470.443802800357</v>
      </c>
      <c r="E8" s="3">
        <v>341.90832167063917</v>
      </c>
      <c r="G8" s="4">
        <f>$L$2*B8/'1. Data'!D$504+$M$2*C8/'1. Data'!H$504+$N$2*D8/'1. Data'!L$504+$O$2*E8/'1. Data'!P$504</f>
        <v>9993.4059728905086</v>
      </c>
      <c r="H8"/>
      <c r="I8" s="4">
        <f t="shared" si="0"/>
        <v>6.5940271094914351</v>
      </c>
    </row>
    <row r="9" spans="1:15">
      <c r="A9">
        <v>8</v>
      </c>
      <c r="B9" s="3">
        <v>6558.1450543006813</v>
      </c>
      <c r="C9" s="3">
        <v>7258.8986340901847</v>
      </c>
      <c r="D9" s="3">
        <v>15582.436146561462</v>
      </c>
      <c r="E9" s="3">
        <v>343.31930781185935</v>
      </c>
      <c r="G9" s="4">
        <f>$L$2*B9/'1. Data'!D$504+$M$2*C9/'1. Data'!H$504+$N$2*D9/'1. Data'!L$504+$O$2*E9/'1. Data'!P$504</f>
        <v>10050.113706385788</v>
      </c>
      <c r="H9"/>
      <c r="I9" s="4">
        <f t="shared" si="0"/>
        <v>-50.113706385787737</v>
      </c>
    </row>
    <row r="10" spans="1:15">
      <c r="A10">
        <v>9</v>
      </c>
      <c r="B10" s="3">
        <v>6469.5066811579927</v>
      </c>
      <c r="C10" s="3">
        <v>7324.9738471248947</v>
      </c>
      <c r="D10" s="3">
        <v>15640.509770828367</v>
      </c>
      <c r="E10" s="3">
        <v>340.64868647107551</v>
      </c>
      <c r="G10" s="4">
        <f>$L$2*B10/'1. Data'!D$504+$M$2*C10/'1. Data'!H$504+$N$2*D10/'1. Data'!L$504+$O$2*E10/'1. Data'!P$504</f>
        <v>10010.976929073944</v>
      </c>
      <c r="H10"/>
      <c r="I10" s="4">
        <f t="shared" si="0"/>
        <v>-10.97692907394412</v>
      </c>
    </row>
    <row r="11" spans="1:15">
      <c r="A11">
        <v>10</v>
      </c>
      <c r="B11" s="3">
        <v>6524.9637559235925</v>
      </c>
      <c r="C11" s="3">
        <v>7136.6105272262039</v>
      </c>
      <c r="D11" s="3">
        <v>15214.086843133902</v>
      </c>
      <c r="E11" s="3">
        <v>337.06774705358816</v>
      </c>
      <c r="G11" s="4">
        <f>$L$2*B11/'1. Data'!D$504+$M$2*C11/'1. Data'!H$504+$N$2*D11/'1. Data'!L$504+$O$2*E11/'1. Data'!P$504</f>
        <v>9918.8554638339283</v>
      </c>
      <c r="H11"/>
      <c r="I11" s="4">
        <f t="shared" si="0"/>
        <v>81.144536166071703</v>
      </c>
    </row>
    <row r="12" spans="1:15">
      <c r="A12">
        <v>11</v>
      </c>
      <c r="B12" s="3">
        <v>6478.1500733153543</v>
      </c>
      <c r="C12" s="3">
        <v>7132.5579552576437</v>
      </c>
      <c r="D12" s="3">
        <v>15306.037958076411</v>
      </c>
      <c r="E12" s="3">
        <v>340.22460167153827</v>
      </c>
      <c r="G12" s="4">
        <f>$L$2*B12/'1. Data'!D$504+$M$2*C12/'1. Data'!H$504+$N$2*D12/'1. Data'!L$504+$O$2*E12/'1. Data'!P$504</f>
        <v>9912.7314861423256</v>
      </c>
      <c r="H12"/>
      <c r="I12" s="4">
        <f t="shared" si="0"/>
        <v>87.268513857674407</v>
      </c>
    </row>
    <row r="13" spans="1:15">
      <c r="A13">
        <v>12</v>
      </c>
      <c r="B13" s="3">
        <v>6475.2307090415579</v>
      </c>
      <c r="C13" s="3">
        <v>7245.7530462298282</v>
      </c>
      <c r="D13" s="3">
        <v>15540.502431439623</v>
      </c>
      <c r="E13" s="3">
        <v>345.0814337813942</v>
      </c>
      <c r="G13" s="4">
        <f>$L$2*B13/'1. Data'!D$504+$M$2*C13/'1. Data'!H$504+$N$2*D13/'1. Data'!L$504+$O$2*E13/'1. Data'!P$504</f>
        <v>10001.229479026166</v>
      </c>
      <c r="H13"/>
      <c r="I13" s="4">
        <f t="shared" si="0"/>
        <v>-1.2294790261657909</v>
      </c>
    </row>
    <row r="14" spans="1:15">
      <c r="A14">
        <v>13</v>
      </c>
      <c r="B14" s="3">
        <v>6385.3747917661594</v>
      </c>
      <c r="C14" s="3">
        <v>7060.5120884362259</v>
      </c>
      <c r="D14" s="3">
        <v>14912.400202505027</v>
      </c>
      <c r="E14" s="3">
        <v>339.37206861737008</v>
      </c>
      <c r="G14" s="4">
        <f>$L$2*B14/'1. Data'!D$504+$M$2*C14/'1. Data'!H$504+$N$2*D14/'1. Data'!L$504+$O$2*E14/'1. Data'!P$504</f>
        <v>9795.4984531120008</v>
      </c>
      <c r="H14"/>
      <c r="I14" s="4">
        <f t="shared" si="0"/>
        <v>204.50154688799921</v>
      </c>
    </row>
    <row r="15" spans="1:15">
      <c r="A15">
        <v>14</v>
      </c>
      <c r="B15" s="3">
        <v>6620.1463443204912</v>
      </c>
      <c r="C15" s="3">
        <v>7215.1354676478768</v>
      </c>
      <c r="D15" s="3">
        <v>15419.796576919911</v>
      </c>
      <c r="E15" s="3">
        <v>338.55082405900203</v>
      </c>
      <c r="G15" s="4">
        <f>$L$2*B15/'1. Data'!D$504+$M$2*C15/'1. Data'!H$504+$N$2*D15/'1. Data'!L$504+$O$2*E15/'1. Data'!P$504</f>
        <v>10031.844344048033</v>
      </c>
      <c r="H15"/>
      <c r="I15" s="4">
        <f t="shared" si="0"/>
        <v>-31.844344048033236</v>
      </c>
    </row>
    <row r="16" spans="1:15">
      <c r="A16">
        <v>15</v>
      </c>
      <c r="B16" s="3">
        <v>6432.3362528677308</v>
      </c>
      <c r="C16" s="3">
        <v>7337.7084947430858</v>
      </c>
      <c r="D16" s="3">
        <v>15676.473299804469</v>
      </c>
      <c r="E16" s="3">
        <v>345.09092210315254</v>
      </c>
      <c r="G16" s="4">
        <f>$L$2*B16/'1. Data'!D$504+$M$2*C16/'1. Data'!H$504+$N$2*D16/'1. Data'!L$504+$O$2*E16/'1. Data'!P$504</f>
        <v>10021.646251607492</v>
      </c>
      <c r="H16"/>
      <c r="I16" s="4">
        <f t="shared" si="0"/>
        <v>-21.646251607491649</v>
      </c>
    </row>
    <row r="17" spans="1:9">
      <c r="A17">
        <v>16</v>
      </c>
      <c r="B17" s="3">
        <v>6603.1860941940731</v>
      </c>
      <c r="C17" s="3">
        <v>7300.3357135879269</v>
      </c>
      <c r="D17" s="3">
        <v>15898.286205801875</v>
      </c>
      <c r="E17" s="3">
        <v>341.01150839563934</v>
      </c>
      <c r="G17" s="4">
        <f>$L$2*B17/'1. Data'!D$504+$M$2*C17/'1. Data'!H$504+$N$2*D17/'1. Data'!L$504+$O$2*E17/'1. Data'!P$504</f>
        <v>10101.811201307195</v>
      </c>
      <c r="H17"/>
      <c r="I17" s="4">
        <f t="shared" si="0"/>
        <v>-101.81120130719501</v>
      </c>
    </row>
    <row r="18" spans="1:9">
      <c r="A18">
        <v>17</v>
      </c>
      <c r="B18" s="3">
        <v>6540.355385473551</v>
      </c>
      <c r="C18" s="3">
        <v>7349.9799559720586</v>
      </c>
      <c r="D18" s="3">
        <v>15534.039927574642</v>
      </c>
      <c r="E18" s="3">
        <v>345.56061740652763</v>
      </c>
      <c r="G18" s="4">
        <f>$L$2*B18/'1. Data'!D$504+$M$2*C18/'1. Data'!H$504+$N$2*D18/'1. Data'!L$504+$O$2*E18/'1. Data'!P$504</f>
        <v>10086.814692670985</v>
      </c>
      <c r="H18"/>
      <c r="I18" s="4">
        <f t="shared" si="0"/>
        <v>-86.814692670985096</v>
      </c>
    </row>
    <row r="19" spans="1:9">
      <c r="A19">
        <v>18</v>
      </c>
      <c r="B19" s="3">
        <v>6503.8297331907715</v>
      </c>
      <c r="C19" s="3">
        <v>7196.5469836246884</v>
      </c>
      <c r="D19" s="3">
        <v>15570.048024058349</v>
      </c>
      <c r="E19" s="3">
        <v>341.70677371706051</v>
      </c>
      <c r="G19" s="4">
        <f>$L$2*B19/'1. Data'!D$504+$M$2*C19/'1. Data'!H$504+$N$2*D19/'1. Data'!L$504+$O$2*E19/'1. Data'!P$504</f>
        <v>9980.6594723574162</v>
      </c>
      <c r="H19"/>
      <c r="I19" s="4">
        <f t="shared" si="0"/>
        <v>19.340527642583766</v>
      </c>
    </row>
    <row r="20" spans="1:9">
      <c r="A20">
        <v>19</v>
      </c>
      <c r="B20" s="3">
        <v>6585.5130913814264</v>
      </c>
      <c r="C20" s="3">
        <v>7312.7105637728209</v>
      </c>
      <c r="D20" s="3">
        <v>15588.586012136071</v>
      </c>
      <c r="E20" s="3">
        <v>345.03627511075723</v>
      </c>
      <c r="G20" s="4">
        <f>$L$2*B20/'1. Data'!D$504+$M$2*C20/'1. Data'!H$504+$N$2*D20/'1. Data'!L$504+$O$2*E20/'1. Data'!P$504</f>
        <v>10099.653198648331</v>
      </c>
      <c r="H20"/>
      <c r="I20" s="4">
        <f t="shared" si="0"/>
        <v>-99.653198648331454</v>
      </c>
    </row>
    <row r="21" spans="1:9">
      <c r="A21">
        <v>20</v>
      </c>
      <c r="B21" s="3">
        <v>6490.5262153965368</v>
      </c>
      <c r="C21" s="3">
        <v>7329.3369903764014</v>
      </c>
      <c r="D21" s="3">
        <v>15627.261083116618</v>
      </c>
      <c r="E21" s="3">
        <v>346.08639640451355</v>
      </c>
      <c r="G21" s="4">
        <f>$L$2*B21/'1. Data'!D$504+$M$2*C21/'1. Data'!H$504+$N$2*D21/'1. Data'!L$504+$O$2*E21/'1. Data'!P$504</f>
        <v>10056.669618744865</v>
      </c>
      <c r="H21"/>
      <c r="I21" s="4">
        <f t="shared" si="0"/>
        <v>-56.669618744865147</v>
      </c>
    </row>
    <row r="22" spans="1:9">
      <c r="A22">
        <v>21</v>
      </c>
      <c r="B22" s="3">
        <v>6530.4633719249177</v>
      </c>
      <c r="C22" s="3">
        <v>7153.4353296864656</v>
      </c>
      <c r="D22" s="3">
        <v>15571.465330079185</v>
      </c>
      <c r="E22" s="3">
        <v>340.87399611129155</v>
      </c>
      <c r="G22" s="4">
        <f>$L$2*B22/'1. Data'!D$504+$M$2*C22/'1. Data'!H$504+$N$2*D22/'1. Data'!L$504+$O$2*E22/'1. Data'!P$504</f>
        <v>9974.4535836345312</v>
      </c>
      <c r="H22"/>
      <c r="I22" s="4">
        <f t="shared" si="0"/>
        <v>25.546416365468758</v>
      </c>
    </row>
    <row r="23" spans="1:9">
      <c r="A23">
        <v>22</v>
      </c>
      <c r="B23" s="3">
        <v>6508.1218548306006</v>
      </c>
      <c r="C23" s="3">
        <v>7322.491968181942</v>
      </c>
      <c r="D23" s="3">
        <v>15683.19387926564</v>
      </c>
      <c r="E23" s="3">
        <v>346.8366760215871</v>
      </c>
      <c r="G23" s="4">
        <f>$L$2*B23/'1. Data'!D$504+$M$2*C23/'1. Data'!H$504+$N$2*D23/'1. Data'!L$504+$O$2*E23/'1. Data'!P$504</f>
        <v>10072.660292342713</v>
      </c>
      <c r="H23"/>
      <c r="I23" s="4">
        <f t="shared" si="0"/>
        <v>-72.660292342712637</v>
      </c>
    </row>
    <row r="24" spans="1:9">
      <c r="A24">
        <v>23</v>
      </c>
      <c r="B24" s="3">
        <v>6516.6999385260788</v>
      </c>
      <c r="C24" s="3">
        <v>7250.9880513132857</v>
      </c>
      <c r="D24" s="3">
        <v>15411.867161628232</v>
      </c>
      <c r="E24" s="3">
        <v>338.39123603906734</v>
      </c>
      <c r="G24" s="4">
        <f>$L$2*B24/'1. Data'!D$504+$M$2*C24/'1. Data'!H$504+$N$2*D24/'1. Data'!L$504+$O$2*E24/'1. Data'!P$504</f>
        <v>9981.5289587842744</v>
      </c>
      <c r="H24"/>
      <c r="I24" s="4">
        <f t="shared" si="0"/>
        <v>18.471041215725563</v>
      </c>
    </row>
    <row r="25" spans="1:9">
      <c r="A25">
        <v>24</v>
      </c>
      <c r="B25" s="3">
        <v>6448.8741709584301</v>
      </c>
      <c r="C25" s="3">
        <v>7211.1813743414541</v>
      </c>
      <c r="D25" s="3">
        <v>15473.882516531421</v>
      </c>
      <c r="E25" s="3">
        <v>344.26767765296614</v>
      </c>
      <c r="G25" s="4">
        <f>$L$2*B25/'1. Data'!D$504+$M$2*C25/'1. Data'!H$504+$N$2*D25/'1. Data'!L$504+$O$2*E25/'1. Data'!P$504</f>
        <v>9961.6593618663101</v>
      </c>
      <c r="H25"/>
      <c r="I25" s="4">
        <f t="shared" si="0"/>
        <v>38.340638133689936</v>
      </c>
    </row>
    <row r="26" spans="1:9">
      <c r="A26">
        <v>25</v>
      </c>
      <c r="B26" s="3">
        <v>6529.9010255211579</v>
      </c>
      <c r="C26" s="3">
        <v>7225.0471970610815</v>
      </c>
      <c r="D26" s="3">
        <v>16103.667618401685</v>
      </c>
      <c r="E26" s="3">
        <v>336.29208631949092</v>
      </c>
      <c r="G26" s="4">
        <f>$L$2*B26/'1. Data'!D$504+$M$2*C26/'1. Data'!H$504+$N$2*D26/'1. Data'!L$504+$O$2*E26/'1. Data'!P$504</f>
        <v>10011.171721205905</v>
      </c>
      <c r="H26"/>
      <c r="I26" s="4">
        <f t="shared" si="0"/>
        <v>-11.17172120590476</v>
      </c>
    </row>
    <row r="27" spans="1:9">
      <c r="A27">
        <v>26</v>
      </c>
      <c r="B27" s="3">
        <v>6484.7191568458775</v>
      </c>
      <c r="C27" s="3">
        <v>7091.602673130069</v>
      </c>
      <c r="D27" s="3">
        <v>14849.499672523161</v>
      </c>
      <c r="E27" s="3">
        <v>342.96529120635302</v>
      </c>
      <c r="G27" s="4">
        <f>$L$2*B27/'1. Data'!D$504+$M$2*C27/'1. Data'!H$504+$N$2*D27/'1. Data'!L$504+$O$2*E27/'1. Data'!P$504</f>
        <v>9886.4905504590752</v>
      </c>
      <c r="H27"/>
      <c r="I27" s="4">
        <f t="shared" si="0"/>
        <v>113.50944954092483</v>
      </c>
    </row>
    <row r="28" spans="1:9">
      <c r="A28">
        <v>27</v>
      </c>
      <c r="B28" s="3">
        <v>6468.9360021992406</v>
      </c>
      <c r="C28" s="3">
        <v>7215.712548611541</v>
      </c>
      <c r="D28" s="3">
        <v>15374.645136107767</v>
      </c>
      <c r="E28" s="3">
        <v>336.69796439575043</v>
      </c>
      <c r="G28" s="4">
        <f>$L$2*B28/'1. Data'!D$504+$M$2*C28/'1. Data'!H$504+$N$2*D28/'1. Data'!L$504+$O$2*E28/'1. Data'!P$504</f>
        <v>9925.2347265975732</v>
      </c>
      <c r="H28"/>
      <c r="I28" s="4">
        <f t="shared" si="0"/>
        <v>74.765273402426828</v>
      </c>
    </row>
    <row r="29" spans="1:9">
      <c r="A29">
        <v>28</v>
      </c>
      <c r="B29" s="3">
        <v>6443.3613760677554</v>
      </c>
      <c r="C29" s="3">
        <v>7139.0327178119132</v>
      </c>
      <c r="D29" s="3">
        <v>15340.972830426008</v>
      </c>
      <c r="E29" s="3">
        <v>332.12106271137463</v>
      </c>
      <c r="G29" s="4">
        <f>$L$2*B29/'1. Data'!D$504+$M$2*C29/'1. Data'!H$504+$N$2*D29/'1. Data'!L$504+$O$2*E29/'1. Data'!P$504</f>
        <v>9848.8483862340017</v>
      </c>
      <c r="H29"/>
      <c r="I29" s="4">
        <f t="shared" si="0"/>
        <v>151.15161376599826</v>
      </c>
    </row>
    <row r="30" spans="1:9">
      <c r="A30">
        <v>29</v>
      </c>
      <c r="B30" s="3">
        <v>6519.4058640061603</v>
      </c>
      <c r="C30" s="3">
        <v>7266.3993113323359</v>
      </c>
      <c r="D30" s="3">
        <v>15362.886932296411</v>
      </c>
      <c r="E30" s="3">
        <v>351.105329339935</v>
      </c>
      <c r="G30" s="4">
        <f>$L$2*B30/'1. Data'!D$504+$M$2*C30/'1. Data'!H$504+$N$2*D30/'1. Data'!L$504+$O$2*E30/'1. Data'!P$504</f>
        <v>10060.764549287082</v>
      </c>
      <c r="H30"/>
      <c r="I30" s="4">
        <f t="shared" si="0"/>
        <v>-60.764549287081536</v>
      </c>
    </row>
    <row r="31" spans="1:9">
      <c r="A31">
        <v>30</v>
      </c>
      <c r="B31" s="3">
        <v>6408.6005751917764</v>
      </c>
      <c r="C31" s="3">
        <v>7154.7129878003861</v>
      </c>
      <c r="D31" s="3">
        <v>15268.441539643134</v>
      </c>
      <c r="E31" s="3">
        <v>344.36770004130199</v>
      </c>
      <c r="G31" s="4">
        <f>$L$2*B31/'1. Data'!D$504+$M$2*C31/'1. Data'!H$504+$N$2*D31/'1. Data'!L$504+$O$2*E31/'1. Data'!P$504</f>
        <v>9900.8760425322725</v>
      </c>
      <c r="H31"/>
      <c r="I31" s="4">
        <f t="shared" si="0"/>
        <v>99.12395746772745</v>
      </c>
    </row>
    <row r="32" spans="1:9">
      <c r="A32">
        <v>31</v>
      </c>
      <c r="B32" s="3">
        <v>6522.9548736905217</v>
      </c>
      <c r="C32" s="3">
        <v>7352.6278210269184</v>
      </c>
      <c r="D32" s="3">
        <v>15949.138154706237</v>
      </c>
      <c r="E32" s="3">
        <v>339.20350857327622</v>
      </c>
      <c r="G32" s="4">
        <f>$L$2*B32/'1. Data'!D$504+$M$2*C32/'1. Data'!H$504+$N$2*D32/'1. Data'!L$504+$O$2*E32/'1. Data'!P$504</f>
        <v>10066.731416178511</v>
      </c>
      <c r="H32"/>
      <c r="I32" s="4">
        <f t="shared" si="0"/>
        <v>-66.731416178510699</v>
      </c>
    </row>
    <row r="33" spans="1:9">
      <c r="A33">
        <v>32</v>
      </c>
      <c r="B33" s="3">
        <v>6295.7281300662062</v>
      </c>
      <c r="C33" s="3">
        <v>7176.5792245467001</v>
      </c>
      <c r="D33" s="3">
        <v>15174.267988929007</v>
      </c>
      <c r="E33" s="3">
        <v>336.62239939109281</v>
      </c>
      <c r="G33" s="4">
        <f>$L$2*B33/'1. Data'!D$504+$M$2*C33/'1. Data'!H$504+$N$2*D33/'1. Data'!L$504+$O$2*E33/'1. Data'!P$504</f>
        <v>9789.0642948581099</v>
      </c>
      <c r="H33"/>
      <c r="I33" s="4">
        <f t="shared" si="0"/>
        <v>210.93570514189014</v>
      </c>
    </row>
    <row r="34" spans="1:9">
      <c r="A34">
        <v>33</v>
      </c>
      <c r="B34" s="3">
        <v>6526.4747785286527</v>
      </c>
      <c r="C34" s="3">
        <v>7276.5406349508921</v>
      </c>
      <c r="D34" s="3">
        <v>15616.358462797862</v>
      </c>
      <c r="E34" s="3">
        <v>344.0536319116174</v>
      </c>
      <c r="G34" s="4">
        <f>$L$2*B34/'1. Data'!D$504+$M$2*C34/'1. Data'!H$504+$N$2*D34/'1. Data'!L$504+$O$2*E34/'1. Data'!P$504</f>
        <v>10044.384757568576</v>
      </c>
      <c r="H34"/>
      <c r="I34" s="4">
        <f t="shared" si="0"/>
        <v>-44.384757568575878</v>
      </c>
    </row>
    <row r="35" spans="1:9">
      <c r="A35">
        <v>34</v>
      </c>
      <c r="B35" s="3">
        <v>6374.1874288524687</v>
      </c>
      <c r="C35" s="3">
        <v>7191.7614612466523</v>
      </c>
      <c r="D35" s="3">
        <v>15646.925827510971</v>
      </c>
      <c r="E35" s="3">
        <v>337.78543980399206</v>
      </c>
      <c r="G35" s="4">
        <f>$L$2*B35/'1. Data'!D$504+$M$2*C35/'1. Data'!H$504+$N$2*D35/'1. Data'!L$504+$O$2*E35/'1. Data'!P$504</f>
        <v>9880.8694034586388</v>
      </c>
      <c r="H35"/>
      <c r="I35" s="4">
        <f t="shared" si="0"/>
        <v>119.13059654136123</v>
      </c>
    </row>
    <row r="36" spans="1:9">
      <c r="A36">
        <v>35</v>
      </c>
      <c r="B36" s="3">
        <v>6585.2490822844229</v>
      </c>
      <c r="C36" s="3">
        <v>7281.7206134793587</v>
      </c>
      <c r="D36" s="3">
        <v>15093.244468232739</v>
      </c>
      <c r="E36" s="3">
        <v>341.22860726354952</v>
      </c>
      <c r="G36" s="4">
        <f>$L$2*B36/'1. Data'!D$504+$M$2*C36/'1. Data'!H$504+$N$2*D36/'1. Data'!L$504+$O$2*E36/'1. Data'!P$504</f>
        <v>10032.535565307226</v>
      </c>
      <c r="H36"/>
      <c r="I36" s="4">
        <f t="shared" si="0"/>
        <v>-32.535565307225625</v>
      </c>
    </row>
    <row r="37" spans="1:9">
      <c r="A37">
        <v>36</v>
      </c>
      <c r="B37" s="3">
        <v>6507.8655684639207</v>
      </c>
      <c r="C37" s="3">
        <v>7284.1089403129263</v>
      </c>
      <c r="D37" s="3">
        <v>15768.284369068684</v>
      </c>
      <c r="E37" s="3">
        <v>341.47209840071696</v>
      </c>
      <c r="G37" s="4">
        <f>$L$2*B37/'1. Data'!D$504+$M$2*C37/'1. Data'!H$504+$N$2*D37/'1. Data'!L$504+$O$2*E37/'1. Data'!P$504</f>
        <v>10030.735721775345</v>
      </c>
      <c r="H37"/>
      <c r="I37" s="4">
        <f t="shared" si="0"/>
        <v>-30.735721775345155</v>
      </c>
    </row>
    <row r="38" spans="1:9">
      <c r="A38">
        <v>37</v>
      </c>
      <c r="B38" s="3">
        <v>6541.9821092889406</v>
      </c>
      <c r="C38" s="3">
        <v>7258.5364886234984</v>
      </c>
      <c r="D38" s="3">
        <v>15569.195500257054</v>
      </c>
      <c r="E38" s="3">
        <v>323.46459743392887</v>
      </c>
      <c r="G38" s="4">
        <f>$L$2*B38/'1. Data'!D$504+$M$2*C38/'1. Data'!H$504+$N$2*D38/'1. Data'!L$504+$O$2*E38/'1. Data'!P$504</f>
        <v>9923.0546491044915</v>
      </c>
      <c r="H38"/>
      <c r="I38" s="4">
        <f t="shared" si="0"/>
        <v>76.945350895508454</v>
      </c>
    </row>
    <row r="39" spans="1:9">
      <c r="A39">
        <v>38</v>
      </c>
      <c r="B39" s="3">
        <v>6421.3789484942217</v>
      </c>
      <c r="C39" s="3">
        <v>7180.327093332653</v>
      </c>
      <c r="D39" s="3">
        <v>15657.502174192485</v>
      </c>
      <c r="E39" s="3">
        <v>340.38780829639262</v>
      </c>
      <c r="G39" s="4">
        <f>$L$2*B39/'1. Data'!D$504+$M$2*C39/'1. Data'!H$504+$N$2*D39/'1. Data'!L$504+$O$2*E39/'1. Data'!P$504</f>
        <v>9921.0979349154622</v>
      </c>
      <c r="H39"/>
      <c r="I39" s="4">
        <f t="shared" si="0"/>
        <v>78.902065084537753</v>
      </c>
    </row>
    <row r="40" spans="1:9">
      <c r="A40">
        <v>39</v>
      </c>
      <c r="B40" s="3">
        <v>6632.4386224949612</v>
      </c>
      <c r="C40" s="3">
        <v>7438.284837020492</v>
      </c>
      <c r="D40" s="3">
        <v>15845.210720381558</v>
      </c>
      <c r="E40" s="3">
        <v>337.20716516497885</v>
      </c>
      <c r="G40" s="4">
        <f>$L$2*B40/'1. Data'!D$504+$M$2*C40/'1. Data'!H$504+$N$2*D40/'1. Data'!L$504+$O$2*E40/'1. Data'!P$504</f>
        <v>10151.204083070634</v>
      </c>
      <c r="H40"/>
      <c r="I40" s="4">
        <f t="shared" si="0"/>
        <v>-151.20408307063371</v>
      </c>
    </row>
    <row r="41" spans="1:9">
      <c r="A41">
        <v>40</v>
      </c>
      <c r="B41" s="3">
        <v>6625.9732427551335</v>
      </c>
      <c r="C41" s="3">
        <v>7243.6698302526174</v>
      </c>
      <c r="D41" s="3">
        <v>15665.823835154832</v>
      </c>
      <c r="E41" s="3">
        <v>348.65857829169903</v>
      </c>
      <c r="G41" s="4">
        <f>$L$2*B41/'1. Data'!D$504+$M$2*C41/'1. Data'!H$504+$N$2*D41/'1. Data'!L$504+$O$2*E41/'1. Data'!P$504</f>
        <v>10122.170193012184</v>
      </c>
      <c r="H41"/>
      <c r="I41" s="4">
        <f t="shared" si="0"/>
        <v>-122.17019301218352</v>
      </c>
    </row>
    <row r="42" spans="1:9">
      <c r="A42">
        <v>41</v>
      </c>
      <c r="B42" s="3">
        <v>6633.3101019661754</v>
      </c>
      <c r="C42" s="3">
        <v>7464.7564390999787</v>
      </c>
      <c r="D42" s="3">
        <v>15789.507246845164</v>
      </c>
      <c r="E42" s="3">
        <v>350.50413416466438</v>
      </c>
      <c r="G42" s="4">
        <f>$L$2*B42/'1. Data'!D$504+$M$2*C42/'1. Data'!H$504+$N$2*D42/'1. Data'!L$504+$O$2*E42/'1. Data'!P$504</f>
        <v>10236.859494407394</v>
      </c>
      <c r="H42"/>
      <c r="I42" s="4">
        <f t="shared" si="0"/>
        <v>-236.85949440739387</v>
      </c>
    </row>
    <row r="43" spans="1:9">
      <c r="A43">
        <v>42</v>
      </c>
      <c r="B43" s="3">
        <v>6548.0362251706683</v>
      </c>
      <c r="C43" s="3">
        <v>7331.7821055488266</v>
      </c>
      <c r="D43" s="3">
        <v>15739.225019806458</v>
      </c>
      <c r="E43" s="3">
        <v>343.06626618112273</v>
      </c>
      <c r="G43" s="4">
        <f>$L$2*B43/'1. Data'!D$504+$M$2*C43/'1. Data'!H$504+$N$2*D43/'1. Data'!L$504+$O$2*E43/'1. Data'!P$504</f>
        <v>10082.636269355682</v>
      </c>
      <c r="H43"/>
      <c r="I43" s="4">
        <f t="shared" si="0"/>
        <v>-82.636269355682089</v>
      </c>
    </row>
    <row r="44" spans="1:9">
      <c r="A44">
        <v>43</v>
      </c>
      <c r="B44" s="3">
        <v>6388.1626079836369</v>
      </c>
      <c r="C44" s="3">
        <v>7037.9138416528185</v>
      </c>
      <c r="D44" s="3">
        <v>15048.96978211094</v>
      </c>
      <c r="E44" s="3">
        <v>335.27430128053015</v>
      </c>
      <c r="G44" s="4">
        <f>$L$2*B44/'1. Data'!D$504+$M$2*C44/'1. Data'!H$504+$N$2*D44/'1. Data'!L$504+$O$2*E44/'1. Data'!P$504</f>
        <v>9772.6959328237645</v>
      </c>
      <c r="H44"/>
      <c r="I44" s="4">
        <f t="shared" si="0"/>
        <v>227.30406717623555</v>
      </c>
    </row>
    <row r="45" spans="1:9">
      <c r="A45">
        <v>44</v>
      </c>
      <c r="B45" s="3">
        <v>6631.2517577537128</v>
      </c>
      <c r="C45" s="3">
        <v>7227.28219661206</v>
      </c>
      <c r="D45" s="3">
        <v>15685.62133957052</v>
      </c>
      <c r="E45" s="3">
        <v>342.92011041992521</v>
      </c>
      <c r="G45" s="4">
        <f>$L$2*B45/'1. Data'!D$504+$M$2*C45/'1. Data'!H$504+$N$2*D45/'1. Data'!L$504+$O$2*E45/'1. Data'!P$504</f>
        <v>10086.360996086676</v>
      </c>
      <c r="H45"/>
      <c r="I45" s="4">
        <f t="shared" si="0"/>
        <v>-86.360996086676096</v>
      </c>
    </row>
    <row r="46" spans="1:9">
      <c r="A46">
        <v>45</v>
      </c>
      <c r="B46" s="3">
        <v>6512.482101088216</v>
      </c>
      <c r="C46" s="3">
        <v>7346.5352160109369</v>
      </c>
      <c r="D46" s="3">
        <v>15633.62643985766</v>
      </c>
      <c r="E46" s="3">
        <v>349.64342508849387</v>
      </c>
      <c r="G46" s="4">
        <f>$L$2*B46/'1. Data'!D$504+$M$2*C46/'1. Data'!H$504+$N$2*D46/'1. Data'!L$504+$O$2*E46/'1. Data'!P$504</f>
        <v>10098.510658513444</v>
      </c>
      <c r="H46"/>
      <c r="I46" s="4">
        <f t="shared" si="0"/>
        <v>-98.510658513443559</v>
      </c>
    </row>
    <row r="47" spans="1:9">
      <c r="A47">
        <v>46</v>
      </c>
      <c r="B47" s="3">
        <v>6542.8687661343329</v>
      </c>
      <c r="C47" s="3">
        <v>7173.8651720888192</v>
      </c>
      <c r="D47" s="3">
        <v>15611.520738458108</v>
      </c>
      <c r="E47" s="3">
        <v>346.35110412530315</v>
      </c>
      <c r="G47" s="4">
        <f>$L$2*B47/'1. Data'!D$504+$M$2*C47/'1. Data'!H$504+$N$2*D47/'1. Data'!L$504+$O$2*E47/'1. Data'!P$504</f>
        <v>10025.1461946973</v>
      </c>
      <c r="H47"/>
      <c r="I47" s="4">
        <f t="shared" si="0"/>
        <v>-25.146194697299507</v>
      </c>
    </row>
    <row r="48" spans="1:9">
      <c r="A48">
        <v>47</v>
      </c>
      <c r="B48" s="3">
        <v>6530.5892077642247</v>
      </c>
      <c r="C48" s="3">
        <v>7185.5106676788728</v>
      </c>
      <c r="D48" s="3">
        <v>15533.658130427706</v>
      </c>
      <c r="E48" s="3">
        <v>341.13596308351174</v>
      </c>
      <c r="G48" s="4">
        <f>$L$2*B48/'1. Data'!D$504+$M$2*C48/'1. Data'!H$504+$N$2*D48/'1. Data'!L$504+$O$2*E48/'1. Data'!P$504</f>
        <v>9986.8934786958216</v>
      </c>
      <c r="H48"/>
      <c r="I48" s="4">
        <f t="shared" si="0"/>
        <v>13.106521304178386</v>
      </c>
    </row>
    <row r="49" spans="1:9">
      <c r="A49">
        <v>48</v>
      </c>
      <c r="B49" s="3">
        <v>6432.9773339698486</v>
      </c>
      <c r="C49" s="3">
        <v>7295.6947357038916</v>
      </c>
      <c r="D49" s="3">
        <v>15352.826833466866</v>
      </c>
      <c r="E49" s="3">
        <v>342.4397623221368</v>
      </c>
      <c r="G49" s="4">
        <f>$L$2*B49/'1. Data'!D$504+$M$2*C49/'1. Data'!H$504+$N$2*D49/'1. Data'!L$504+$O$2*E49/'1. Data'!P$504</f>
        <v>9968.3387419449755</v>
      </c>
      <c r="H49"/>
      <c r="I49" s="4">
        <f t="shared" si="0"/>
        <v>31.661258055024518</v>
      </c>
    </row>
    <row r="50" spans="1:9">
      <c r="A50">
        <v>49</v>
      </c>
      <c r="B50" s="3">
        <v>6480.9420524654515</v>
      </c>
      <c r="C50" s="3">
        <v>7114.6510734036465</v>
      </c>
      <c r="D50" s="3">
        <v>15459.160957790573</v>
      </c>
      <c r="E50" s="3">
        <v>342.5868065127184</v>
      </c>
      <c r="G50" s="4">
        <f>$L$2*B50/'1. Data'!D$504+$M$2*C50/'1. Data'!H$504+$N$2*D50/'1. Data'!L$504+$O$2*E50/'1. Data'!P$504</f>
        <v>9930.7127814865435</v>
      </c>
      <c r="H50"/>
      <c r="I50" s="4">
        <f t="shared" si="0"/>
        <v>69.287218513456537</v>
      </c>
    </row>
    <row r="51" spans="1:9">
      <c r="A51">
        <v>50</v>
      </c>
      <c r="B51" s="3">
        <v>6527.9422769470702</v>
      </c>
      <c r="C51" s="3">
        <v>7399.4316119093173</v>
      </c>
      <c r="D51" s="3">
        <v>15657.285343414471</v>
      </c>
      <c r="E51" s="3">
        <v>340.90602374837403</v>
      </c>
      <c r="G51" s="4">
        <f>$L$2*B51/'1. Data'!D$504+$M$2*C51/'1. Data'!H$504+$N$2*D51/'1. Data'!L$504+$O$2*E51/'1. Data'!P$504</f>
        <v>10080.331668563935</v>
      </c>
      <c r="H51"/>
      <c r="I51" s="4">
        <f t="shared" si="0"/>
        <v>-80.331668563934727</v>
      </c>
    </row>
    <row r="52" spans="1:9">
      <c r="A52">
        <v>51</v>
      </c>
      <c r="B52" s="3">
        <v>6582.0007585024523</v>
      </c>
      <c r="C52" s="3">
        <v>7257.2850426866999</v>
      </c>
      <c r="D52" s="3">
        <v>15744.33834359345</v>
      </c>
      <c r="E52" s="3">
        <v>342.99885113232756</v>
      </c>
      <c r="G52" s="4">
        <f>$L$2*B52/'1. Data'!D$504+$M$2*C52/'1. Data'!H$504+$N$2*D52/'1. Data'!L$504+$O$2*E52/'1. Data'!P$504</f>
        <v>10072.679809014844</v>
      </c>
      <c r="H52"/>
      <c r="I52" s="4">
        <f t="shared" si="0"/>
        <v>-72.679809014844068</v>
      </c>
    </row>
    <row r="53" spans="1:9">
      <c r="A53">
        <v>52</v>
      </c>
      <c r="B53" s="3">
        <v>6660.2321151390215</v>
      </c>
      <c r="C53" s="3">
        <v>7303.7494612317632</v>
      </c>
      <c r="D53" s="3">
        <v>15469.073961505117</v>
      </c>
      <c r="E53" s="3">
        <v>346.80247179988612</v>
      </c>
      <c r="G53" s="4">
        <f>$L$2*B53/'1. Data'!D$504+$M$2*C53/'1. Data'!H$504+$N$2*D53/'1. Data'!L$504+$O$2*E53/'1. Data'!P$504</f>
        <v>10144.593843408766</v>
      </c>
      <c r="H53"/>
      <c r="I53" s="4">
        <f t="shared" si="0"/>
        <v>-144.59384340876568</v>
      </c>
    </row>
    <row r="54" spans="1:9">
      <c r="A54">
        <v>53</v>
      </c>
      <c r="B54" s="3">
        <v>6443.1960021738723</v>
      </c>
      <c r="C54" s="3">
        <v>7329.6022352645687</v>
      </c>
      <c r="D54" s="3">
        <v>16031.059571134409</v>
      </c>
      <c r="E54" s="3">
        <v>343.74131646500985</v>
      </c>
      <c r="G54" s="4">
        <f>$L$2*B54/'1. Data'!D$504+$M$2*C54/'1. Data'!H$504+$N$2*D54/'1. Data'!L$504+$O$2*E54/'1. Data'!P$504</f>
        <v>10039.906032460263</v>
      </c>
      <c r="H54"/>
      <c r="I54" s="4">
        <f t="shared" si="0"/>
        <v>-39.906032460263305</v>
      </c>
    </row>
    <row r="55" spans="1:9">
      <c r="A55">
        <v>54</v>
      </c>
      <c r="B55" s="3">
        <v>6378.7599581852919</v>
      </c>
      <c r="C55" s="3">
        <v>7180.4160764019434</v>
      </c>
      <c r="D55" s="3">
        <v>15462.867358985795</v>
      </c>
      <c r="E55" s="3">
        <v>344.20979547855467</v>
      </c>
      <c r="G55" s="4">
        <f>$L$2*B55/'1. Data'!D$504+$M$2*C55/'1. Data'!H$504+$N$2*D55/'1. Data'!L$504+$O$2*E55/'1. Data'!P$504</f>
        <v>9904.7176144360419</v>
      </c>
      <c r="H55"/>
      <c r="I55" s="4">
        <f t="shared" si="0"/>
        <v>95.282385563958087</v>
      </c>
    </row>
    <row r="56" spans="1:9">
      <c r="A56">
        <v>55</v>
      </c>
      <c r="B56" s="3">
        <v>6394.8442479741643</v>
      </c>
      <c r="C56" s="3">
        <v>7251.4627440885879</v>
      </c>
      <c r="D56" s="3">
        <v>15466.561001408742</v>
      </c>
      <c r="E56" s="3">
        <v>337.76042137859173</v>
      </c>
      <c r="G56" s="4">
        <f>$L$2*B56/'1. Data'!D$504+$M$2*C56/'1. Data'!H$504+$N$2*D56/'1. Data'!L$504+$O$2*E56/'1. Data'!P$504</f>
        <v>9906.5231918169902</v>
      </c>
      <c r="H56"/>
      <c r="I56" s="4">
        <f t="shared" si="0"/>
        <v>93.47680818300978</v>
      </c>
    </row>
    <row r="57" spans="1:9">
      <c r="A57">
        <v>56</v>
      </c>
      <c r="B57" s="3">
        <v>6584.5113500851439</v>
      </c>
      <c r="C57" s="3">
        <v>7382.4441775984842</v>
      </c>
      <c r="D57" s="3">
        <v>15803.272343137067</v>
      </c>
      <c r="E57" s="3">
        <v>341.8980373097022</v>
      </c>
      <c r="G57" s="4">
        <f>$L$2*B57/'1. Data'!D$504+$M$2*C57/'1. Data'!H$504+$N$2*D57/'1. Data'!L$504+$O$2*E57/'1. Data'!P$504</f>
        <v>10123.334724516935</v>
      </c>
      <c r="H57"/>
      <c r="I57" s="4">
        <f t="shared" si="0"/>
        <v>-123.33472451693524</v>
      </c>
    </row>
    <row r="58" spans="1:9">
      <c r="A58">
        <v>57</v>
      </c>
      <c r="B58" s="3">
        <v>6477.2220388525238</v>
      </c>
      <c r="C58" s="3">
        <v>7079.3519857665669</v>
      </c>
      <c r="D58" s="3">
        <v>15407.780474477277</v>
      </c>
      <c r="E58" s="3">
        <v>342.99470159732346</v>
      </c>
      <c r="G58" s="4">
        <f>$L$2*B58/'1. Data'!D$504+$M$2*C58/'1. Data'!H$504+$N$2*D58/'1. Data'!L$504+$O$2*E58/'1. Data'!P$504</f>
        <v>9912.9048350293215</v>
      </c>
      <c r="H58"/>
      <c r="I58" s="4">
        <f t="shared" si="0"/>
        <v>87.095164970678525</v>
      </c>
    </row>
    <row r="59" spans="1:9">
      <c r="A59">
        <v>58</v>
      </c>
      <c r="B59" s="3">
        <v>6590.4720022141673</v>
      </c>
      <c r="C59" s="3">
        <v>7056.7297665623237</v>
      </c>
      <c r="D59" s="3">
        <v>15230.094667322379</v>
      </c>
      <c r="E59" s="3">
        <v>334.82463123166656</v>
      </c>
      <c r="G59" s="4">
        <f>$L$2*B59/'1. Data'!D$504+$M$2*C59/'1. Data'!H$504+$N$2*D59/'1. Data'!L$504+$O$2*E59/'1. Data'!P$504</f>
        <v>9914.0739988934856</v>
      </c>
      <c r="H59"/>
      <c r="I59" s="4">
        <f t="shared" si="0"/>
        <v>85.926001106514377</v>
      </c>
    </row>
    <row r="60" spans="1:9">
      <c r="A60">
        <v>59</v>
      </c>
      <c r="B60" s="3">
        <v>6586.6243274458948</v>
      </c>
      <c r="C60" s="3">
        <v>7169.7942785217238</v>
      </c>
      <c r="D60" s="3">
        <v>15415.041978372376</v>
      </c>
      <c r="E60" s="3">
        <v>341.95983570512641</v>
      </c>
      <c r="G60" s="4">
        <f>$L$2*B60/'1. Data'!D$504+$M$2*C60/'1. Data'!H$504+$N$2*D60/'1. Data'!L$504+$O$2*E60/'1. Data'!P$504</f>
        <v>10012.083351037892</v>
      </c>
      <c r="H60"/>
      <c r="I60" s="4">
        <f t="shared" si="0"/>
        <v>-12.083351037892498</v>
      </c>
    </row>
    <row r="61" spans="1:9">
      <c r="A61">
        <v>60</v>
      </c>
      <c r="B61" s="3">
        <v>6565.7035864703575</v>
      </c>
      <c r="C61" s="3">
        <v>7380.8087081259846</v>
      </c>
      <c r="D61" s="3">
        <v>15454.998712009494</v>
      </c>
      <c r="E61" s="3">
        <v>344.79951319413311</v>
      </c>
      <c r="G61" s="4">
        <f>$L$2*B61/'1. Data'!D$504+$M$2*C61/'1. Data'!H$504+$N$2*D61/'1. Data'!L$504+$O$2*E61/'1. Data'!P$504</f>
        <v>10105.633817333135</v>
      </c>
      <c r="H61"/>
      <c r="I61" s="4">
        <f t="shared" si="0"/>
        <v>-105.63381733313508</v>
      </c>
    </row>
    <row r="62" spans="1:9">
      <c r="A62">
        <v>61</v>
      </c>
      <c r="B62" s="3">
        <v>6551.4789685234982</v>
      </c>
      <c r="C62" s="3">
        <v>7236.1401295252017</v>
      </c>
      <c r="D62" s="3">
        <v>15824.885948707206</v>
      </c>
      <c r="E62" s="3">
        <v>347.14693267064121</v>
      </c>
      <c r="G62" s="4">
        <f>$L$2*B62/'1. Data'!D$504+$M$2*C62/'1. Data'!H$504+$N$2*D62/'1. Data'!L$504+$O$2*E62/'1. Data'!P$504</f>
        <v>10074.582423251708</v>
      </c>
      <c r="H62"/>
      <c r="I62" s="4">
        <f t="shared" si="0"/>
        <v>-74.582423251707951</v>
      </c>
    </row>
    <row r="63" spans="1:9">
      <c r="A63">
        <v>62</v>
      </c>
      <c r="B63" s="3">
        <v>6491.4941865143182</v>
      </c>
      <c r="C63" s="3">
        <v>7365.5586666473482</v>
      </c>
      <c r="D63" s="3">
        <v>15553.686004953826</v>
      </c>
      <c r="E63" s="3">
        <v>341.26863459877131</v>
      </c>
      <c r="G63" s="4">
        <f>$L$2*B63/'1. Data'!D$504+$M$2*C63/'1. Data'!H$504+$N$2*D63/'1. Data'!L$504+$O$2*E63/'1. Data'!P$504</f>
        <v>10039.336117240833</v>
      </c>
      <c r="H63"/>
      <c r="I63" s="4">
        <f t="shared" si="0"/>
        <v>-39.336117240833119</v>
      </c>
    </row>
    <row r="64" spans="1:9">
      <c r="A64">
        <v>63</v>
      </c>
      <c r="B64" s="3">
        <v>6471.7385028221224</v>
      </c>
      <c r="C64" s="3">
        <v>7270.5483554723733</v>
      </c>
      <c r="D64" s="3">
        <v>15568.590424276659</v>
      </c>
      <c r="E64" s="3">
        <v>343.8532215035691</v>
      </c>
      <c r="G64" s="4">
        <f>$L$2*B64/'1. Data'!D$504+$M$2*C64/'1. Data'!H$504+$N$2*D64/'1. Data'!L$504+$O$2*E64/'1. Data'!P$504</f>
        <v>10003.957307196915</v>
      </c>
      <c r="H64"/>
      <c r="I64" s="4">
        <f t="shared" si="0"/>
        <v>-3.9573071969152807</v>
      </c>
    </row>
    <row r="65" spans="1:9">
      <c r="A65">
        <v>64</v>
      </c>
      <c r="B65" s="3">
        <v>6351.5073136083329</v>
      </c>
      <c r="C65" s="3">
        <v>7032.1219583646543</v>
      </c>
      <c r="D65" s="3">
        <v>14622.590661464541</v>
      </c>
      <c r="E65" s="3">
        <v>328.16986060649106</v>
      </c>
      <c r="G65" s="4">
        <f>$L$2*B65/'1. Data'!D$504+$M$2*C65/'1. Data'!H$504+$N$2*D65/'1. Data'!L$504+$O$2*E65/'1. Data'!P$504</f>
        <v>9678.7488698566431</v>
      </c>
      <c r="H65"/>
      <c r="I65" s="4">
        <f t="shared" si="0"/>
        <v>321.25113014335693</v>
      </c>
    </row>
    <row r="66" spans="1:9">
      <c r="A66">
        <v>65</v>
      </c>
      <c r="B66" s="3">
        <v>6412.9336618838497</v>
      </c>
      <c r="C66" s="3">
        <v>7054.6327048197627</v>
      </c>
      <c r="D66" s="3">
        <v>15168.55724363724</v>
      </c>
      <c r="E66" s="3">
        <v>329.39360877511365</v>
      </c>
      <c r="G66" s="4">
        <f>$L$2*B66/'1. Data'!D$504+$M$2*C66/'1. Data'!H$504+$N$2*D66/'1. Data'!L$504+$O$2*E66/'1. Data'!P$504</f>
        <v>9768.1686031761419</v>
      </c>
      <c r="H66"/>
      <c r="I66" s="4">
        <f t="shared" ref="I66:I129" si="1">10000-G66</f>
        <v>231.83139682385809</v>
      </c>
    </row>
    <row r="67" spans="1:9">
      <c r="A67">
        <v>66</v>
      </c>
      <c r="B67" s="3">
        <v>6633.1300343631101</v>
      </c>
      <c r="C67" s="3">
        <v>7226.7590910831295</v>
      </c>
      <c r="D67" s="3">
        <v>15510.18679450697</v>
      </c>
      <c r="E67" s="3">
        <v>358.2888726720488</v>
      </c>
      <c r="G67" s="4">
        <f>$L$2*B67/'1. Data'!D$504+$M$2*C67/'1. Data'!H$504+$N$2*D67/'1. Data'!L$504+$O$2*E67/'1. Data'!P$504</f>
        <v>10165.884688008267</v>
      </c>
      <c r="H67"/>
      <c r="I67" s="4">
        <f t="shared" si="1"/>
        <v>-165.8846880082674</v>
      </c>
    </row>
    <row r="68" spans="1:9">
      <c r="A68">
        <v>67</v>
      </c>
      <c r="B68" s="3">
        <v>6341.2588205118082</v>
      </c>
      <c r="C68" s="3">
        <v>6906.9740537425869</v>
      </c>
      <c r="D68" s="3">
        <v>14794.140186767027</v>
      </c>
      <c r="E68" s="3">
        <v>334.78049359122656</v>
      </c>
      <c r="G68" s="4">
        <f>$L$2*B68/'1. Data'!D$504+$M$2*C68/'1. Data'!H$504+$N$2*D68/'1. Data'!L$504+$O$2*E68/'1. Data'!P$504</f>
        <v>9670.3851162127503</v>
      </c>
      <c r="H68"/>
      <c r="I68" s="4">
        <f t="shared" si="1"/>
        <v>329.61488378724971</v>
      </c>
    </row>
    <row r="69" spans="1:9">
      <c r="A69">
        <v>68</v>
      </c>
      <c r="B69" s="3">
        <v>6663.5911352206858</v>
      </c>
      <c r="C69" s="3">
        <v>7302.3134764756951</v>
      </c>
      <c r="D69" s="3">
        <v>15768.897556853472</v>
      </c>
      <c r="E69" s="3">
        <v>345.26522932559681</v>
      </c>
      <c r="G69" s="4">
        <f>$L$2*B69/'1. Data'!D$504+$M$2*C69/'1. Data'!H$504+$N$2*D69/'1. Data'!L$504+$O$2*E69/'1. Data'!P$504</f>
        <v>10156.372112714649</v>
      </c>
      <c r="H69"/>
      <c r="I69" s="4">
        <f t="shared" si="1"/>
        <v>-156.37211271464912</v>
      </c>
    </row>
    <row r="70" spans="1:9">
      <c r="A70">
        <v>69</v>
      </c>
      <c r="B70" s="3">
        <v>6563.260787474439</v>
      </c>
      <c r="C70" s="3">
        <v>7312.8940633053462</v>
      </c>
      <c r="D70" s="3">
        <v>15586.600991424444</v>
      </c>
      <c r="E70" s="3">
        <v>341.8087479683403</v>
      </c>
      <c r="G70" s="4">
        <f>$L$2*B70/'1. Data'!D$504+$M$2*C70/'1. Data'!H$504+$N$2*D70/'1. Data'!L$504+$O$2*E70/'1. Data'!P$504</f>
        <v>10067.025779255458</v>
      </c>
      <c r="H70"/>
      <c r="I70" s="4">
        <f t="shared" si="1"/>
        <v>-67.025779255458474</v>
      </c>
    </row>
    <row r="71" spans="1:9">
      <c r="A71">
        <v>70</v>
      </c>
      <c r="B71" s="3">
        <v>6545.6972899239991</v>
      </c>
      <c r="C71" s="3">
        <v>7386.588390980357</v>
      </c>
      <c r="D71" s="3">
        <v>15904.270226035789</v>
      </c>
      <c r="E71" s="3">
        <v>342.98766524360383</v>
      </c>
      <c r="G71" s="4">
        <f>$L$2*B71/'1. Data'!D$504+$M$2*C71/'1. Data'!H$504+$N$2*D71/'1. Data'!L$504+$O$2*E71/'1. Data'!P$504</f>
        <v>10114.019494383065</v>
      </c>
      <c r="H71"/>
      <c r="I71" s="4">
        <f t="shared" si="1"/>
        <v>-114.01949438306474</v>
      </c>
    </row>
    <row r="72" spans="1:9">
      <c r="A72">
        <v>71</v>
      </c>
      <c r="B72" s="3">
        <v>6539.4822461112281</v>
      </c>
      <c r="C72" s="3">
        <v>7321.6070320549607</v>
      </c>
      <c r="D72" s="3">
        <v>15831.763804197937</v>
      </c>
      <c r="E72" s="3">
        <v>345.6840955446558</v>
      </c>
      <c r="G72" s="4">
        <f>$L$2*B72/'1. Data'!D$504+$M$2*C72/'1. Data'!H$504+$N$2*D72/'1. Data'!L$504+$O$2*E72/'1. Data'!P$504</f>
        <v>10094.424768719951</v>
      </c>
      <c r="H72"/>
      <c r="I72" s="4">
        <f t="shared" si="1"/>
        <v>-94.424768719951317</v>
      </c>
    </row>
    <row r="73" spans="1:9">
      <c r="A73">
        <v>72</v>
      </c>
      <c r="B73" s="3">
        <v>6488.352108990829</v>
      </c>
      <c r="C73" s="3">
        <v>7324.8206454124775</v>
      </c>
      <c r="D73" s="3">
        <v>15819.647720888288</v>
      </c>
      <c r="E73" s="3">
        <v>345.0948371352369</v>
      </c>
      <c r="G73" s="4">
        <f>$L$2*B73/'1. Data'!D$504+$M$2*C73/'1. Data'!H$504+$N$2*D73/'1. Data'!L$504+$O$2*E73/'1. Data'!P$504</f>
        <v>10060.044748129434</v>
      </c>
      <c r="H73"/>
      <c r="I73" s="4">
        <f t="shared" si="1"/>
        <v>-60.044748129434083</v>
      </c>
    </row>
    <row r="74" spans="1:9">
      <c r="A74">
        <v>73</v>
      </c>
      <c r="B74" s="3">
        <v>6460.5657729393997</v>
      </c>
      <c r="C74" s="3">
        <v>7326.3324399072353</v>
      </c>
      <c r="D74" s="3">
        <v>15553.733977380363</v>
      </c>
      <c r="E74" s="3">
        <v>340.71079424576567</v>
      </c>
      <c r="G74" s="4">
        <f>$L$2*B74/'1. Data'!D$504+$M$2*C74/'1. Data'!H$504+$N$2*D74/'1. Data'!L$504+$O$2*E74/'1. Data'!P$504</f>
        <v>10000.812669106521</v>
      </c>
      <c r="H74"/>
      <c r="I74" s="4">
        <f t="shared" si="1"/>
        <v>-0.81266910652084334</v>
      </c>
    </row>
    <row r="75" spans="1:9">
      <c r="A75">
        <v>74</v>
      </c>
      <c r="B75" s="3">
        <v>6635.4554819555005</v>
      </c>
      <c r="C75" s="3">
        <v>7128.6514997687273</v>
      </c>
      <c r="D75" s="3">
        <v>15505.881374004315</v>
      </c>
      <c r="E75" s="3">
        <v>343.0183541576547</v>
      </c>
      <c r="G75" s="4">
        <f>$L$2*B75/'1. Data'!D$504+$M$2*C75/'1. Data'!H$504+$N$2*D75/'1. Data'!L$504+$O$2*E75/'1. Data'!P$504</f>
        <v>10037.173667899873</v>
      </c>
      <c r="H75"/>
      <c r="I75" s="4">
        <f t="shared" si="1"/>
        <v>-37.17366789987318</v>
      </c>
    </row>
    <row r="76" spans="1:9">
      <c r="A76">
        <v>75</v>
      </c>
      <c r="B76" s="3">
        <v>6674.5001143380459</v>
      </c>
      <c r="C76" s="3">
        <v>7407.9952353194258</v>
      </c>
      <c r="D76" s="3">
        <v>16215.778241172136</v>
      </c>
      <c r="E76" s="3">
        <v>350.10659408917979</v>
      </c>
      <c r="G76" s="4">
        <f>$L$2*B76/'1. Data'!D$504+$M$2*C76/'1. Data'!H$504+$N$2*D76/'1. Data'!L$504+$O$2*E76/'1. Data'!P$504</f>
        <v>10263.856265398512</v>
      </c>
      <c r="H76"/>
      <c r="I76" s="4">
        <f t="shared" si="1"/>
        <v>-263.85626539851182</v>
      </c>
    </row>
    <row r="77" spans="1:9">
      <c r="A77">
        <v>76</v>
      </c>
      <c r="B77" s="3">
        <v>6618.9365209039706</v>
      </c>
      <c r="C77" s="3">
        <v>7150.4367395649133</v>
      </c>
      <c r="D77" s="3">
        <v>15640.347226978529</v>
      </c>
      <c r="E77" s="3">
        <v>343.31465733091153</v>
      </c>
      <c r="G77" s="4">
        <f>$L$2*B77/'1. Data'!D$504+$M$2*C77/'1. Data'!H$504+$N$2*D77/'1. Data'!L$504+$O$2*E77/'1. Data'!P$504</f>
        <v>10046.395767448477</v>
      </c>
      <c r="H77"/>
      <c r="I77" s="4">
        <f t="shared" si="1"/>
        <v>-46.395767448477272</v>
      </c>
    </row>
    <row r="78" spans="1:9">
      <c r="A78">
        <v>77</v>
      </c>
      <c r="B78" s="3">
        <v>6406.0375216653792</v>
      </c>
      <c r="C78" s="3">
        <v>7364.4359248279206</v>
      </c>
      <c r="D78" s="3">
        <v>15465.45692221372</v>
      </c>
      <c r="E78" s="3">
        <v>339.19454046541904</v>
      </c>
      <c r="G78" s="4">
        <f>$L$2*B78/'1. Data'!D$504+$M$2*C78/'1. Data'!H$504+$N$2*D78/'1. Data'!L$504+$O$2*E78/'1. Data'!P$504</f>
        <v>9968.4457690227264</v>
      </c>
      <c r="H78"/>
      <c r="I78" s="4">
        <f t="shared" si="1"/>
        <v>31.554230977273619</v>
      </c>
    </row>
    <row r="79" spans="1:9">
      <c r="A79">
        <v>78</v>
      </c>
      <c r="B79" s="3">
        <v>6501.1719635980116</v>
      </c>
      <c r="C79" s="3">
        <v>7075.1042337036188</v>
      </c>
      <c r="D79" s="3">
        <v>15052.28067737373</v>
      </c>
      <c r="E79" s="3">
        <v>346.5104626926597</v>
      </c>
      <c r="G79" s="4">
        <f>$L$2*B79/'1. Data'!D$504+$M$2*C79/'1. Data'!H$504+$N$2*D79/'1. Data'!L$504+$O$2*E79/'1. Data'!P$504</f>
        <v>9923.5789749753312</v>
      </c>
      <c r="H79"/>
      <c r="I79" s="4">
        <f t="shared" si="1"/>
        <v>76.421025024668779</v>
      </c>
    </row>
    <row r="80" spans="1:9">
      <c r="A80">
        <v>79</v>
      </c>
      <c r="B80" s="3">
        <v>6461.7717662263485</v>
      </c>
      <c r="C80" s="3">
        <v>7102.8399968433523</v>
      </c>
      <c r="D80" s="3">
        <v>15097.264078662738</v>
      </c>
      <c r="E80" s="3">
        <v>336.06436618919042</v>
      </c>
      <c r="G80" s="4">
        <f>$L$2*B80/'1. Data'!D$504+$M$2*C80/'1. Data'!H$504+$N$2*D80/'1. Data'!L$504+$O$2*E80/'1. Data'!P$504</f>
        <v>9852.5958457465822</v>
      </c>
      <c r="H80"/>
      <c r="I80" s="4">
        <f t="shared" si="1"/>
        <v>147.4041542534178</v>
      </c>
    </row>
    <row r="81" spans="1:9">
      <c r="A81">
        <v>80</v>
      </c>
      <c r="B81" s="3">
        <v>6432.781471205456</v>
      </c>
      <c r="C81" s="3">
        <v>7077.7612034933072</v>
      </c>
      <c r="D81" s="3">
        <v>15063.689260931123</v>
      </c>
      <c r="E81" s="3">
        <v>335.87453442382485</v>
      </c>
      <c r="G81" s="4">
        <f>$L$2*B81/'1. Data'!D$504+$M$2*C81/'1. Data'!H$504+$N$2*D81/'1. Data'!L$504+$O$2*E81/'1. Data'!P$504</f>
        <v>9821.1042824688539</v>
      </c>
      <c r="H81"/>
      <c r="I81" s="4">
        <f t="shared" si="1"/>
        <v>178.89571753114615</v>
      </c>
    </row>
    <row r="82" spans="1:9">
      <c r="A82">
        <v>81</v>
      </c>
      <c r="B82" s="3">
        <v>6418.4261262431228</v>
      </c>
      <c r="C82" s="3">
        <v>7247.5771195780881</v>
      </c>
      <c r="D82" s="3">
        <v>15567.739447410935</v>
      </c>
      <c r="E82" s="3">
        <v>339.11675796310368</v>
      </c>
      <c r="G82" s="4">
        <f>$L$2*B82/'1. Data'!D$504+$M$2*C82/'1. Data'!H$504+$N$2*D82/'1. Data'!L$504+$O$2*E82/'1. Data'!P$504</f>
        <v>9933.8791544610121</v>
      </c>
      <c r="H82"/>
      <c r="I82" s="4">
        <f t="shared" si="1"/>
        <v>66.120845538987851</v>
      </c>
    </row>
    <row r="83" spans="1:9">
      <c r="A83">
        <v>82</v>
      </c>
      <c r="B83" s="3">
        <v>6445.9998804380457</v>
      </c>
      <c r="C83" s="3">
        <v>7087.0470681631423</v>
      </c>
      <c r="D83" s="3">
        <v>15548.185551189081</v>
      </c>
      <c r="E83" s="3">
        <v>342.39823524108022</v>
      </c>
      <c r="G83" s="4">
        <f>$L$2*B83/'1. Data'!D$504+$M$2*C83/'1. Data'!H$504+$N$2*D83/'1. Data'!L$504+$O$2*E83/'1. Data'!P$504</f>
        <v>9902.4085850730462</v>
      </c>
      <c r="H83"/>
      <c r="I83" s="4">
        <f t="shared" si="1"/>
        <v>97.591414926953803</v>
      </c>
    </row>
    <row r="84" spans="1:9">
      <c r="A84">
        <v>83</v>
      </c>
      <c r="B84" s="3">
        <v>6541.8687955396117</v>
      </c>
      <c r="C84" s="3">
        <v>7321.3465339411705</v>
      </c>
      <c r="D84" s="3">
        <v>15492.376270999195</v>
      </c>
      <c r="E84" s="3">
        <v>341.33987454485441</v>
      </c>
      <c r="G84" s="4">
        <f>$L$2*B84/'1. Data'!D$504+$M$2*C84/'1. Data'!H$504+$N$2*D84/'1. Data'!L$504+$O$2*E84/'1. Data'!P$504</f>
        <v>10048.54375894893</v>
      </c>
      <c r="H84"/>
      <c r="I84" s="4">
        <f t="shared" si="1"/>
        <v>-48.54375894893019</v>
      </c>
    </row>
    <row r="85" spans="1:9">
      <c r="A85">
        <v>84</v>
      </c>
      <c r="B85" s="3">
        <v>6590.3839022785314</v>
      </c>
      <c r="C85" s="3">
        <v>7292.1727266414046</v>
      </c>
      <c r="D85" s="3">
        <v>15699.61391283543</v>
      </c>
      <c r="E85" s="3">
        <v>350.62562546495843</v>
      </c>
      <c r="G85" s="4">
        <f>$L$2*B85/'1. Data'!D$504+$M$2*C85/'1. Data'!H$504+$N$2*D85/'1. Data'!L$504+$O$2*E85/'1. Data'!P$504</f>
        <v>10133.989347261646</v>
      </c>
      <c r="H85"/>
      <c r="I85" s="4">
        <f t="shared" si="1"/>
        <v>-133.98934726164589</v>
      </c>
    </row>
    <row r="86" spans="1:9">
      <c r="A86">
        <v>85</v>
      </c>
      <c r="B86" s="3">
        <v>6505.2905758524357</v>
      </c>
      <c r="C86" s="3">
        <v>7307.7212913432304</v>
      </c>
      <c r="D86" s="3">
        <v>15801.448010008518</v>
      </c>
      <c r="E86" s="3">
        <v>336.90621563587644</v>
      </c>
      <c r="G86" s="4">
        <f>$L$2*B86/'1. Data'!D$504+$M$2*C86/'1. Data'!H$504+$N$2*D86/'1. Data'!L$504+$O$2*E86/'1. Data'!P$504</f>
        <v>10014.34798249805</v>
      </c>
      <c r="H86"/>
      <c r="I86" s="4">
        <f t="shared" si="1"/>
        <v>-14.347982498049532</v>
      </c>
    </row>
    <row r="87" spans="1:9">
      <c r="A87">
        <v>86</v>
      </c>
      <c r="B87" s="3">
        <v>6639.0832074352256</v>
      </c>
      <c r="C87" s="3">
        <v>7346.3465658605528</v>
      </c>
      <c r="D87" s="3">
        <v>15600.82168305408</v>
      </c>
      <c r="E87" s="3">
        <v>351.97330059039194</v>
      </c>
      <c r="G87" s="4">
        <f>$L$2*B87/'1. Data'!D$504+$M$2*C87/'1. Data'!H$504+$N$2*D87/'1. Data'!L$504+$O$2*E87/'1. Data'!P$504</f>
        <v>10187.900867050395</v>
      </c>
      <c r="H87"/>
      <c r="I87" s="4">
        <f t="shared" si="1"/>
        <v>-187.90086705039539</v>
      </c>
    </row>
    <row r="88" spans="1:9">
      <c r="A88">
        <v>87</v>
      </c>
      <c r="B88" s="3">
        <v>6506.9103162895071</v>
      </c>
      <c r="C88" s="3">
        <v>7351.5182133699991</v>
      </c>
      <c r="D88" s="3">
        <v>15835.532588442851</v>
      </c>
      <c r="E88" s="3">
        <v>345.46542548414686</v>
      </c>
      <c r="G88" s="4">
        <f>$L$2*B88/'1. Data'!D$504+$M$2*C88/'1. Data'!H$504+$N$2*D88/'1. Data'!L$504+$O$2*E88/'1. Data'!P$504</f>
        <v>10085.700821273713</v>
      </c>
      <c r="H88"/>
      <c r="I88" s="4">
        <f t="shared" si="1"/>
        <v>-85.700821273712791</v>
      </c>
    </row>
    <row r="89" spans="1:9">
      <c r="A89">
        <v>88</v>
      </c>
      <c r="B89" s="3">
        <v>6491.5461247491248</v>
      </c>
      <c r="C89" s="3">
        <v>7299.7945523417684</v>
      </c>
      <c r="D89" s="3">
        <v>15545.847953369364</v>
      </c>
      <c r="E89" s="3">
        <v>354.44227446798368</v>
      </c>
      <c r="G89" s="4">
        <f>$L$2*B89/'1. Data'!D$504+$M$2*C89/'1. Data'!H$504+$N$2*D89/'1. Data'!L$504+$O$2*E89/'1. Data'!P$504</f>
        <v>10088.705787078401</v>
      </c>
      <c r="H89"/>
      <c r="I89" s="4">
        <f t="shared" si="1"/>
        <v>-88.705787078401045</v>
      </c>
    </row>
    <row r="90" spans="1:9">
      <c r="A90">
        <v>89</v>
      </c>
      <c r="B90" s="3">
        <v>6529.9773628066332</v>
      </c>
      <c r="C90" s="3">
        <v>7278.6995421720849</v>
      </c>
      <c r="D90" s="3">
        <v>15738.751647477839</v>
      </c>
      <c r="E90" s="3">
        <v>345.6110662010999</v>
      </c>
      <c r="G90" s="4">
        <f>$L$2*B90/'1. Data'!D$504+$M$2*C90/'1. Data'!H$504+$N$2*D90/'1. Data'!L$504+$O$2*E90/'1. Data'!P$504</f>
        <v>10064.417431849322</v>
      </c>
      <c r="H90"/>
      <c r="I90" s="4">
        <f t="shared" si="1"/>
        <v>-64.417431849322384</v>
      </c>
    </row>
    <row r="91" spans="1:9">
      <c r="A91">
        <v>90</v>
      </c>
      <c r="B91" s="3">
        <v>6714.6773567814043</v>
      </c>
      <c r="C91" s="3">
        <v>7324.780542755545</v>
      </c>
      <c r="D91" s="3">
        <v>15858.328000088472</v>
      </c>
      <c r="E91" s="3">
        <v>341.84291542391878</v>
      </c>
      <c r="G91" s="4">
        <f>$L$2*B91/'1. Data'!D$504+$M$2*C91/'1. Data'!H$504+$N$2*D91/'1. Data'!L$504+$O$2*E91/'1. Data'!P$504</f>
        <v>10182.86064797801</v>
      </c>
      <c r="H91"/>
      <c r="I91" s="4">
        <f t="shared" si="1"/>
        <v>-182.86064797801009</v>
      </c>
    </row>
    <row r="92" spans="1:9">
      <c r="A92">
        <v>91</v>
      </c>
      <c r="B92" s="3">
        <v>6487.2570684969014</v>
      </c>
      <c r="C92" s="3">
        <v>7536.0108704938766</v>
      </c>
      <c r="D92" s="3">
        <v>16050.589242747965</v>
      </c>
      <c r="E92" s="3">
        <v>346.59687777406708</v>
      </c>
      <c r="G92" s="4">
        <f>$L$2*B92/'1. Data'!D$504+$M$2*C92/'1. Data'!H$504+$N$2*D92/'1. Data'!L$504+$O$2*E92/'1. Data'!P$504</f>
        <v>10170.342981875348</v>
      </c>
      <c r="H92"/>
      <c r="I92" s="4">
        <f t="shared" si="1"/>
        <v>-170.34298187534841</v>
      </c>
    </row>
    <row r="93" spans="1:9">
      <c r="A93">
        <v>92</v>
      </c>
      <c r="B93" s="3">
        <v>6370.2773971953748</v>
      </c>
      <c r="C93" s="3">
        <v>7258.5557185607968</v>
      </c>
      <c r="D93" s="3">
        <v>15442.800920853773</v>
      </c>
      <c r="E93" s="3">
        <v>342.26314678321262</v>
      </c>
      <c r="G93" s="4">
        <f>$L$2*B93/'1. Data'!D$504+$M$2*C93/'1. Data'!H$504+$N$2*D93/'1. Data'!L$504+$O$2*E93/'1. Data'!P$504</f>
        <v>9919.1309276345237</v>
      </c>
      <c r="H93"/>
      <c r="I93" s="4">
        <f t="shared" si="1"/>
        <v>80.869072365476313</v>
      </c>
    </row>
    <row r="94" spans="1:9">
      <c r="A94">
        <v>93</v>
      </c>
      <c r="B94" s="3">
        <v>6409.3222876790869</v>
      </c>
      <c r="C94" s="3">
        <v>7408.967410816992</v>
      </c>
      <c r="D94" s="3">
        <v>15750.249123616677</v>
      </c>
      <c r="E94" s="3">
        <v>348.3015168142494</v>
      </c>
      <c r="G94" s="4">
        <f>$L$2*B94/'1. Data'!D$504+$M$2*C94/'1. Data'!H$504+$N$2*D94/'1. Data'!L$504+$O$2*E94/'1. Data'!P$504</f>
        <v>10060.463374251362</v>
      </c>
      <c r="H94"/>
      <c r="I94" s="4">
        <f t="shared" si="1"/>
        <v>-60.463374251361529</v>
      </c>
    </row>
    <row r="95" spans="1:9">
      <c r="A95">
        <v>94</v>
      </c>
      <c r="B95" s="3">
        <v>6574.9328955786068</v>
      </c>
      <c r="C95" s="3">
        <v>7249.2776692209773</v>
      </c>
      <c r="D95" s="3">
        <v>15654.91186195606</v>
      </c>
      <c r="E95" s="3">
        <v>336.63431870949091</v>
      </c>
      <c r="G95" s="4">
        <f>$L$2*B95/'1. Data'!D$504+$M$2*C95/'1. Data'!H$504+$N$2*D95/'1. Data'!L$504+$O$2*E95/'1. Data'!P$504</f>
        <v>10022.044184401329</v>
      </c>
      <c r="H95"/>
      <c r="I95" s="4">
        <f t="shared" si="1"/>
        <v>-22.044184401329403</v>
      </c>
    </row>
    <row r="96" spans="1:9">
      <c r="A96">
        <v>95</v>
      </c>
      <c r="B96" s="3">
        <v>6497.0806375431403</v>
      </c>
      <c r="C96" s="3">
        <v>7102.3572343257101</v>
      </c>
      <c r="D96" s="3">
        <v>14984.0570753923</v>
      </c>
      <c r="E96" s="3">
        <v>347.5575950310589</v>
      </c>
      <c r="G96" s="4">
        <f>$L$2*B96/'1. Data'!D$504+$M$2*C96/'1. Data'!H$504+$N$2*D96/'1. Data'!L$504+$O$2*E96/'1. Data'!P$504</f>
        <v>9934.0622813626323</v>
      </c>
      <c r="H96"/>
      <c r="I96" s="4">
        <f t="shared" si="1"/>
        <v>65.937718637367652</v>
      </c>
    </row>
    <row r="97" spans="1:9">
      <c r="A97">
        <v>96</v>
      </c>
      <c r="B97" s="3">
        <v>6598.2883461804313</v>
      </c>
      <c r="C97" s="3">
        <v>7188.8516253557536</v>
      </c>
      <c r="D97" s="3">
        <v>15530.792357371345</v>
      </c>
      <c r="E97" s="3">
        <v>342.96898382046146</v>
      </c>
      <c r="G97" s="4">
        <f>$L$2*B97/'1. Data'!D$504+$M$2*C97/'1. Data'!H$504+$N$2*D97/'1. Data'!L$504+$O$2*E97/'1. Data'!P$504</f>
        <v>10040.495345546911</v>
      </c>
      <c r="H97"/>
      <c r="I97" s="4">
        <f t="shared" si="1"/>
        <v>-40.495345546911267</v>
      </c>
    </row>
    <row r="98" spans="1:9">
      <c r="A98">
        <v>97</v>
      </c>
      <c r="B98" s="3">
        <v>6486.0127026413829</v>
      </c>
      <c r="C98" s="3">
        <v>7212.5775060769329</v>
      </c>
      <c r="D98" s="3">
        <v>15257.780613441229</v>
      </c>
      <c r="E98" s="3">
        <v>341.79718539133705</v>
      </c>
      <c r="G98" s="4">
        <f>$L$2*B98/'1. Data'!D$504+$M$2*C98/'1. Data'!H$504+$N$2*D98/'1. Data'!L$504+$O$2*E98/'1. Data'!P$504</f>
        <v>9956.7521883788031</v>
      </c>
      <c r="H98"/>
      <c r="I98" s="4">
        <f t="shared" si="1"/>
        <v>43.247811621196888</v>
      </c>
    </row>
    <row r="99" spans="1:9">
      <c r="A99">
        <v>98</v>
      </c>
      <c r="B99" s="3">
        <v>6516.7811215003712</v>
      </c>
      <c r="C99" s="3">
        <v>7242.4008202732184</v>
      </c>
      <c r="D99" s="3">
        <v>15602.24012937272</v>
      </c>
      <c r="E99" s="3">
        <v>339.46205411413609</v>
      </c>
      <c r="G99" s="4">
        <f>$L$2*B99/'1. Data'!D$504+$M$2*C99/'1. Data'!H$504+$N$2*D99/'1. Data'!L$504+$O$2*E99/'1. Data'!P$504</f>
        <v>9996.5400967151181</v>
      </c>
      <c r="H99"/>
      <c r="I99" s="4">
        <f t="shared" si="1"/>
        <v>3.4599032848818752</v>
      </c>
    </row>
    <row r="100" spans="1:9">
      <c r="A100">
        <v>99</v>
      </c>
      <c r="B100" s="3">
        <v>6258.6863138377748</v>
      </c>
      <c r="C100" s="3">
        <v>7069.2345638261613</v>
      </c>
      <c r="D100" s="3">
        <v>14888.54485248098</v>
      </c>
      <c r="E100" s="3">
        <v>331.47481406446695</v>
      </c>
      <c r="G100" s="4">
        <f>$L$2*B100/'1. Data'!D$504+$M$2*C100/'1. Data'!H$504+$N$2*D100/'1. Data'!L$504+$O$2*E100/'1. Data'!P$504</f>
        <v>9673.3807292728889</v>
      </c>
      <c r="H100"/>
      <c r="I100" s="4">
        <f t="shared" si="1"/>
        <v>326.61927072711114</v>
      </c>
    </row>
    <row r="101" spans="1:9">
      <c r="A101">
        <v>100</v>
      </c>
      <c r="B101" s="3">
        <v>6345.4630597269106</v>
      </c>
      <c r="C101" s="3">
        <v>7152.2010976505762</v>
      </c>
      <c r="D101" s="3">
        <v>15376.162557920834</v>
      </c>
      <c r="E101" s="3">
        <v>339.94187637646883</v>
      </c>
      <c r="G101" s="4">
        <f>$L$2*B101/'1. Data'!D$504+$M$2*C101/'1. Data'!H$504+$N$2*D101/'1. Data'!L$504+$O$2*E101/'1. Data'!P$504</f>
        <v>9842.0110610926695</v>
      </c>
      <c r="H101"/>
      <c r="I101" s="4">
        <f t="shared" si="1"/>
        <v>157.98893890733052</v>
      </c>
    </row>
    <row r="102" spans="1:9">
      <c r="A102">
        <v>101</v>
      </c>
      <c r="B102" s="3">
        <v>6455.5428291001417</v>
      </c>
      <c r="C102" s="3">
        <v>7032.9275310742696</v>
      </c>
      <c r="D102" s="3">
        <v>15265.609016097431</v>
      </c>
      <c r="E102" s="3">
        <v>337.33546461759249</v>
      </c>
      <c r="G102" s="4">
        <f>$L$2*B102/'1. Data'!D$504+$M$2*C102/'1. Data'!H$504+$N$2*D102/'1. Data'!L$504+$O$2*E102/'1. Data'!P$504</f>
        <v>9838.1169292848735</v>
      </c>
      <c r="H102"/>
      <c r="I102" s="4">
        <f t="shared" si="1"/>
        <v>161.88307071512645</v>
      </c>
    </row>
    <row r="103" spans="1:9">
      <c r="A103">
        <v>102</v>
      </c>
      <c r="B103" s="3">
        <v>5593.847386267802</v>
      </c>
      <c r="C103" s="3">
        <v>7247.0007519393066</v>
      </c>
      <c r="D103" s="3">
        <v>14986.078503921313</v>
      </c>
      <c r="E103" s="3">
        <v>343.85210693802503</v>
      </c>
      <c r="G103" s="4">
        <f>$L$2*B103/'1. Data'!D$504+$M$2*C103/'1. Data'!H$504+$N$2*D103/'1. Data'!L$504+$O$2*E103/'1. Data'!P$504</f>
        <v>9416.1684336840462</v>
      </c>
      <c r="H103"/>
      <c r="I103" s="4">
        <f t="shared" si="1"/>
        <v>583.83156631595375</v>
      </c>
    </row>
    <row r="104" spans="1:9">
      <c r="A104">
        <v>103</v>
      </c>
      <c r="B104" s="3">
        <v>6235.2267824359897</v>
      </c>
      <c r="C104" s="3">
        <v>6996.6669967554535</v>
      </c>
      <c r="D104" s="3">
        <v>15091.166078554623</v>
      </c>
      <c r="E104" s="3">
        <v>317.85805638717369</v>
      </c>
      <c r="G104" s="4">
        <f>$L$2*B104/'1. Data'!D$504+$M$2*C104/'1. Data'!H$504+$N$2*D104/'1. Data'!L$504+$O$2*E104/'1. Data'!P$504</f>
        <v>9562.3396469257441</v>
      </c>
      <c r="H104"/>
      <c r="I104" s="4">
        <f t="shared" si="1"/>
        <v>437.66035307425591</v>
      </c>
    </row>
    <row r="105" spans="1:9">
      <c r="A105">
        <v>104</v>
      </c>
      <c r="B105" s="3">
        <v>6658.3211960824201</v>
      </c>
      <c r="C105" s="3">
        <v>7278.80619430565</v>
      </c>
      <c r="D105" s="3">
        <v>15614.579545316536</v>
      </c>
      <c r="E105" s="3">
        <v>344.56143612454628</v>
      </c>
      <c r="G105" s="4">
        <f>$L$2*B105/'1. Data'!D$504+$M$2*C105/'1. Data'!H$504+$N$2*D105/'1. Data'!L$504+$O$2*E105/'1. Data'!P$504</f>
        <v>10129.36107601896</v>
      </c>
      <c r="H105"/>
      <c r="I105" s="4">
        <f t="shared" si="1"/>
        <v>-129.36107601896038</v>
      </c>
    </row>
    <row r="106" spans="1:9">
      <c r="A106">
        <v>105</v>
      </c>
      <c r="B106" s="3">
        <v>6431.4315836317583</v>
      </c>
      <c r="C106" s="3">
        <v>7033.6967834657517</v>
      </c>
      <c r="D106" s="3">
        <v>15447.123745728477</v>
      </c>
      <c r="E106" s="3">
        <v>331.10977334202147</v>
      </c>
      <c r="G106" s="4">
        <f>$L$2*B106/'1. Data'!D$504+$M$2*C106/'1. Data'!H$504+$N$2*D106/'1. Data'!L$504+$O$2*E106/'1. Data'!P$504</f>
        <v>9798.8625110489484</v>
      </c>
      <c r="H106"/>
      <c r="I106" s="4">
        <f t="shared" si="1"/>
        <v>201.13748895105164</v>
      </c>
    </row>
    <row r="107" spans="1:9">
      <c r="A107">
        <v>106</v>
      </c>
      <c r="B107" s="3">
        <v>6737.8615304088698</v>
      </c>
      <c r="C107" s="3">
        <v>7387.1316232783647</v>
      </c>
      <c r="D107" s="3">
        <v>16030.388711954995</v>
      </c>
      <c r="E107" s="3">
        <v>350.06790410886879</v>
      </c>
      <c r="G107" s="4">
        <f>$L$2*B107/'1. Data'!D$504+$M$2*C107/'1. Data'!H$504+$N$2*D107/'1. Data'!L$504+$O$2*E107/'1. Data'!P$504</f>
        <v>10282.08812181073</v>
      </c>
      <c r="H107"/>
      <c r="I107" s="4">
        <f t="shared" si="1"/>
        <v>-282.08812181072972</v>
      </c>
    </row>
    <row r="108" spans="1:9">
      <c r="A108">
        <v>107</v>
      </c>
      <c r="B108" s="3">
        <v>6493.9737202640572</v>
      </c>
      <c r="C108" s="3">
        <v>7331.1747883373755</v>
      </c>
      <c r="D108" s="3">
        <v>15382.812089266306</v>
      </c>
      <c r="E108" s="3">
        <v>346.21793445887874</v>
      </c>
      <c r="G108" s="4">
        <f>$L$2*B108/'1. Data'!D$504+$M$2*C108/'1. Data'!H$504+$N$2*D108/'1. Data'!L$504+$O$2*E108/'1. Data'!P$504</f>
        <v>10044.591700222183</v>
      </c>
      <c r="H108"/>
      <c r="I108" s="4">
        <f t="shared" si="1"/>
        <v>-44.591700222183135</v>
      </c>
    </row>
    <row r="109" spans="1:9">
      <c r="A109">
        <v>108</v>
      </c>
      <c r="B109" s="3">
        <v>6345.5446959642995</v>
      </c>
      <c r="C109" s="3">
        <v>7183.0072948337775</v>
      </c>
      <c r="D109" s="3">
        <v>15228.792203138159</v>
      </c>
      <c r="E109" s="3">
        <v>336.68827472396816</v>
      </c>
      <c r="G109" s="4">
        <f>$L$2*B109/'1. Data'!D$504+$M$2*C109/'1. Data'!H$504+$N$2*D109/'1. Data'!L$504+$O$2*E109/'1. Data'!P$504</f>
        <v>9826.2906577803933</v>
      </c>
      <c r="H109"/>
      <c r="I109" s="4">
        <f t="shared" si="1"/>
        <v>173.7093422196067</v>
      </c>
    </row>
    <row r="110" spans="1:9">
      <c r="A110">
        <v>109</v>
      </c>
      <c r="B110" s="3">
        <v>6492.6982991711657</v>
      </c>
      <c r="C110" s="3">
        <v>7136.0500006228303</v>
      </c>
      <c r="D110" s="3">
        <v>15283.722999659991</v>
      </c>
      <c r="E110" s="3">
        <v>341.18234759347814</v>
      </c>
      <c r="G110" s="4">
        <f>$L$2*B110/'1. Data'!D$504+$M$2*C110/'1. Data'!H$504+$N$2*D110/'1. Data'!L$504+$O$2*E110/'1. Data'!P$504</f>
        <v>9927.2982500134403</v>
      </c>
      <c r="H110"/>
      <c r="I110" s="4">
        <f t="shared" si="1"/>
        <v>72.701749986559662</v>
      </c>
    </row>
    <row r="111" spans="1:9">
      <c r="A111">
        <v>110</v>
      </c>
      <c r="B111" s="3">
        <v>6450.6963249516566</v>
      </c>
      <c r="C111" s="3">
        <v>7363.1363466157509</v>
      </c>
      <c r="D111" s="3">
        <v>15491.021519466378</v>
      </c>
      <c r="E111" s="3">
        <v>342.55684209121171</v>
      </c>
      <c r="G111" s="4">
        <f>$L$2*B111/'1. Data'!D$504+$M$2*C111/'1. Data'!H$504+$N$2*D111/'1. Data'!L$504+$O$2*E111/'1. Data'!P$504</f>
        <v>10016.713920226601</v>
      </c>
      <c r="H111"/>
      <c r="I111" s="4">
        <f t="shared" si="1"/>
        <v>-16.713920226600749</v>
      </c>
    </row>
    <row r="112" spans="1:9">
      <c r="A112">
        <v>111</v>
      </c>
      <c r="B112" s="3">
        <v>6436.5445224502764</v>
      </c>
      <c r="C112" s="3">
        <v>6907.5632474199119</v>
      </c>
      <c r="D112" s="3">
        <v>14983.778073592965</v>
      </c>
      <c r="E112" s="3">
        <v>326.32272257751714</v>
      </c>
      <c r="G112" s="4">
        <f>$L$2*B112/'1. Data'!D$504+$M$2*C112/'1. Data'!H$504+$N$2*D112/'1. Data'!L$504+$O$2*E112/'1. Data'!P$504</f>
        <v>9692.0450586727384</v>
      </c>
      <c r="H112"/>
      <c r="I112" s="4">
        <f t="shared" si="1"/>
        <v>307.95494132726162</v>
      </c>
    </row>
    <row r="113" spans="1:9">
      <c r="A113">
        <v>112</v>
      </c>
      <c r="B113" s="3">
        <v>6151.7828672317828</v>
      </c>
      <c r="C113" s="3">
        <v>7316.5774449403871</v>
      </c>
      <c r="D113" s="3">
        <v>15477.730148346605</v>
      </c>
      <c r="E113" s="3">
        <v>344.94394358768585</v>
      </c>
      <c r="G113" s="4">
        <f>$L$2*B113/'1. Data'!D$504+$M$2*C113/'1. Data'!H$504+$N$2*D113/'1. Data'!L$504+$O$2*E113/'1. Data'!P$504</f>
        <v>9826.5093674876025</v>
      </c>
      <c r="H113"/>
      <c r="I113" s="4">
        <f t="shared" si="1"/>
        <v>173.4906325123975</v>
      </c>
    </row>
    <row r="114" spans="1:9">
      <c r="A114">
        <v>113</v>
      </c>
      <c r="B114" s="3">
        <v>6666.6003963694366</v>
      </c>
      <c r="C114" s="3">
        <v>7043.61364878327</v>
      </c>
      <c r="D114" s="3">
        <v>15786.378866472493</v>
      </c>
      <c r="E114" s="3">
        <v>326.43057671348419</v>
      </c>
      <c r="G114" s="4">
        <f>$L$2*B114/'1. Data'!D$504+$M$2*C114/'1. Data'!H$504+$N$2*D114/'1. Data'!L$504+$O$2*E114/'1. Data'!P$504</f>
        <v>9942.2362396155113</v>
      </c>
      <c r="H114"/>
      <c r="I114" s="4">
        <f t="shared" si="1"/>
        <v>57.763760384488705</v>
      </c>
    </row>
    <row r="115" spans="1:9">
      <c r="A115">
        <v>114</v>
      </c>
      <c r="B115" s="3">
        <v>6343.1051759631428</v>
      </c>
      <c r="C115" s="3">
        <v>7138.0146967754763</v>
      </c>
      <c r="D115" s="3">
        <v>15152.788571457417</v>
      </c>
      <c r="E115" s="3">
        <v>339.2870661725633</v>
      </c>
      <c r="G115" s="4">
        <f>$L$2*B115/'1. Data'!D$504+$M$2*C115/'1. Data'!H$504+$N$2*D115/'1. Data'!L$504+$O$2*E115/'1. Data'!P$504</f>
        <v>9816.4901680473886</v>
      </c>
      <c r="H115"/>
      <c r="I115" s="4">
        <f t="shared" si="1"/>
        <v>183.50983195261142</v>
      </c>
    </row>
    <row r="116" spans="1:9">
      <c r="A116">
        <v>115</v>
      </c>
      <c r="B116" s="3">
        <v>6439.6443126291633</v>
      </c>
      <c r="C116" s="3">
        <v>7412.8716666359678</v>
      </c>
      <c r="D116" s="3">
        <v>15701.641679265676</v>
      </c>
      <c r="E116" s="3">
        <v>342.94561331919903</v>
      </c>
      <c r="G116" s="4">
        <f>$L$2*B116/'1. Data'!D$504+$M$2*C116/'1. Data'!H$504+$N$2*D116/'1. Data'!L$504+$O$2*E116/'1. Data'!P$504</f>
        <v>10046.30092703493</v>
      </c>
      <c r="H116"/>
      <c r="I116" s="4">
        <f t="shared" si="1"/>
        <v>-46.300927034930282</v>
      </c>
    </row>
    <row r="117" spans="1:9">
      <c r="A117">
        <v>116</v>
      </c>
      <c r="B117" s="3">
        <v>6635.2928959115152</v>
      </c>
      <c r="C117" s="3">
        <v>7302.6998846647721</v>
      </c>
      <c r="D117" s="3">
        <v>15431.576866209103</v>
      </c>
      <c r="E117" s="3">
        <v>346.76678338623935</v>
      </c>
      <c r="G117" s="4">
        <f>$L$2*B117/'1. Data'!D$504+$M$2*C117/'1. Data'!H$504+$N$2*D117/'1. Data'!L$504+$O$2*E117/'1. Data'!P$504</f>
        <v>10126.181939328977</v>
      </c>
      <c r="H117"/>
      <c r="I117" s="4">
        <f t="shared" si="1"/>
        <v>-126.18193932897702</v>
      </c>
    </row>
    <row r="118" spans="1:9">
      <c r="A118">
        <v>117</v>
      </c>
      <c r="B118" s="3">
        <v>6590.9107670550629</v>
      </c>
      <c r="C118" s="3">
        <v>7256.3223224100657</v>
      </c>
      <c r="D118" s="3">
        <v>16090.668463336997</v>
      </c>
      <c r="E118" s="3">
        <v>348.35226285464245</v>
      </c>
      <c r="G118" s="4">
        <f>$L$2*B118/'1. Data'!D$504+$M$2*C118/'1. Data'!H$504+$N$2*D118/'1. Data'!L$504+$O$2*E118/'1. Data'!P$504</f>
        <v>10131.359086513225</v>
      </c>
      <c r="H118"/>
      <c r="I118" s="4">
        <f t="shared" si="1"/>
        <v>-131.35908651322461</v>
      </c>
    </row>
    <row r="119" spans="1:9">
      <c r="A119">
        <v>118</v>
      </c>
      <c r="B119" s="3">
        <v>6589.1726253215211</v>
      </c>
      <c r="C119" s="3">
        <v>7403.2346844106869</v>
      </c>
      <c r="D119" s="3">
        <v>15436.987582905316</v>
      </c>
      <c r="E119" s="3">
        <v>338.36090356621457</v>
      </c>
      <c r="G119" s="4">
        <f>$L$2*B119/'1. Data'!D$504+$M$2*C119/'1. Data'!H$504+$N$2*D119/'1. Data'!L$504+$O$2*E119/'1. Data'!P$504</f>
        <v>10090.547920790221</v>
      </c>
      <c r="H119"/>
      <c r="I119" s="4">
        <f t="shared" si="1"/>
        <v>-90.547920790220815</v>
      </c>
    </row>
    <row r="120" spans="1:9">
      <c r="A120">
        <v>119</v>
      </c>
      <c r="B120" s="3">
        <v>6440.8366916438299</v>
      </c>
      <c r="C120" s="3">
        <v>7490.8906641749718</v>
      </c>
      <c r="D120" s="3">
        <v>15821.90798288009</v>
      </c>
      <c r="E120" s="3">
        <v>353.36123055453112</v>
      </c>
      <c r="G120" s="4">
        <f>$L$2*B120/'1. Data'!D$504+$M$2*C120/'1. Data'!H$504+$N$2*D120/'1. Data'!L$504+$O$2*E120/'1. Data'!P$504</f>
        <v>10147.9430391891</v>
      </c>
      <c r="H120"/>
      <c r="I120" s="4">
        <f t="shared" si="1"/>
        <v>-147.94303918910009</v>
      </c>
    </row>
    <row r="121" spans="1:9">
      <c r="A121">
        <v>120</v>
      </c>
      <c r="B121" s="3">
        <v>6547.2981524978431</v>
      </c>
      <c r="C121" s="3">
        <v>7230.3784204561825</v>
      </c>
      <c r="D121" s="3">
        <v>15523.678941884638</v>
      </c>
      <c r="E121" s="3">
        <v>334.57117551028932</v>
      </c>
      <c r="G121" s="4">
        <f>$L$2*B121/'1. Data'!D$504+$M$2*C121/'1. Data'!H$504+$N$2*D121/'1. Data'!L$504+$O$2*E121/'1. Data'!P$504</f>
        <v>9976.7038353108073</v>
      </c>
      <c r="H121"/>
      <c r="I121" s="4">
        <f t="shared" si="1"/>
        <v>23.296164689192665</v>
      </c>
    </row>
    <row r="122" spans="1:9">
      <c r="A122">
        <v>121</v>
      </c>
      <c r="B122" s="3">
        <v>6555.1831078155301</v>
      </c>
      <c r="C122" s="3">
        <v>7220.0303141239965</v>
      </c>
      <c r="D122" s="3">
        <v>15447.50021993289</v>
      </c>
      <c r="E122" s="3">
        <v>345.96350899412425</v>
      </c>
      <c r="G122" s="4">
        <f>$L$2*B122/'1. Data'!D$504+$M$2*C122/'1. Data'!H$504+$N$2*D122/'1. Data'!L$504+$O$2*E122/'1. Data'!P$504</f>
        <v>10038.99730981257</v>
      </c>
      <c r="H122"/>
      <c r="I122" s="4">
        <f t="shared" si="1"/>
        <v>-38.997309812570165</v>
      </c>
    </row>
    <row r="123" spans="1:9">
      <c r="A123">
        <v>122</v>
      </c>
      <c r="B123" s="3">
        <v>6698.3257910781676</v>
      </c>
      <c r="C123" s="3">
        <v>7326.5725938099858</v>
      </c>
      <c r="D123" s="3">
        <v>15942.492877536697</v>
      </c>
      <c r="E123" s="3">
        <v>340.53804231386221</v>
      </c>
      <c r="G123" s="4">
        <f>$L$2*B123/'1. Data'!D$504+$M$2*C123/'1. Data'!H$504+$N$2*D123/'1. Data'!L$504+$O$2*E123/'1. Data'!P$504</f>
        <v>10171.318506513669</v>
      </c>
      <c r="H123"/>
      <c r="I123" s="4">
        <f t="shared" si="1"/>
        <v>-171.31850651366949</v>
      </c>
    </row>
    <row r="124" spans="1:9">
      <c r="A124">
        <v>123</v>
      </c>
      <c r="B124" s="3">
        <v>6478.3386131218758</v>
      </c>
      <c r="C124" s="3">
        <v>7407.4957273447017</v>
      </c>
      <c r="D124" s="3">
        <v>15496.197002579294</v>
      </c>
      <c r="E124" s="3">
        <v>348.56490235540508</v>
      </c>
      <c r="G124" s="4">
        <f>$L$2*B124/'1. Data'!D$504+$M$2*C124/'1. Data'!H$504+$N$2*D124/'1. Data'!L$504+$O$2*E124/'1. Data'!P$504</f>
        <v>10087.544049899403</v>
      </c>
      <c r="H124"/>
      <c r="I124" s="4">
        <f t="shared" si="1"/>
        <v>-87.544049899403035</v>
      </c>
    </row>
    <row r="125" spans="1:9">
      <c r="A125">
        <v>124</v>
      </c>
      <c r="B125" s="3">
        <v>6412.6852542145061</v>
      </c>
      <c r="C125" s="3">
        <v>7126.3167335936996</v>
      </c>
      <c r="D125" s="3">
        <v>15249.829439603704</v>
      </c>
      <c r="E125" s="3">
        <v>336.49916877577368</v>
      </c>
      <c r="G125" s="4">
        <f>$L$2*B125/'1. Data'!D$504+$M$2*C125/'1. Data'!H$504+$N$2*D125/'1. Data'!L$504+$O$2*E125/'1. Data'!P$504</f>
        <v>9844.438488562655</v>
      </c>
      <c r="H125"/>
      <c r="I125" s="4">
        <f t="shared" si="1"/>
        <v>155.56151143734496</v>
      </c>
    </row>
    <row r="126" spans="1:9">
      <c r="A126">
        <v>125</v>
      </c>
      <c r="B126" s="3">
        <v>6311.3900732610482</v>
      </c>
      <c r="C126" s="3">
        <v>7110.2932247619419</v>
      </c>
      <c r="D126" s="3">
        <v>15178.227013031614</v>
      </c>
      <c r="E126" s="3">
        <v>342.72969187302664</v>
      </c>
      <c r="G126" s="4">
        <f>$L$2*B126/'1. Data'!D$504+$M$2*C126/'1. Data'!H$504+$N$2*D126/'1. Data'!L$504+$O$2*E126/'1. Data'!P$504</f>
        <v>9807.2670657974741</v>
      </c>
      <c r="H126"/>
      <c r="I126" s="4">
        <f t="shared" si="1"/>
        <v>192.73293420252594</v>
      </c>
    </row>
    <row r="127" spans="1:9">
      <c r="A127">
        <v>126</v>
      </c>
      <c r="B127" s="3">
        <v>6483.1841634448165</v>
      </c>
      <c r="C127" s="3">
        <v>7123.1921461589518</v>
      </c>
      <c r="D127" s="3">
        <v>15548.46061014814</v>
      </c>
      <c r="E127" s="3">
        <v>334.17880517899403</v>
      </c>
      <c r="G127" s="4">
        <f>$L$2*B127/'1. Data'!D$504+$M$2*C127/'1. Data'!H$504+$N$2*D127/'1. Data'!L$504+$O$2*E127/'1. Data'!P$504</f>
        <v>9892.2037057034649</v>
      </c>
      <c r="H127"/>
      <c r="I127" s="4">
        <f t="shared" si="1"/>
        <v>107.79629429653505</v>
      </c>
    </row>
    <row r="128" spans="1:9">
      <c r="A128">
        <v>127</v>
      </c>
      <c r="B128" s="3">
        <v>6428.6891277982304</v>
      </c>
      <c r="C128" s="3">
        <v>7333.6091051604026</v>
      </c>
      <c r="D128" s="3">
        <v>15551.956390374522</v>
      </c>
      <c r="E128" s="3">
        <v>342.340449051137</v>
      </c>
      <c r="G128" s="4">
        <f>$L$2*B128/'1. Data'!D$504+$M$2*C128/'1. Data'!H$504+$N$2*D128/'1. Data'!L$504+$O$2*E128/'1. Data'!P$504</f>
        <v>9993.6089514740816</v>
      </c>
      <c r="H128"/>
      <c r="I128" s="4">
        <f t="shared" si="1"/>
        <v>6.3910485259184497</v>
      </c>
    </row>
    <row r="129" spans="1:9">
      <c r="A129">
        <v>128</v>
      </c>
      <c r="B129" s="3">
        <v>6598.9607849385284</v>
      </c>
      <c r="C129" s="3">
        <v>7255.0226445952503</v>
      </c>
      <c r="D129" s="3">
        <v>15340.903097604147</v>
      </c>
      <c r="E129" s="3">
        <v>342.01937832776747</v>
      </c>
      <c r="G129" s="4">
        <f>$L$2*B129/'1. Data'!D$504+$M$2*C129/'1. Data'!H$504+$N$2*D129/'1. Data'!L$504+$O$2*E129/'1. Data'!P$504</f>
        <v>10050.499402815381</v>
      </c>
      <c r="H129"/>
      <c r="I129" s="4">
        <f t="shared" si="1"/>
        <v>-50.499402815381472</v>
      </c>
    </row>
    <row r="130" spans="1:9">
      <c r="A130">
        <v>129</v>
      </c>
      <c r="B130" s="3">
        <v>6517.8779833629869</v>
      </c>
      <c r="C130" s="3">
        <v>7032.1957434361329</v>
      </c>
      <c r="D130" s="3">
        <v>15525.127797903368</v>
      </c>
      <c r="E130" s="3">
        <v>339.67504179367091</v>
      </c>
      <c r="G130" s="4">
        <f>$L$2*B130/'1. Data'!D$504+$M$2*C130/'1. Data'!H$504+$N$2*D130/'1. Data'!L$504+$O$2*E130/'1. Data'!P$504</f>
        <v>9906.5780041493363</v>
      </c>
      <c r="H130"/>
      <c r="I130" s="4">
        <f t="shared" ref="I130:I193" si="2">10000-G130</f>
        <v>93.421995850663734</v>
      </c>
    </row>
    <row r="131" spans="1:9">
      <c r="A131">
        <v>130</v>
      </c>
      <c r="B131" s="3">
        <v>6334.0685067591703</v>
      </c>
      <c r="C131" s="3">
        <v>7361.1109062887235</v>
      </c>
      <c r="D131" s="3">
        <v>15538.588842908968</v>
      </c>
      <c r="E131" s="3">
        <v>347.97602863772153</v>
      </c>
      <c r="G131" s="4">
        <f>$L$2*B131/'1. Data'!D$504+$M$2*C131/'1. Data'!H$504+$N$2*D131/'1. Data'!L$504+$O$2*E131/'1. Data'!P$504</f>
        <v>9978.8135850894705</v>
      </c>
      <c r="H131"/>
      <c r="I131" s="4">
        <f t="shared" si="2"/>
        <v>21.186414910529493</v>
      </c>
    </row>
    <row r="132" spans="1:9">
      <c r="A132">
        <v>131</v>
      </c>
      <c r="B132" s="3">
        <v>6324.9312429267484</v>
      </c>
      <c r="C132" s="3">
        <v>7126.0628487238664</v>
      </c>
      <c r="D132" s="3">
        <v>15271.50239800897</v>
      </c>
      <c r="E132" s="3">
        <v>338.44617988605273</v>
      </c>
      <c r="G132" s="4">
        <f>$L$2*B132/'1. Data'!D$504+$M$2*C132/'1. Data'!H$504+$N$2*D132/'1. Data'!L$504+$O$2*E132/'1. Data'!P$504</f>
        <v>9803.0791592588212</v>
      </c>
      <c r="H132"/>
      <c r="I132" s="4">
        <f t="shared" si="2"/>
        <v>196.92084074117884</v>
      </c>
    </row>
    <row r="133" spans="1:9">
      <c r="A133">
        <v>132</v>
      </c>
      <c r="B133" s="3">
        <v>6524.6949127707712</v>
      </c>
      <c r="C133" s="3">
        <v>7264.2210733106176</v>
      </c>
      <c r="D133" s="3">
        <v>15634.529842758946</v>
      </c>
      <c r="E133" s="3">
        <v>339.48099228625006</v>
      </c>
      <c r="G133" s="4">
        <f>$L$2*B133/'1. Data'!D$504+$M$2*C133/'1. Data'!H$504+$N$2*D133/'1. Data'!L$504+$O$2*E133/'1. Data'!P$504</f>
        <v>10012.624339643649</v>
      </c>
      <c r="H133"/>
      <c r="I133" s="4">
        <f t="shared" si="2"/>
        <v>-12.624339643649364</v>
      </c>
    </row>
    <row r="134" spans="1:9">
      <c r="A134">
        <v>133</v>
      </c>
      <c r="B134" s="3">
        <v>6581.2198043796461</v>
      </c>
      <c r="C134" s="3">
        <v>7300.7070869144272</v>
      </c>
      <c r="D134" s="3">
        <v>15566.930546454323</v>
      </c>
      <c r="E134" s="3">
        <v>347.47793161304963</v>
      </c>
      <c r="G134" s="4">
        <f>$L$2*B134/'1. Data'!D$504+$M$2*C134/'1. Data'!H$504+$N$2*D134/'1. Data'!L$504+$O$2*E134/'1. Data'!P$504</f>
        <v>10104.930757210164</v>
      </c>
      <c r="H134"/>
      <c r="I134" s="4">
        <f t="shared" si="2"/>
        <v>-104.9307572101643</v>
      </c>
    </row>
    <row r="135" spans="1:9">
      <c r="A135">
        <v>134</v>
      </c>
      <c r="B135" s="3">
        <v>6527.318008926416</v>
      </c>
      <c r="C135" s="3">
        <v>7308.6986157162401</v>
      </c>
      <c r="D135" s="3">
        <v>15449.805670585853</v>
      </c>
      <c r="E135" s="3">
        <v>342.57306006494258</v>
      </c>
      <c r="G135" s="4">
        <f>$L$2*B135/'1. Data'!D$504+$M$2*C135/'1. Data'!H$504+$N$2*D135/'1. Data'!L$504+$O$2*E135/'1. Data'!P$504</f>
        <v>10038.826117267337</v>
      </c>
      <c r="H135"/>
      <c r="I135" s="4">
        <f t="shared" si="2"/>
        <v>-38.826117267337395</v>
      </c>
    </row>
    <row r="136" spans="1:9">
      <c r="A136">
        <v>135</v>
      </c>
      <c r="B136" s="3">
        <v>6722.0951832302826</v>
      </c>
      <c r="C136" s="3">
        <v>7195.0014326215769</v>
      </c>
      <c r="D136" s="3">
        <v>15444.811574566153</v>
      </c>
      <c r="E136" s="3">
        <v>345.66184577114444</v>
      </c>
      <c r="G136" s="4">
        <f>$L$2*B136/'1. Data'!D$504+$M$2*C136/'1. Data'!H$504+$N$2*D136/'1. Data'!L$504+$O$2*E136/'1. Data'!P$504</f>
        <v>10129.486831883401</v>
      </c>
      <c r="H136"/>
      <c r="I136" s="4">
        <f t="shared" si="2"/>
        <v>-129.48683188340146</v>
      </c>
    </row>
    <row r="137" spans="1:9">
      <c r="A137">
        <v>136</v>
      </c>
      <c r="B137" s="3">
        <v>6478.4736749929343</v>
      </c>
      <c r="C137" s="3">
        <v>7368.5772836420165</v>
      </c>
      <c r="D137" s="3">
        <v>15921.736005138046</v>
      </c>
      <c r="E137" s="3">
        <v>344.70942628461125</v>
      </c>
      <c r="G137" s="4">
        <f>$L$2*B137/'1. Data'!D$504+$M$2*C137/'1. Data'!H$504+$N$2*D137/'1. Data'!L$504+$O$2*E137/'1. Data'!P$504</f>
        <v>10076.371128551762</v>
      </c>
      <c r="H137"/>
      <c r="I137" s="4">
        <f t="shared" si="2"/>
        <v>-76.371128551762013</v>
      </c>
    </row>
    <row r="138" spans="1:9">
      <c r="A138">
        <v>137</v>
      </c>
      <c r="B138" s="3">
        <v>6574.0909713797546</v>
      </c>
      <c r="C138" s="3">
        <v>7146.159079655672</v>
      </c>
      <c r="D138" s="3">
        <v>15597.949826827533</v>
      </c>
      <c r="E138" s="3">
        <v>344.57259738867265</v>
      </c>
      <c r="G138" s="4">
        <f>$L$2*B138/'1. Data'!D$504+$M$2*C138/'1. Data'!H$504+$N$2*D138/'1. Data'!L$504+$O$2*E138/'1. Data'!P$504</f>
        <v>10021.641167634471</v>
      </c>
      <c r="H138"/>
      <c r="I138" s="4">
        <f t="shared" si="2"/>
        <v>-21.641167634470548</v>
      </c>
    </row>
    <row r="139" spans="1:9">
      <c r="A139">
        <v>138</v>
      </c>
      <c r="B139" s="3">
        <v>6599.8489634963898</v>
      </c>
      <c r="C139" s="3">
        <v>7250.9092920974135</v>
      </c>
      <c r="D139" s="3">
        <v>15737.107581791126</v>
      </c>
      <c r="E139" s="3">
        <v>345.40965323758064</v>
      </c>
      <c r="G139" s="4">
        <f>$L$2*B139/'1. Data'!D$504+$M$2*C139/'1. Data'!H$504+$N$2*D139/'1. Data'!L$504+$O$2*E139/'1. Data'!P$504</f>
        <v>10094.665868351138</v>
      </c>
      <c r="H139"/>
      <c r="I139" s="4">
        <f t="shared" si="2"/>
        <v>-94.66586835113776</v>
      </c>
    </row>
    <row r="140" spans="1:9">
      <c r="A140">
        <v>139</v>
      </c>
      <c r="B140" s="3">
        <v>6188.3005283695957</v>
      </c>
      <c r="C140" s="3">
        <v>7268.7515472796722</v>
      </c>
      <c r="D140" s="3">
        <v>15321.930143855214</v>
      </c>
      <c r="E140" s="3">
        <v>330.76768320529334</v>
      </c>
      <c r="G140" s="4">
        <f>$L$2*B140/'1. Data'!D$504+$M$2*C140/'1. Data'!H$504+$N$2*D140/'1. Data'!L$504+$O$2*E140/'1. Data'!P$504</f>
        <v>9736.2944816647578</v>
      </c>
      <c r="H140"/>
      <c r="I140" s="4">
        <f t="shared" si="2"/>
        <v>263.70551833524223</v>
      </c>
    </row>
    <row r="141" spans="1:9">
      <c r="A141">
        <v>140</v>
      </c>
      <c r="B141" s="3">
        <v>6486.320564666582</v>
      </c>
      <c r="C141" s="3">
        <v>6624.2339923313721</v>
      </c>
      <c r="D141" s="3">
        <v>13822.900394505163</v>
      </c>
      <c r="E141" s="3">
        <v>332.92121191862088</v>
      </c>
      <c r="G141" s="4">
        <f>$L$2*B141/'1. Data'!D$504+$M$2*C141/'1. Data'!H$504+$N$2*D141/'1. Data'!L$504+$O$2*E141/'1. Data'!P$504</f>
        <v>9569.422245053509</v>
      </c>
      <c r="H141"/>
      <c r="I141" s="4">
        <f t="shared" si="2"/>
        <v>430.57775494649104</v>
      </c>
    </row>
    <row r="142" spans="1:9">
      <c r="A142">
        <v>141</v>
      </c>
      <c r="B142" s="3">
        <v>6302.1563954895091</v>
      </c>
      <c r="C142" s="3">
        <v>7326.7984149934282</v>
      </c>
      <c r="D142" s="3">
        <v>15733.963315808132</v>
      </c>
      <c r="E142" s="3">
        <v>347.08873897805154</v>
      </c>
      <c r="G142" s="4">
        <f>$L$2*B142/'1. Data'!D$504+$M$2*C142/'1. Data'!H$504+$N$2*D142/'1. Data'!L$504+$O$2*E142/'1. Data'!P$504</f>
        <v>9952.3586644879942</v>
      </c>
      <c r="H142"/>
      <c r="I142" s="4">
        <f t="shared" si="2"/>
        <v>47.641335512005753</v>
      </c>
    </row>
    <row r="143" spans="1:9">
      <c r="A143">
        <v>142</v>
      </c>
      <c r="B143" s="3">
        <v>6510.1970910378004</v>
      </c>
      <c r="C143" s="3">
        <v>7235.8053597712169</v>
      </c>
      <c r="D143" s="3">
        <v>15271.87857467096</v>
      </c>
      <c r="E143" s="3">
        <v>333.31406929376476</v>
      </c>
      <c r="G143" s="4">
        <f>$L$2*B143/'1. Data'!D$504+$M$2*C143/'1. Data'!H$504+$N$2*D143/'1. Data'!L$504+$O$2*E143/'1. Data'!P$504</f>
        <v>9932.54879309424</v>
      </c>
      <c r="H143"/>
      <c r="I143" s="4">
        <f t="shared" si="2"/>
        <v>67.451206905760046</v>
      </c>
    </row>
    <row r="144" spans="1:9">
      <c r="A144">
        <v>143</v>
      </c>
      <c r="B144" s="3">
        <v>6493.6405264632922</v>
      </c>
      <c r="C144" s="3">
        <v>7147.7612707953895</v>
      </c>
      <c r="D144" s="3">
        <v>15746.937325794426</v>
      </c>
      <c r="E144" s="3">
        <v>338.01782421627695</v>
      </c>
      <c r="G144" s="4">
        <f>$L$2*B144/'1. Data'!D$504+$M$2*C144/'1. Data'!H$504+$N$2*D144/'1. Data'!L$504+$O$2*E144/'1. Data'!P$504</f>
        <v>9944.0228460041435</v>
      </c>
      <c r="H144"/>
      <c r="I144" s="4">
        <f t="shared" si="2"/>
        <v>55.977153995856497</v>
      </c>
    </row>
    <row r="145" spans="1:9">
      <c r="A145">
        <v>144</v>
      </c>
      <c r="B145" s="3">
        <v>6541.9606781721486</v>
      </c>
      <c r="C145" s="3">
        <v>7318.6783149032908</v>
      </c>
      <c r="D145" s="3">
        <v>15947.922838827366</v>
      </c>
      <c r="E145" s="3">
        <v>350.54968797234642</v>
      </c>
      <c r="G145" s="4">
        <f>$L$2*B145/'1. Data'!D$504+$M$2*C145/'1. Data'!H$504+$N$2*D145/'1. Data'!L$504+$O$2*E145/'1. Data'!P$504</f>
        <v>10130.667115351196</v>
      </c>
      <c r="H145"/>
      <c r="I145" s="4">
        <f t="shared" si="2"/>
        <v>-130.66711535119612</v>
      </c>
    </row>
    <row r="146" spans="1:9">
      <c r="A146">
        <v>145</v>
      </c>
      <c r="B146" s="3">
        <v>6496.0252801822598</v>
      </c>
      <c r="C146" s="3">
        <v>7410.9136674363763</v>
      </c>
      <c r="D146" s="3">
        <v>15580.894172688064</v>
      </c>
      <c r="E146" s="3">
        <v>346.51100517365842</v>
      </c>
      <c r="G146" s="4">
        <f>$L$2*B146/'1. Data'!D$504+$M$2*C146/'1. Data'!H$504+$N$2*D146/'1. Data'!L$504+$O$2*E146/'1. Data'!P$504</f>
        <v>10093.287435722481</v>
      </c>
      <c r="H146"/>
      <c r="I146" s="4">
        <f t="shared" si="2"/>
        <v>-93.28743572248095</v>
      </c>
    </row>
    <row r="147" spans="1:9">
      <c r="A147">
        <v>146</v>
      </c>
      <c r="B147" s="3">
        <v>6326.7122717197599</v>
      </c>
      <c r="C147" s="3">
        <v>7195.3750377156293</v>
      </c>
      <c r="D147" s="3">
        <v>15326.144948161727</v>
      </c>
      <c r="E147" s="3">
        <v>332.46288520233298</v>
      </c>
      <c r="G147" s="4">
        <f>$L$2*B147/'1. Data'!D$504+$M$2*C147/'1. Data'!H$504+$N$2*D147/'1. Data'!L$504+$O$2*E147/'1. Data'!P$504</f>
        <v>9801.3642612960903</v>
      </c>
      <c r="H147"/>
      <c r="I147" s="4">
        <f t="shared" si="2"/>
        <v>198.63573870390974</v>
      </c>
    </row>
    <row r="148" spans="1:9">
      <c r="A148">
        <v>147</v>
      </c>
      <c r="B148" s="3">
        <v>6317.3878139113785</v>
      </c>
      <c r="C148" s="3">
        <v>7169.1541483931114</v>
      </c>
      <c r="D148" s="3">
        <v>15179.505856251533</v>
      </c>
      <c r="E148" s="3">
        <v>345.09170226818753</v>
      </c>
      <c r="G148" s="4">
        <f>$L$2*B148/'1. Data'!D$504+$M$2*C148/'1. Data'!H$504+$N$2*D148/'1. Data'!L$504+$O$2*E148/'1. Data'!P$504</f>
        <v>9849.1941741000319</v>
      </c>
      <c r="H148"/>
      <c r="I148" s="4">
        <f t="shared" si="2"/>
        <v>150.80582589996811</v>
      </c>
    </row>
    <row r="149" spans="1:9">
      <c r="A149">
        <v>148</v>
      </c>
      <c r="B149" s="3">
        <v>6497.3830200122511</v>
      </c>
      <c r="C149" s="3">
        <v>7195.5825127481367</v>
      </c>
      <c r="D149" s="3">
        <v>15448.45101605494</v>
      </c>
      <c r="E149" s="3">
        <v>336.56292233460152</v>
      </c>
      <c r="G149" s="4">
        <f>$L$2*B149/'1. Data'!D$504+$M$2*C149/'1. Data'!H$504+$N$2*D149/'1. Data'!L$504+$O$2*E149/'1. Data'!P$504</f>
        <v>9938.3866944507754</v>
      </c>
      <c r="H149"/>
      <c r="I149" s="4">
        <f t="shared" si="2"/>
        <v>61.613305549224606</v>
      </c>
    </row>
    <row r="150" spans="1:9">
      <c r="A150">
        <v>149</v>
      </c>
      <c r="B150" s="3">
        <v>6365.5313685933215</v>
      </c>
      <c r="C150" s="3">
        <v>7279.4866433631751</v>
      </c>
      <c r="D150" s="3">
        <v>15703.736327444487</v>
      </c>
      <c r="E150" s="3">
        <v>340.6415282448578</v>
      </c>
      <c r="G150" s="4">
        <f>$L$2*B150/'1. Data'!D$504+$M$2*C150/'1. Data'!H$504+$N$2*D150/'1. Data'!L$504+$O$2*E150/'1. Data'!P$504</f>
        <v>9932.1715551151683</v>
      </c>
      <c r="H150"/>
      <c r="I150" s="4">
        <f t="shared" si="2"/>
        <v>67.828444884831697</v>
      </c>
    </row>
    <row r="151" spans="1:9">
      <c r="A151">
        <v>150</v>
      </c>
      <c r="B151" s="3">
        <v>6362.9473252027292</v>
      </c>
      <c r="C151" s="3">
        <v>7160.4108107663151</v>
      </c>
      <c r="D151" s="3">
        <v>15155.49767566156</v>
      </c>
      <c r="E151" s="3">
        <v>330.45678962097827</v>
      </c>
      <c r="G151" s="4">
        <f>$L$2*B151/'1. Data'!D$504+$M$2*C151/'1. Data'!H$504+$N$2*D151/'1. Data'!L$504+$O$2*E151/'1. Data'!P$504</f>
        <v>9786.5061561247021</v>
      </c>
      <c r="H151"/>
      <c r="I151" s="4">
        <f t="shared" si="2"/>
        <v>213.4938438752979</v>
      </c>
    </row>
    <row r="152" spans="1:9">
      <c r="A152">
        <v>151</v>
      </c>
      <c r="B152" s="3">
        <v>6323.8810839366552</v>
      </c>
      <c r="C152" s="3">
        <v>7298.2393227509774</v>
      </c>
      <c r="D152" s="3">
        <v>15684.30264984683</v>
      </c>
      <c r="E152" s="3">
        <v>341.9820700470666</v>
      </c>
      <c r="G152" s="4">
        <f>$L$2*B152/'1. Data'!D$504+$M$2*C152/'1. Data'!H$504+$N$2*D152/'1. Data'!L$504+$O$2*E152/'1. Data'!P$504</f>
        <v>9920.8683179188338</v>
      </c>
      <c r="H152"/>
      <c r="I152" s="4">
        <f t="shared" si="2"/>
        <v>79.131682081166218</v>
      </c>
    </row>
    <row r="153" spans="1:9">
      <c r="A153">
        <v>152</v>
      </c>
      <c r="B153" s="3">
        <v>6278.1046299298732</v>
      </c>
      <c r="C153" s="3">
        <v>7249.6467606221922</v>
      </c>
      <c r="D153" s="3">
        <v>15034.83162294925</v>
      </c>
      <c r="E153" s="3">
        <v>322.44180850259846</v>
      </c>
      <c r="G153" s="4">
        <f>$L$2*B153/'1. Data'!D$504+$M$2*C153/'1. Data'!H$504+$N$2*D153/'1. Data'!L$504+$O$2*E153/'1. Data'!P$504</f>
        <v>9716.5297119786283</v>
      </c>
      <c r="H153"/>
      <c r="I153" s="4">
        <f t="shared" si="2"/>
        <v>283.47028802137174</v>
      </c>
    </row>
    <row r="154" spans="1:9">
      <c r="A154">
        <v>153</v>
      </c>
      <c r="B154" s="3">
        <v>6935.8619706638856</v>
      </c>
      <c r="C154" s="3">
        <v>7069.9763676379052</v>
      </c>
      <c r="D154" s="3">
        <v>15386.041405407219</v>
      </c>
      <c r="E154" s="3">
        <v>357.0428907198143</v>
      </c>
      <c r="G154" s="4">
        <f>$L$2*B154/'1. Data'!D$504+$M$2*C154/'1. Data'!H$504+$N$2*D154/'1. Data'!L$504+$O$2*E154/'1. Data'!P$504</f>
        <v>10272.186752239882</v>
      </c>
      <c r="H154"/>
      <c r="I154" s="4">
        <f t="shared" si="2"/>
        <v>-272.18675223988248</v>
      </c>
    </row>
    <row r="155" spans="1:9">
      <c r="A155">
        <v>154</v>
      </c>
      <c r="B155" s="3">
        <v>6490.1735740512895</v>
      </c>
      <c r="C155" s="3">
        <v>7326.5131413865047</v>
      </c>
      <c r="D155" s="3">
        <v>16073.602945535564</v>
      </c>
      <c r="E155" s="3">
        <v>342.02002955855539</v>
      </c>
      <c r="G155" s="4">
        <f>$L$2*B155/'1. Data'!D$504+$M$2*C155/'1. Data'!H$504+$N$2*D155/'1. Data'!L$504+$O$2*E155/'1. Data'!P$504</f>
        <v>10060.227099547626</v>
      </c>
      <c r="H155"/>
      <c r="I155" s="4">
        <f t="shared" si="2"/>
        <v>-60.227099547626494</v>
      </c>
    </row>
    <row r="156" spans="1:9">
      <c r="A156">
        <v>155</v>
      </c>
      <c r="B156" s="3">
        <v>6604.5943943880811</v>
      </c>
      <c r="C156" s="3">
        <v>7408.6548856799145</v>
      </c>
      <c r="D156" s="3">
        <v>15729.213449125689</v>
      </c>
      <c r="E156" s="3">
        <v>343.37481031765407</v>
      </c>
      <c r="G156" s="4">
        <f>$L$2*B156/'1. Data'!D$504+$M$2*C156/'1. Data'!H$504+$N$2*D156/'1. Data'!L$504+$O$2*E156/'1. Data'!P$504</f>
        <v>10150.40934356887</v>
      </c>
      <c r="H156"/>
      <c r="I156" s="4">
        <f t="shared" si="2"/>
        <v>-150.4093435688701</v>
      </c>
    </row>
    <row r="157" spans="1:9">
      <c r="A157">
        <v>156</v>
      </c>
      <c r="B157" s="3">
        <v>6536.3059108827392</v>
      </c>
      <c r="C157" s="3">
        <v>7467.6820054531636</v>
      </c>
      <c r="D157" s="3">
        <v>15495.415083045484</v>
      </c>
      <c r="E157" s="3">
        <v>346.96001959426513</v>
      </c>
      <c r="G157" s="4">
        <f>$L$2*B157/'1. Data'!D$504+$M$2*C157/'1. Data'!H$504+$N$2*D157/'1. Data'!L$504+$O$2*E157/'1. Data'!P$504</f>
        <v>10138.689546803453</v>
      </c>
      <c r="H157"/>
      <c r="I157" s="4">
        <f t="shared" si="2"/>
        <v>-138.68954680345269</v>
      </c>
    </row>
    <row r="158" spans="1:9">
      <c r="A158">
        <v>157</v>
      </c>
      <c r="B158" s="3">
        <v>6553.3313789965905</v>
      </c>
      <c r="C158" s="3">
        <v>7330.2041357246017</v>
      </c>
      <c r="D158" s="3">
        <v>15930.719950428111</v>
      </c>
      <c r="E158" s="3">
        <v>344.09218969617939</v>
      </c>
      <c r="G158" s="4">
        <f>$L$2*B158/'1. Data'!D$504+$M$2*C158/'1. Data'!H$504+$N$2*D158/'1. Data'!L$504+$O$2*E158/'1. Data'!P$504</f>
        <v>10103.565943812102</v>
      </c>
      <c r="H158"/>
      <c r="I158" s="4">
        <f t="shared" si="2"/>
        <v>-103.56594381210198</v>
      </c>
    </row>
    <row r="159" spans="1:9">
      <c r="A159">
        <v>158</v>
      </c>
      <c r="B159" s="3">
        <v>6522.7435161438552</v>
      </c>
      <c r="C159" s="3">
        <v>7298.4401396873209</v>
      </c>
      <c r="D159" s="3">
        <v>15678.393724564914</v>
      </c>
      <c r="E159" s="3">
        <v>344.7819832053309</v>
      </c>
      <c r="G159" s="4">
        <f>$L$2*B159/'1. Data'!D$504+$M$2*C159/'1. Data'!H$504+$N$2*D159/'1. Data'!L$504+$O$2*E159/'1. Data'!P$504</f>
        <v>10059.393855309805</v>
      </c>
      <c r="H159"/>
      <c r="I159" s="4">
        <f t="shared" si="2"/>
        <v>-59.393855309805076</v>
      </c>
    </row>
    <row r="160" spans="1:9">
      <c r="A160">
        <v>159</v>
      </c>
      <c r="B160" s="3">
        <v>6524.1467893874997</v>
      </c>
      <c r="C160" s="3">
        <v>7301.6327229506751</v>
      </c>
      <c r="D160" s="3">
        <v>15695.239110167728</v>
      </c>
      <c r="E160" s="3">
        <v>339.77816834709068</v>
      </c>
      <c r="G160" s="4">
        <f>$L$2*B160/'1. Data'!D$504+$M$2*C160/'1. Data'!H$504+$N$2*D160/'1. Data'!L$504+$O$2*E160/'1. Data'!P$504</f>
        <v>10033.401090878462</v>
      </c>
      <c r="H160"/>
      <c r="I160" s="4">
        <f t="shared" si="2"/>
        <v>-33.401090878462128</v>
      </c>
    </row>
    <row r="161" spans="1:9">
      <c r="A161">
        <v>160</v>
      </c>
      <c r="B161" s="3">
        <v>6495.2255431106778</v>
      </c>
      <c r="C161" s="3">
        <v>7280.3270328448252</v>
      </c>
      <c r="D161" s="3">
        <v>15337.996588337153</v>
      </c>
      <c r="E161" s="3">
        <v>344.66225167601937</v>
      </c>
      <c r="G161" s="4">
        <f>$L$2*B161/'1. Data'!D$504+$M$2*C161/'1. Data'!H$504+$N$2*D161/'1. Data'!L$504+$O$2*E161/'1. Data'!P$504</f>
        <v>10012.355679418863</v>
      </c>
      <c r="H161"/>
      <c r="I161" s="4">
        <f t="shared" si="2"/>
        <v>-12.355679418862564</v>
      </c>
    </row>
    <row r="162" spans="1:9">
      <c r="A162">
        <v>161</v>
      </c>
      <c r="B162" s="3">
        <v>6532.6302890050401</v>
      </c>
      <c r="C162" s="3">
        <v>7273.0949130983881</v>
      </c>
      <c r="D162" s="3">
        <v>15494.7883197765</v>
      </c>
      <c r="E162" s="3">
        <v>345.14894725312848</v>
      </c>
      <c r="G162" s="4">
        <f>$L$2*B162/'1. Data'!D$504+$M$2*C162/'1. Data'!H$504+$N$2*D162/'1. Data'!L$504+$O$2*E162/'1. Data'!P$504</f>
        <v>10045.332474105744</v>
      </c>
      <c r="H162"/>
      <c r="I162" s="4">
        <f t="shared" si="2"/>
        <v>-45.332474105744041</v>
      </c>
    </row>
    <row r="163" spans="1:9">
      <c r="A163">
        <v>162</v>
      </c>
      <c r="B163" s="3">
        <v>6511.3479410155624</v>
      </c>
      <c r="C163" s="3">
        <v>7251.0422891817434</v>
      </c>
      <c r="D163" s="3">
        <v>15545.700178801591</v>
      </c>
      <c r="E163" s="3">
        <v>339.12016980385124</v>
      </c>
      <c r="G163" s="4">
        <f>$L$2*B163/'1. Data'!D$504+$M$2*C163/'1. Data'!H$504+$N$2*D163/'1. Data'!L$504+$O$2*E163/'1. Data'!P$504</f>
        <v>9991.1304164876165</v>
      </c>
      <c r="H163"/>
      <c r="I163" s="4">
        <f t="shared" si="2"/>
        <v>8.8695835123835423</v>
      </c>
    </row>
    <row r="164" spans="1:9">
      <c r="A164">
        <v>163</v>
      </c>
      <c r="B164" s="3">
        <v>6549.7913060801511</v>
      </c>
      <c r="C164" s="3">
        <v>7191.3323245510419</v>
      </c>
      <c r="D164" s="3">
        <v>15416.878718163081</v>
      </c>
      <c r="E164" s="3">
        <v>340.19596153903831</v>
      </c>
      <c r="G164" s="4">
        <f>$L$2*B164/'1. Data'!D$504+$M$2*C164/'1. Data'!H$504+$N$2*D164/'1. Data'!L$504+$O$2*E164/'1. Data'!P$504</f>
        <v>9988.1130406216944</v>
      </c>
      <c r="H164"/>
      <c r="I164" s="4">
        <f t="shared" si="2"/>
        <v>11.886959378305619</v>
      </c>
    </row>
    <row r="165" spans="1:9">
      <c r="A165">
        <v>164</v>
      </c>
      <c r="B165" s="3">
        <v>6590.5457658858732</v>
      </c>
      <c r="C165" s="3">
        <v>7401.2753340178551</v>
      </c>
      <c r="D165" s="3">
        <v>15956.107329266841</v>
      </c>
      <c r="E165" s="3">
        <v>345.98345851572401</v>
      </c>
      <c r="G165" s="4">
        <f>$L$2*B165/'1. Data'!D$504+$M$2*C165/'1. Data'!H$504+$N$2*D165/'1. Data'!L$504+$O$2*E165/'1. Data'!P$504</f>
        <v>10168.562297456709</v>
      </c>
      <c r="H165"/>
      <c r="I165" s="4">
        <f t="shared" si="2"/>
        <v>-168.56229745670862</v>
      </c>
    </row>
    <row r="166" spans="1:9">
      <c r="A166">
        <v>165</v>
      </c>
      <c r="B166" s="3">
        <v>6394.2903147566403</v>
      </c>
      <c r="C166" s="3">
        <v>7249.9808609849051</v>
      </c>
      <c r="D166" s="3">
        <v>15348.423280725972</v>
      </c>
      <c r="E166" s="3">
        <v>339.70285272552172</v>
      </c>
      <c r="G166" s="4">
        <f>$L$2*B166/'1. Data'!D$504+$M$2*C166/'1. Data'!H$504+$N$2*D166/'1. Data'!L$504+$O$2*E166/'1. Data'!P$504</f>
        <v>9909.3261994017703</v>
      </c>
      <c r="H166"/>
      <c r="I166" s="4">
        <f t="shared" si="2"/>
        <v>90.673800598229718</v>
      </c>
    </row>
    <row r="167" spans="1:9">
      <c r="A167">
        <v>166</v>
      </c>
      <c r="B167" s="3">
        <v>6512.1278349422873</v>
      </c>
      <c r="C167" s="3">
        <v>7235.9906863020897</v>
      </c>
      <c r="D167" s="3">
        <v>15492.18954095106</v>
      </c>
      <c r="E167" s="3">
        <v>342.52294993297198</v>
      </c>
      <c r="G167" s="4">
        <f>$L$2*B167/'1. Data'!D$504+$M$2*C167/'1. Data'!H$504+$N$2*D167/'1. Data'!L$504+$O$2*E167/'1. Data'!P$504</f>
        <v>10001.841937294079</v>
      </c>
      <c r="H167"/>
      <c r="I167" s="4">
        <f t="shared" si="2"/>
        <v>-1.841937294078889</v>
      </c>
    </row>
    <row r="168" spans="1:9">
      <c r="A168">
        <v>167</v>
      </c>
      <c r="B168" s="3">
        <v>6506.6843374115533</v>
      </c>
      <c r="C168" s="3">
        <v>7312.2818012646367</v>
      </c>
      <c r="D168" s="3">
        <v>15762.544721182718</v>
      </c>
      <c r="E168" s="3">
        <v>341.22988556266125</v>
      </c>
      <c r="G168" s="4">
        <f>$L$2*B168/'1. Data'!D$504+$M$2*C168/'1. Data'!H$504+$N$2*D168/'1. Data'!L$504+$O$2*E168/'1. Data'!P$504</f>
        <v>10039.872277972067</v>
      </c>
      <c r="H168"/>
      <c r="I168" s="4">
        <f t="shared" si="2"/>
        <v>-39.872277972066513</v>
      </c>
    </row>
    <row r="169" spans="1:9">
      <c r="A169">
        <v>168</v>
      </c>
      <c r="B169" s="3">
        <v>6561.9004955090386</v>
      </c>
      <c r="C169" s="3">
        <v>7300.113345344982</v>
      </c>
      <c r="D169" s="3">
        <v>15655.225291985935</v>
      </c>
      <c r="E169" s="3">
        <v>345.24024907557134</v>
      </c>
      <c r="G169" s="4">
        <f>$L$2*B169/'1. Data'!D$504+$M$2*C169/'1. Data'!H$504+$N$2*D169/'1. Data'!L$504+$O$2*E169/'1. Data'!P$504</f>
        <v>10085.385622213247</v>
      </c>
      <c r="H169"/>
      <c r="I169" s="4">
        <f t="shared" si="2"/>
        <v>-85.385622213247188</v>
      </c>
    </row>
    <row r="170" spans="1:9">
      <c r="A170">
        <v>169</v>
      </c>
      <c r="B170" s="3">
        <v>6434.3243420679883</v>
      </c>
      <c r="C170" s="3">
        <v>7203.463225266044</v>
      </c>
      <c r="D170" s="3">
        <v>15571.647647389322</v>
      </c>
      <c r="E170" s="3">
        <v>340.42076821770399</v>
      </c>
      <c r="G170" s="4">
        <f>$L$2*B170/'1. Data'!D$504+$M$2*C170/'1. Data'!H$504+$N$2*D170/'1. Data'!L$504+$O$2*E170/'1. Data'!P$504</f>
        <v>9933.3041345950678</v>
      </c>
      <c r="H170"/>
      <c r="I170" s="4">
        <f t="shared" si="2"/>
        <v>66.695865404932192</v>
      </c>
    </row>
    <row r="171" spans="1:9">
      <c r="A171">
        <v>170</v>
      </c>
      <c r="B171" s="3">
        <v>6484.5626803880614</v>
      </c>
      <c r="C171" s="3">
        <v>7233.0864097441481</v>
      </c>
      <c r="D171" s="3">
        <v>15804.173473326578</v>
      </c>
      <c r="E171" s="3">
        <v>342.86105904776645</v>
      </c>
      <c r="G171" s="4">
        <f>$L$2*B171/'1. Data'!D$504+$M$2*C171/'1. Data'!H$504+$N$2*D171/'1. Data'!L$504+$O$2*E171/'1. Data'!P$504</f>
        <v>10005.720534601001</v>
      </c>
      <c r="H171"/>
      <c r="I171" s="4">
        <f t="shared" si="2"/>
        <v>-5.7205346010014182</v>
      </c>
    </row>
    <row r="172" spans="1:9">
      <c r="A172">
        <v>171</v>
      </c>
      <c r="B172" s="3">
        <v>6626.0952835046592</v>
      </c>
      <c r="C172" s="3">
        <v>7343.5954149290383</v>
      </c>
      <c r="D172" s="3">
        <v>15821.063472531907</v>
      </c>
      <c r="E172" s="3">
        <v>339.31841874553936</v>
      </c>
      <c r="G172" s="4">
        <f>$L$2*B172/'1. Data'!D$504+$M$2*C172/'1. Data'!H$504+$N$2*D172/'1. Data'!L$504+$O$2*E172/'1. Data'!P$504</f>
        <v>10118.935786889971</v>
      </c>
      <c r="H172"/>
      <c r="I172" s="4">
        <f t="shared" si="2"/>
        <v>-118.9357868899715</v>
      </c>
    </row>
    <row r="173" spans="1:9">
      <c r="A173">
        <v>172</v>
      </c>
      <c r="B173" s="3">
        <v>6568.6260177104296</v>
      </c>
      <c r="C173" s="3">
        <v>7502.150813643173</v>
      </c>
      <c r="D173" s="3">
        <v>15767.648181574634</v>
      </c>
      <c r="E173" s="3">
        <v>348.01291053594491</v>
      </c>
      <c r="G173" s="4">
        <f>$L$2*B173/'1. Data'!D$504+$M$2*C173/'1. Data'!H$504+$N$2*D173/'1. Data'!L$504+$O$2*E173/'1. Data'!P$504</f>
        <v>10196.518437152345</v>
      </c>
      <c r="H173"/>
      <c r="I173" s="4">
        <f t="shared" si="2"/>
        <v>-196.51843715234463</v>
      </c>
    </row>
    <row r="174" spans="1:9">
      <c r="A174">
        <v>173</v>
      </c>
      <c r="B174" s="3">
        <v>6504.7911969666284</v>
      </c>
      <c r="C174" s="3">
        <v>7296.5898705678401</v>
      </c>
      <c r="D174" s="3">
        <v>15595.918035262668</v>
      </c>
      <c r="E174" s="3">
        <v>342.82159396964073</v>
      </c>
      <c r="G174" s="4">
        <f>$L$2*B174/'1. Data'!D$504+$M$2*C174/'1. Data'!H$504+$N$2*D174/'1. Data'!L$504+$O$2*E174/'1. Data'!P$504</f>
        <v>10030.803625275694</v>
      </c>
      <c r="H174"/>
      <c r="I174" s="4">
        <f t="shared" si="2"/>
        <v>-30.803625275693776</v>
      </c>
    </row>
    <row r="175" spans="1:9">
      <c r="A175">
        <v>174</v>
      </c>
      <c r="B175" s="3">
        <v>6554.82097843254</v>
      </c>
      <c r="C175" s="3">
        <v>7284.6365355343105</v>
      </c>
      <c r="D175" s="3">
        <v>15445.155071783222</v>
      </c>
      <c r="E175" s="3">
        <v>341.6483467912758</v>
      </c>
      <c r="G175" s="4">
        <f>$L$2*B175/'1. Data'!D$504+$M$2*C175/'1. Data'!H$504+$N$2*D175/'1. Data'!L$504+$O$2*E175/'1. Data'!P$504</f>
        <v>10040.104547403862</v>
      </c>
      <c r="H175"/>
      <c r="I175" s="4">
        <f t="shared" si="2"/>
        <v>-40.104547403861943</v>
      </c>
    </row>
    <row r="176" spans="1:9">
      <c r="A176">
        <v>175</v>
      </c>
      <c r="B176" s="3">
        <v>6537.8275412046951</v>
      </c>
      <c r="C176" s="3">
        <v>7266.4871009287726</v>
      </c>
      <c r="D176" s="3">
        <v>15984.442635554331</v>
      </c>
      <c r="E176" s="3">
        <v>339.1281001433872</v>
      </c>
      <c r="G176" s="4">
        <f>$L$2*B176/'1. Data'!D$504+$M$2*C176/'1. Data'!H$504+$N$2*D176/'1. Data'!L$504+$O$2*E176/'1. Data'!P$504</f>
        <v>10042.100423324993</v>
      </c>
      <c r="H176"/>
      <c r="I176" s="4">
        <f t="shared" si="2"/>
        <v>-42.100423324993244</v>
      </c>
    </row>
    <row r="177" spans="1:9">
      <c r="A177">
        <v>176</v>
      </c>
      <c r="B177" s="3">
        <v>6476.8303852562694</v>
      </c>
      <c r="C177" s="3">
        <v>7392.3774207101969</v>
      </c>
      <c r="D177" s="3">
        <v>15450.330897398349</v>
      </c>
      <c r="E177" s="3">
        <v>342.72642045780873</v>
      </c>
      <c r="G177" s="4">
        <f>$L$2*B177/'1. Data'!D$504+$M$2*C177/'1. Data'!H$504+$N$2*D177/'1. Data'!L$504+$O$2*E177/'1. Data'!P$504</f>
        <v>10043.270596266131</v>
      </c>
      <c r="H177"/>
      <c r="I177" s="4">
        <f t="shared" si="2"/>
        <v>-43.270596266131179</v>
      </c>
    </row>
    <row r="178" spans="1:9">
      <c r="A178">
        <v>177</v>
      </c>
      <c r="B178" s="3">
        <v>6410.0004287402398</v>
      </c>
      <c r="C178" s="3">
        <v>7135.0222421841627</v>
      </c>
      <c r="D178" s="3">
        <v>14887.058951845136</v>
      </c>
      <c r="E178" s="3">
        <v>339.17730833526008</v>
      </c>
      <c r="G178" s="4">
        <f>$L$2*B178/'1. Data'!D$504+$M$2*C178/'1. Data'!H$504+$N$2*D178/'1. Data'!L$504+$O$2*E178/'1. Data'!P$504</f>
        <v>9838.702478023326</v>
      </c>
      <c r="H178"/>
      <c r="I178" s="4">
        <f t="shared" si="2"/>
        <v>161.29752197667403</v>
      </c>
    </row>
    <row r="179" spans="1:9">
      <c r="A179">
        <v>178</v>
      </c>
      <c r="B179" s="3">
        <v>6505.6856602102362</v>
      </c>
      <c r="C179" s="3">
        <v>7216.710240759493</v>
      </c>
      <c r="D179" s="3">
        <v>15350.295307626053</v>
      </c>
      <c r="E179" s="3">
        <v>333.46750407709783</v>
      </c>
      <c r="G179" s="4">
        <f>$L$2*B179/'1. Data'!D$504+$M$2*C179/'1. Data'!H$504+$N$2*D179/'1. Data'!L$504+$O$2*E179/'1. Data'!P$504</f>
        <v>9927.8181657530822</v>
      </c>
      <c r="H179"/>
      <c r="I179" s="4">
        <f t="shared" si="2"/>
        <v>72.181834246917788</v>
      </c>
    </row>
    <row r="180" spans="1:9">
      <c r="A180">
        <v>179</v>
      </c>
      <c r="B180" s="3">
        <v>6629.8908809648865</v>
      </c>
      <c r="C180" s="3">
        <v>7274.2279909666049</v>
      </c>
      <c r="D180" s="3">
        <v>15910.39292853913</v>
      </c>
      <c r="E180" s="3">
        <v>351.11441300322485</v>
      </c>
      <c r="G180" s="4">
        <f>$L$2*B180/'1. Data'!D$504+$M$2*C180/'1. Data'!H$504+$N$2*D180/'1. Data'!L$504+$O$2*E180/'1. Data'!P$504</f>
        <v>10167.317086748213</v>
      </c>
      <c r="H180"/>
      <c r="I180" s="4">
        <f t="shared" si="2"/>
        <v>-167.31708674821311</v>
      </c>
    </row>
    <row r="181" spans="1:9">
      <c r="A181">
        <v>180</v>
      </c>
      <c r="B181" s="3">
        <v>6526.1583137426078</v>
      </c>
      <c r="C181" s="3">
        <v>7310.0456822303249</v>
      </c>
      <c r="D181" s="3">
        <v>15765.476572758758</v>
      </c>
      <c r="E181" s="3">
        <v>347.35637742853402</v>
      </c>
      <c r="G181" s="4">
        <f>$L$2*B181/'1. Data'!D$504+$M$2*C181/'1. Data'!H$504+$N$2*D181/'1. Data'!L$504+$O$2*E181/'1. Data'!P$504</f>
        <v>10086.953458057829</v>
      </c>
      <c r="H181"/>
      <c r="I181" s="4">
        <f t="shared" si="2"/>
        <v>-86.953458057829266</v>
      </c>
    </row>
    <row r="182" spans="1:9">
      <c r="A182">
        <v>181</v>
      </c>
      <c r="B182" s="3">
        <v>6473.2277849089487</v>
      </c>
      <c r="C182" s="3">
        <v>7353.1499587537455</v>
      </c>
      <c r="D182" s="3">
        <v>15313.639764466945</v>
      </c>
      <c r="E182" s="3">
        <v>340.32341086270759</v>
      </c>
      <c r="G182" s="4">
        <f>$L$2*B182/'1. Data'!D$504+$M$2*C182/'1. Data'!H$504+$N$2*D182/'1. Data'!L$504+$O$2*E182/'1. Data'!P$504</f>
        <v>10001.983546345433</v>
      </c>
      <c r="H182"/>
      <c r="I182" s="4">
        <f t="shared" si="2"/>
        <v>-1.9835463454328419</v>
      </c>
    </row>
    <row r="183" spans="1:9">
      <c r="A183">
        <v>182</v>
      </c>
      <c r="B183" s="3">
        <v>6608.3199256183052</v>
      </c>
      <c r="C183" s="3">
        <v>7193.8343910262211</v>
      </c>
      <c r="D183" s="3">
        <v>16101.716144378923</v>
      </c>
      <c r="E183" s="3">
        <v>338.51065490849186</v>
      </c>
      <c r="G183" s="4">
        <f>$L$2*B183/'1. Data'!D$504+$M$2*C183/'1. Data'!H$504+$N$2*D183/'1. Data'!L$504+$O$2*E183/'1. Data'!P$504</f>
        <v>10059.399528379923</v>
      </c>
      <c r="H183"/>
      <c r="I183" s="4">
        <f t="shared" si="2"/>
        <v>-59.39952837992314</v>
      </c>
    </row>
    <row r="184" spans="1:9">
      <c r="A184">
        <v>183</v>
      </c>
      <c r="B184" s="3">
        <v>6512.281339811484</v>
      </c>
      <c r="C184" s="3">
        <v>7353.6160704705189</v>
      </c>
      <c r="D184" s="3">
        <v>15613.567235382085</v>
      </c>
      <c r="E184" s="3">
        <v>350.51803846855046</v>
      </c>
      <c r="G184" s="4">
        <f>$L$2*B184/'1. Data'!D$504+$M$2*C184/'1. Data'!H$504+$N$2*D184/'1. Data'!L$504+$O$2*E184/'1. Data'!P$504</f>
        <v>10105.13873889268</v>
      </c>
      <c r="H184"/>
      <c r="I184" s="4">
        <f t="shared" si="2"/>
        <v>-105.13873889267961</v>
      </c>
    </row>
    <row r="185" spans="1:9">
      <c r="A185">
        <v>184</v>
      </c>
      <c r="B185" s="3">
        <v>6516.9665947406047</v>
      </c>
      <c r="C185" s="3">
        <v>7445.4638575790113</v>
      </c>
      <c r="D185" s="3">
        <v>15791.567113904808</v>
      </c>
      <c r="E185" s="3">
        <v>344.73269274174044</v>
      </c>
      <c r="G185" s="4">
        <f>$L$2*B185/'1. Data'!D$504+$M$2*C185/'1. Data'!H$504+$N$2*D185/'1. Data'!L$504+$O$2*E185/'1. Data'!P$504</f>
        <v>10123.626087728651</v>
      </c>
      <c r="H185"/>
      <c r="I185" s="4">
        <f t="shared" si="2"/>
        <v>-123.62608772865133</v>
      </c>
    </row>
    <row r="186" spans="1:9">
      <c r="A186">
        <v>185</v>
      </c>
      <c r="B186" s="3">
        <v>6458.681503233729</v>
      </c>
      <c r="C186" s="3">
        <v>7204.8732935057669</v>
      </c>
      <c r="D186" s="3">
        <v>15548.997634121841</v>
      </c>
      <c r="E186" s="3">
        <v>341.91577971231573</v>
      </c>
      <c r="G186" s="4">
        <f>$L$2*B186/'1. Data'!D$504+$M$2*C186/'1. Data'!H$504+$N$2*D186/'1. Data'!L$504+$O$2*E186/'1. Data'!P$504</f>
        <v>9956.1700672353654</v>
      </c>
      <c r="H186"/>
      <c r="I186" s="4">
        <f t="shared" si="2"/>
        <v>43.829932764634577</v>
      </c>
    </row>
    <row r="187" spans="1:9">
      <c r="A187">
        <v>186</v>
      </c>
      <c r="B187" s="3">
        <v>6568.2552519037481</v>
      </c>
      <c r="C187" s="3">
        <v>7292.9367295171151</v>
      </c>
      <c r="D187" s="3">
        <v>15635.088660132022</v>
      </c>
      <c r="E187" s="3">
        <v>341.41758558973794</v>
      </c>
      <c r="G187" s="4">
        <f>$L$2*B187/'1. Data'!D$504+$M$2*C187/'1. Data'!H$504+$N$2*D187/'1. Data'!L$504+$O$2*E187/'1. Data'!P$504</f>
        <v>10062.681340367042</v>
      </c>
      <c r="H187"/>
      <c r="I187" s="4">
        <f t="shared" si="2"/>
        <v>-62.681340367042139</v>
      </c>
    </row>
    <row r="188" spans="1:9">
      <c r="A188">
        <v>187</v>
      </c>
      <c r="B188" s="3">
        <v>6511.7796141801309</v>
      </c>
      <c r="C188" s="3">
        <v>7274.2156814181681</v>
      </c>
      <c r="D188" s="3">
        <v>15623.766503378596</v>
      </c>
      <c r="E188" s="3">
        <v>344.01865262339243</v>
      </c>
      <c r="G188" s="4">
        <f>$L$2*B188/'1. Data'!D$504+$M$2*C188/'1. Data'!H$504+$N$2*D188/'1. Data'!L$504+$O$2*E188/'1. Data'!P$504</f>
        <v>10034.646970245391</v>
      </c>
      <c r="H188"/>
      <c r="I188" s="4">
        <f t="shared" si="2"/>
        <v>-34.646970245390548</v>
      </c>
    </row>
    <row r="189" spans="1:9">
      <c r="A189">
        <v>188</v>
      </c>
      <c r="B189" s="3">
        <v>6486.9741341415383</v>
      </c>
      <c r="C189" s="3">
        <v>7183.0743278825084</v>
      </c>
      <c r="D189" s="3">
        <v>15641.73909334004</v>
      </c>
      <c r="E189" s="3">
        <v>339.36602356599207</v>
      </c>
      <c r="G189" s="4">
        <f>$L$2*B189/'1. Data'!D$504+$M$2*C189/'1. Data'!H$504+$N$2*D189/'1. Data'!L$504+$O$2*E189/'1. Data'!P$504</f>
        <v>9955.6347380222905</v>
      </c>
      <c r="H189"/>
      <c r="I189" s="4">
        <f t="shared" si="2"/>
        <v>44.365261977709451</v>
      </c>
    </row>
    <row r="190" spans="1:9">
      <c r="A190">
        <v>189</v>
      </c>
      <c r="B190" s="3">
        <v>6491.4199733774858</v>
      </c>
      <c r="C190" s="3">
        <v>7392.6661676941649</v>
      </c>
      <c r="D190" s="3">
        <v>15531.608623039134</v>
      </c>
      <c r="E190" s="3">
        <v>346.7446460158078</v>
      </c>
      <c r="G190" s="4">
        <f>$L$2*B190/'1. Data'!D$504+$M$2*C190/'1. Data'!H$504+$N$2*D190/'1. Data'!L$504+$O$2*E190/'1. Data'!P$504</f>
        <v>10081.10110745957</v>
      </c>
      <c r="H190"/>
      <c r="I190" s="4">
        <f t="shared" si="2"/>
        <v>-81.101107459569903</v>
      </c>
    </row>
    <row r="191" spans="1:9">
      <c r="A191">
        <v>190</v>
      </c>
      <c r="B191" s="3">
        <v>6464.5474298172085</v>
      </c>
      <c r="C191" s="3">
        <v>7264.4500453065111</v>
      </c>
      <c r="D191" s="3">
        <v>15593.841138868498</v>
      </c>
      <c r="E191" s="3">
        <v>336.61365084649975</v>
      </c>
      <c r="G191" s="4">
        <f>$L$2*B191/'1. Data'!D$504+$M$2*C191/'1. Data'!H$504+$N$2*D191/'1. Data'!L$504+$O$2*E191/'1. Data'!P$504</f>
        <v>9956.297511825027</v>
      </c>
      <c r="H191"/>
      <c r="I191" s="4">
        <f t="shared" si="2"/>
        <v>43.702488174973041</v>
      </c>
    </row>
    <row r="192" spans="1:9">
      <c r="A192">
        <v>191</v>
      </c>
      <c r="B192" s="3">
        <v>6585.528587825379</v>
      </c>
      <c r="C192" s="3">
        <v>7267.3667924404917</v>
      </c>
      <c r="D192" s="3">
        <v>15668.792524496019</v>
      </c>
      <c r="E192" s="3">
        <v>344.89050471630372</v>
      </c>
      <c r="G192" s="4">
        <f>$L$2*B192/'1. Data'!D$504+$M$2*C192/'1. Data'!H$504+$N$2*D192/'1. Data'!L$504+$O$2*E192/'1. Data'!P$504</f>
        <v>10085.221566471466</v>
      </c>
      <c r="H192"/>
      <c r="I192" s="4">
        <f t="shared" si="2"/>
        <v>-85.221566471465849</v>
      </c>
    </row>
    <row r="193" spans="1:9">
      <c r="A193">
        <v>192</v>
      </c>
      <c r="B193" s="3">
        <v>6445.9497545998374</v>
      </c>
      <c r="C193" s="3">
        <v>7298.751348289572</v>
      </c>
      <c r="D193" s="3">
        <v>15677.293967026661</v>
      </c>
      <c r="E193" s="3">
        <v>344.55708783247383</v>
      </c>
      <c r="G193" s="4">
        <f>$L$2*B193/'1. Data'!D$504+$M$2*C193/'1. Data'!H$504+$N$2*D193/'1. Data'!L$504+$O$2*E193/'1. Data'!P$504</f>
        <v>10010.850868302536</v>
      </c>
      <c r="H193"/>
      <c r="I193" s="4">
        <f t="shared" si="2"/>
        <v>-10.850868302535673</v>
      </c>
    </row>
    <row r="194" spans="1:9">
      <c r="A194">
        <v>193</v>
      </c>
      <c r="B194" s="3">
        <v>6481.4687226907954</v>
      </c>
      <c r="C194" s="3">
        <v>7224.8684517359807</v>
      </c>
      <c r="D194" s="3">
        <v>15496.985602551109</v>
      </c>
      <c r="E194" s="3">
        <v>340.44487472226342</v>
      </c>
      <c r="G194" s="4">
        <f>$L$2*B194/'1. Data'!D$504+$M$2*C194/'1. Data'!H$504+$N$2*D194/'1. Data'!L$504+$O$2*E194/'1. Data'!P$504</f>
        <v>9966.5210747365909</v>
      </c>
      <c r="H194"/>
      <c r="I194" s="4">
        <f t="shared" ref="I194:I257" si="3">10000-G194</f>
        <v>33.47892526340911</v>
      </c>
    </row>
    <row r="195" spans="1:9">
      <c r="A195">
        <v>194</v>
      </c>
      <c r="B195" s="3">
        <v>6407.070137261082</v>
      </c>
      <c r="C195" s="3">
        <v>7332.2089751052827</v>
      </c>
      <c r="D195" s="3">
        <v>15394.912745242906</v>
      </c>
      <c r="E195" s="3">
        <v>338.32629601562729</v>
      </c>
      <c r="G195" s="4">
        <f>$L$2*B195/'1. Data'!D$504+$M$2*C195/'1. Data'!H$504+$N$2*D195/'1. Data'!L$504+$O$2*E195/'1. Data'!P$504</f>
        <v>9946.1389335564927</v>
      </c>
      <c r="H195"/>
      <c r="I195" s="4">
        <f t="shared" si="3"/>
        <v>53.861066443507298</v>
      </c>
    </row>
    <row r="196" spans="1:9">
      <c r="A196">
        <v>195</v>
      </c>
      <c r="B196" s="3">
        <v>6385.996063874557</v>
      </c>
      <c r="C196" s="3">
        <v>7213.8492981799018</v>
      </c>
      <c r="D196" s="3">
        <v>15424.889632987832</v>
      </c>
      <c r="E196" s="3">
        <v>339.59164997889877</v>
      </c>
      <c r="G196" s="4">
        <f>$L$2*B196/'1. Data'!D$504+$M$2*C196/'1. Data'!H$504+$N$2*D196/'1. Data'!L$504+$O$2*E196/'1. Data'!P$504</f>
        <v>9893.5486058150818</v>
      </c>
      <c r="H196"/>
      <c r="I196" s="4">
        <f t="shared" si="3"/>
        <v>106.45139418491817</v>
      </c>
    </row>
    <row r="197" spans="1:9">
      <c r="A197">
        <v>196</v>
      </c>
      <c r="B197" s="3">
        <v>6467.7547952220493</v>
      </c>
      <c r="C197" s="3">
        <v>7004.4346095689107</v>
      </c>
      <c r="D197" s="3">
        <v>14932.941677096533</v>
      </c>
      <c r="E197" s="3">
        <v>330.52453283396346</v>
      </c>
      <c r="G197" s="4">
        <f>$L$2*B197/'1. Data'!D$504+$M$2*C197/'1. Data'!H$504+$N$2*D197/'1. Data'!L$504+$O$2*E197/'1. Data'!P$504</f>
        <v>9772.6194396884948</v>
      </c>
      <c r="H197"/>
      <c r="I197" s="4">
        <f t="shared" si="3"/>
        <v>227.38056031150518</v>
      </c>
    </row>
    <row r="198" spans="1:9">
      <c r="A198">
        <v>197</v>
      </c>
      <c r="B198" s="3">
        <v>6706.8366359576821</v>
      </c>
      <c r="C198" s="3">
        <v>7183.5199815430424</v>
      </c>
      <c r="D198" s="3">
        <v>15855.389794626883</v>
      </c>
      <c r="E198" s="3">
        <v>347.1040302102931</v>
      </c>
      <c r="G198" s="4">
        <f>$L$2*B198/'1. Data'!D$504+$M$2*C198/'1. Data'!H$504+$N$2*D198/'1. Data'!L$504+$O$2*E198/'1. Data'!P$504</f>
        <v>10150.197218013993</v>
      </c>
      <c r="H198"/>
      <c r="I198" s="4">
        <f t="shared" si="3"/>
        <v>-150.19721801399282</v>
      </c>
    </row>
    <row r="199" spans="1:9">
      <c r="A199">
        <v>198</v>
      </c>
      <c r="B199" s="3">
        <v>6496.1401370000003</v>
      </c>
      <c r="C199" s="3">
        <v>7546.7774573802517</v>
      </c>
      <c r="D199" s="3">
        <v>15643.936240421399</v>
      </c>
      <c r="E199" s="3">
        <v>350.16920837453188</v>
      </c>
      <c r="G199" s="4">
        <f>$L$2*B199/'1. Data'!D$504+$M$2*C199/'1. Data'!H$504+$N$2*D199/'1. Data'!L$504+$O$2*E199/'1. Data'!P$504</f>
        <v>10174.987396783366</v>
      </c>
      <c r="H199"/>
      <c r="I199" s="4">
        <f t="shared" si="3"/>
        <v>-174.98739678336642</v>
      </c>
    </row>
    <row r="200" spans="1:9">
      <c r="A200">
        <v>199</v>
      </c>
      <c r="B200" s="3">
        <v>6635.1031290976098</v>
      </c>
      <c r="C200" s="3">
        <v>7143.7077700321697</v>
      </c>
      <c r="D200" s="3">
        <v>15851.733765956491</v>
      </c>
      <c r="E200" s="3">
        <v>337.12598485289976</v>
      </c>
      <c r="G200" s="4">
        <f>$L$2*B200/'1. Data'!D$504+$M$2*C200/'1. Data'!H$504+$N$2*D200/'1. Data'!L$504+$O$2*E200/'1. Data'!P$504</f>
        <v>10030.980566610293</v>
      </c>
      <c r="H200"/>
      <c r="I200" s="4">
        <f t="shared" si="3"/>
        <v>-30.980566610292954</v>
      </c>
    </row>
    <row r="201" spans="1:9">
      <c r="A201">
        <v>200</v>
      </c>
      <c r="B201" s="3">
        <v>6488.9189431456252</v>
      </c>
      <c r="C201" s="3">
        <v>7558.292289791284</v>
      </c>
      <c r="D201" s="3">
        <v>15939.829456879999</v>
      </c>
      <c r="E201" s="3">
        <v>342.4425148838011</v>
      </c>
      <c r="G201" s="4">
        <f>$L$2*B201/'1. Data'!D$504+$M$2*C201/'1. Data'!H$504+$N$2*D201/'1. Data'!L$504+$O$2*E201/'1. Data'!P$504</f>
        <v>10149.158986777238</v>
      </c>
      <c r="H201"/>
      <c r="I201" s="4">
        <f t="shared" si="3"/>
        <v>-149.15898677723817</v>
      </c>
    </row>
    <row r="202" spans="1:9">
      <c r="A202">
        <v>201</v>
      </c>
      <c r="B202" s="3">
        <v>6566.8329635762748</v>
      </c>
      <c r="C202" s="3">
        <v>7296.7712052875077</v>
      </c>
      <c r="D202" s="3">
        <v>15810.219439799501</v>
      </c>
      <c r="E202" s="3">
        <v>343.42640555995939</v>
      </c>
      <c r="G202" s="4">
        <f>$L$2*B202/'1. Data'!D$504+$M$2*C202/'1. Data'!H$504+$N$2*D202/'1. Data'!L$504+$O$2*E202/'1. Data'!P$504</f>
        <v>10086.407531306393</v>
      </c>
      <c r="H202"/>
      <c r="I202" s="4">
        <f t="shared" si="3"/>
        <v>-86.407531306393139</v>
      </c>
    </row>
    <row r="203" spans="1:9">
      <c r="A203">
        <v>202</v>
      </c>
      <c r="B203" s="3">
        <v>6549.4530290883913</v>
      </c>
      <c r="C203" s="3">
        <v>7375.065022874227</v>
      </c>
      <c r="D203" s="3">
        <v>15620.564995103523</v>
      </c>
      <c r="E203" s="3">
        <v>346.34520318786997</v>
      </c>
      <c r="G203" s="4">
        <f>$L$2*B203/'1. Data'!D$504+$M$2*C203/'1. Data'!H$504+$N$2*D203/'1. Data'!L$504+$O$2*E203/'1. Data'!P$504</f>
        <v>10112.945159423636</v>
      </c>
      <c r="H203"/>
      <c r="I203" s="4">
        <f t="shared" si="3"/>
        <v>-112.94515942363614</v>
      </c>
    </row>
    <row r="204" spans="1:9">
      <c r="A204">
        <v>203</v>
      </c>
      <c r="B204" s="3">
        <v>6494.6343921137577</v>
      </c>
      <c r="C204" s="3">
        <v>7345.3673761855243</v>
      </c>
      <c r="D204" s="3">
        <v>15714.288400925558</v>
      </c>
      <c r="E204" s="3">
        <v>342.49173953972905</v>
      </c>
      <c r="G204" s="4">
        <f>$L$2*B204/'1. Data'!D$504+$M$2*C204/'1. Data'!H$504+$N$2*D204/'1. Data'!L$504+$O$2*E204/'1. Data'!P$504</f>
        <v>10050.407356543916</v>
      </c>
      <c r="H204"/>
      <c r="I204" s="4">
        <f t="shared" si="3"/>
        <v>-50.407356543915739</v>
      </c>
    </row>
    <row r="205" spans="1:9">
      <c r="A205">
        <v>204</v>
      </c>
      <c r="B205" s="3">
        <v>6452.2018641840714</v>
      </c>
      <c r="C205" s="3">
        <v>7255.7546883894975</v>
      </c>
      <c r="D205" s="3">
        <v>15324.756153661212</v>
      </c>
      <c r="E205" s="3">
        <v>342.97810832380509</v>
      </c>
      <c r="G205" s="4">
        <f>$L$2*B205/'1. Data'!D$504+$M$2*C205/'1. Data'!H$504+$N$2*D205/'1. Data'!L$504+$O$2*E205/'1. Data'!P$504</f>
        <v>9965.0026284622982</v>
      </c>
      <c r="H205"/>
      <c r="I205" s="4">
        <f t="shared" si="3"/>
        <v>34.997371537701838</v>
      </c>
    </row>
    <row r="206" spans="1:9">
      <c r="A206">
        <v>205</v>
      </c>
      <c r="B206" s="3">
        <v>6368.6673224550932</v>
      </c>
      <c r="C206" s="3">
        <v>6930.6625814272666</v>
      </c>
      <c r="D206" s="3">
        <v>14877.433014623683</v>
      </c>
      <c r="E206" s="3">
        <v>345.66296444247882</v>
      </c>
      <c r="G206" s="4">
        <f>$L$2*B206/'1. Data'!D$504+$M$2*C206/'1. Data'!H$504+$N$2*D206/'1. Data'!L$504+$O$2*E206/'1. Data'!P$504</f>
        <v>9766.054725072072</v>
      </c>
      <c r="H206"/>
      <c r="I206" s="4">
        <f t="shared" si="3"/>
        <v>233.94527492792804</v>
      </c>
    </row>
    <row r="207" spans="1:9">
      <c r="A207">
        <v>206</v>
      </c>
      <c r="B207" s="3">
        <v>6484.3582925422879</v>
      </c>
      <c r="C207" s="3">
        <v>7245.7836592715157</v>
      </c>
      <c r="D207" s="3">
        <v>15271.085071418542</v>
      </c>
      <c r="E207" s="3">
        <v>327.90680886914282</v>
      </c>
      <c r="G207" s="4">
        <f>$L$2*B207/'1. Data'!D$504+$M$2*C207/'1. Data'!H$504+$N$2*D207/'1. Data'!L$504+$O$2*E207/'1. Data'!P$504</f>
        <v>9889.0933748641619</v>
      </c>
      <c r="H207"/>
      <c r="I207" s="4">
        <f t="shared" si="3"/>
        <v>110.90662513583811</v>
      </c>
    </row>
    <row r="208" spans="1:9">
      <c r="A208">
        <v>207</v>
      </c>
      <c r="B208" s="3">
        <v>6610.4803115685781</v>
      </c>
      <c r="C208" s="3">
        <v>7302.3869594655916</v>
      </c>
      <c r="D208" s="3">
        <v>15872.018070574262</v>
      </c>
      <c r="E208" s="3">
        <v>353.24416478221184</v>
      </c>
      <c r="G208" s="4">
        <f>$L$2*B208/'1. Data'!D$504+$M$2*C208/'1. Data'!H$504+$N$2*D208/'1. Data'!L$504+$O$2*E208/'1. Data'!P$504</f>
        <v>10176.993766034313</v>
      </c>
      <c r="H208"/>
      <c r="I208" s="4">
        <f t="shared" si="3"/>
        <v>-176.99376603431301</v>
      </c>
    </row>
    <row r="209" spans="1:9">
      <c r="A209">
        <v>208</v>
      </c>
      <c r="B209" s="3">
        <v>6422.4509922370025</v>
      </c>
      <c r="C209" s="3">
        <v>7234.960349516321</v>
      </c>
      <c r="D209" s="3">
        <v>15412.619676928365</v>
      </c>
      <c r="E209" s="3">
        <v>342.62875008629391</v>
      </c>
      <c r="G209" s="4">
        <f>$L$2*B209/'1. Data'!D$504+$M$2*C209/'1. Data'!H$504+$N$2*D209/'1. Data'!L$504+$O$2*E209/'1. Data'!P$504</f>
        <v>9941.6958590280701</v>
      </c>
      <c r="H209"/>
      <c r="I209" s="4">
        <f t="shared" si="3"/>
        <v>58.304140971929883</v>
      </c>
    </row>
    <row r="210" spans="1:9">
      <c r="A210">
        <v>209</v>
      </c>
      <c r="B210" s="3">
        <v>6556.845861333727</v>
      </c>
      <c r="C210" s="3">
        <v>7261.0507078676692</v>
      </c>
      <c r="D210" s="3">
        <v>15447.764156858253</v>
      </c>
      <c r="E210" s="3">
        <v>334.34106636986741</v>
      </c>
      <c r="G210" s="4">
        <f>$L$2*B210/'1. Data'!D$504+$M$2*C210/'1. Data'!H$504+$N$2*D210/'1. Data'!L$504+$O$2*E210/'1. Data'!P$504</f>
        <v>9989.0353990885869</v>
      </c>
      <c r="H210"/>
      <c r="I210" s="4">
        <f t="shared" si="3"/>
        <v>10.964600911413072</v>
      </c>
    </row>
    <row r="211" spans="1:9">
      <c r="A211">
        <v>210</v>
      </c>
      <c r="B211" s="3">
        <v>6608.4250100531217</v>
      </c>
      <c r="C211" s="3">
        <v>7216.6895986165373</v>
      </c>
      <c r="D211" s="3">
        <v>15808.358362402527</v>
      </c>
      <c r="E211" s="3">
        <v>345.32550998503172</v>
      </c>
      <c r="G211" s="4">
        <f>$L$2*B211/'1. Data'!D$504+$M$2*C211/'1. Data'!H$504+$N$2*D211/'1. Data'!L$504+$O$2*E211/'1. Data'!P$504</f>
        <v>10089.889356979214</v>
      </c>
      <c r="H211"/>
      <c r="I211" s="4">
        <f t="shared" si="3"/>
        <v>-89.889356979214426</v>
      </c>
    </row>
    <row r="212" spans="1:9">
      <c r="A212">
        <v>211</v>
      </c>
      <c r="B212" s="3">
        <v>6688.0975431833313</v>
      </c>
      <c r="C212" s="3">
        <v>7326.5161179934985</v>
      </c>
      <c r="D212" s="3">
        <v>15858.190361360226</v>
      </c>
      <c r="E212" s="3">
        <v>347.42135213593326</v>
      </c>
      <c r="G212" s="4">
        <f>$L$2*B212/'1. Data'!D$504+$M$2*C212/'1. Data'!H$504+$N$2*D212/'1. Data'!L$504+$O$2*E212/'1. Data'!P$504</f>
        <v>10199.824117816188</v>
      </c>
      <c r="H212"/>
      <c r="I212" s="4">
        <f t="shared" si="3"/>
        <v>-199.82411781618794</v>
      </c>
    </row>
    <row r="213" spans="1:9">
      <c r="A213">
        <v>212</v>
      </c>
      <c r="B213" s="3">
        <v>6496.9918532669917</v>
      </c>
      <c r="C213" s="3">
        <v>7378.8323321289063</v>
      </c>
      <c r="D213" s="3">
        <v>15595.723702849995</v>
      </c>
      <c r="E213" s="3">
        <v>339.91722260092172</v>
      </c>
      <c r="G213" s="4">
        <f>$L$2*B213/'1. Data'!D$504+$M$2*C213/'1. Data'!H$504+$N$2*D213/'1. Data'!L$504+$O$2*E213/'1. Data'!P$504</f>
        <v>10043.012400174408</v>
      </c>
      <c r="H213"/>
      <c r="I213" s="4">
        <f t="shared" si="3"/>
        <v>-43.012400174407958</v>
      </c>
    </row>
    <row r="214" spans="1:9">
      <c r="A214">
        <v>213</v>
      </c>
      <c r="B214" s="3">
        <v>6531.0434704128238</v>
      </c>
      <c r="C214" s="3">
        <v>7443.170481336927</v>
      </c>
      <c r="D214" s="3">
        <v>15815.447896006996</v>
      </c>
      <c r="E214" s="3">
        <v>347.56153404467204</v>
      </c>
      <c r="G214" s="4">
        <f>$L$2*B214/'1. Data'!D$504+$M$2*C214/'1. Data'!H$504+$N$2*D214/'1. Data'!L$504+$O$2*E214/'1. Data'!P$504</f>
        <v>10149.424586359677</v>
      </c>
      <c r="H214"/>
      <c r="I214" s="4">
        <f t="shared" si="3"/>
        <v>-149.42458635967705</v>
      </c>
    </row>
    <row r="215" spans="1:9">
      <c r="A215">
        <v>214</v>
      </c>
      <c r="B215" s="3">
        <v>6534.776884848884</v>
      </c>
      <c r="C215" s="3">
        <v>7300.3950804150172</v>
      </c>
      <c r="D215" s="3">
        <v>15638.305317211902</v>
      </c>
      <c r="E215" s="3">
        <v>341.87789495969469</v>
      </c>
      <c r="G215" s="4">
        <f>$L$2*B215/'1. Data'!D$504+$M$2*C215/'1. Data'!H$504+$N$2*D215/'1. Data'!L$504+$O$2*E215/'1. Data'!P$504</f>
        <v>10048.049845996014</v>
      </c>
      <c r="H215"/>
      <c r="I215" s="4">
        <f t="shared" si="3"/>
        <v>-48.049845996014483</v>
      </c>
    </row>
    <row r="216" spans="1:9">
      <c r="A216">
        <v>215</v>
      </c>
      <c r="B216" s="3">
        <v>6575.8459884049926</v>
      </c>
      <c r="C216" s="3">
        <v>7211.9483730818774</v>
      </c>
      <c r="D216" s="3">
        <v>15553.919515696707</v>
      </c>
      <c r="E216" s="3">
        <v>342.76108885944672</v>
      </c>
      <c r="G216" s="4">
        <f>$L$2*B216/'1. Data'!D$504+$M$2*C216/'1. Data'!H$504+$N$2*D216/'1. Data'!L$504+$O$2*E216/'1. Data'!P$504</f>
        <v>10036.49956641475</v>
      </c>
      <c r="H216"/>
      <c r="I216" s="4">
        <f t="shared" si="3"/>
        <v>-36.499566414750007</v>
      </c>
    </row>
    <row r="217" spans="1:9">
      <c r="A217">
        <v>216</v>
      </c>
      <c r="B217" s="3">
        <v>6514.7033627304099</v>
      </c>
      <c r="C217" s="3">
        <v>7250.3416683010209</v>
      </c>
      <c r="D217" s="3">
        <v>15491.674629025281</v>
      </c>
      <c r="E217" s="3">
        <v>340.62943928124753</v>
      </c>
      <c r="G217" s="4">
        <f>$L$2*B217/'1. Data'!D$504+$M$2*C217/'1. Data'!H$504+$N$2*D217/'1. Data'!L$504+$O$2*E217/'1. Data'!P$504</f>
        <v>9998.2561578817695</v>
      </c>
      <c r="H217"/>
      <c r="I217" s="4">
        <f t="shared" si="3"/>
        <v>1.7438421182305319</v>
      </c>
    </row>
    <row r="218" spans="1:9">
      <c r="A218">
        <v>217</v>
      </c>
      <c r="B218" s="3">
        <v>6392.6127751673885</v>
      </c>
      <c r="C218" s="3">
        <v>7269.3308725084571</v>
      </c>
      <c r="D218" s="3">
        <v>15423.025017659751</v>
      </c>
      <c r="E218" s="3">
        <v>344.32080917500576</v>
      </c>
      <c r="G218" s="4">
        <f>$L$2*B218/'1. Data'!D$504+$M$2*C218/'1. Data'!H$504+$N$2*D218/'1. Data'!L$504+$O$2*E218/'1. Data'!P$504</f>
        <v>9948.0996340611237</v>
      </c>
      <c r="H218"/>
      <c r="I218" s="4">
        <f t="shared" si="3"/>
        <v>51.900365938876348</v>
      </c>
    </row>
    <row r="219" spans="1:9">
      <c r="A219">
        <v>218</v>
      </c>
      <c r="B219" s="3">
        <v>6560.4529317922379</v>
      </c>
      <c r="C219" s="3">
        <v>7239.9488975446393</v>
      </c>
      <c r="D219" s="3">
        <v>15669.129018161218</v>
      </c>
      <c r="E219" s="3">
        <v>340.80307580947198</v>
      </c>
      <c r="G219" s="4">
        <f>$L$2*B219/'1. Data'!D$504+$M$2*C219/'1. Data'!H$504+$N$2*D219/'1. Data'!L$504+$O$2*E219/'1. Data'!P$504</f>
        <v>10034.563254293946</v>
      </c>
      <c r="H219"/>
      <c r="I219" s="4">
        <f t="shared" si="3"/>
        <v>-34.563254293945647</v>
      </c>
    </row>
    <row r="220" spans="1:9">
      <c r="A220">
        <v>219</v>
      </c>
      <c r="B220" s="3">
        <v>6497.064423609384</v>
      </c>
      <c r="C220" s="3">
        <v>7267.3879445970751</v>
      </c>
      <c r="D220" s="3">
        <v>15827.470333787125</v>
      </c>
      <c r="E220" s="3">
        <v>343.28696917617583</v>
      </c>
      <c r="G220" s="4">
        <f>$L$2*B220/'1. Data'!D$504+$M$2*C220/'1. Data'!H$504+$N$2*D220/'1. Data'!L$504+$O$2*E220/'1. Data'!P$504</f>
        <v>10031.592075240551</v>
      </c>
      <c r="H220"/>
      <c r="I220" s="4">
        <f t="shared" si="3"/>
        <v>-31.592075240550912</v>
      </c>
    </row>
    <row r="221" spans="1:9">
      <c r="A221">
        <v>220</v>
      </c>
      <c r="B221" s="3">
        <v>6623.749223751176</v>
      </c>
      <c r="C221" s="3">
        <v>7270.4550194648091</v>
      </c>
      <c r="D221" s="3">
        <v>15606.073854399896</v>
      </c>
      <c r="E221" s="3">
        <v>342.97093740398702</v>
      </c>
      <c r="G221" s="4">
        <f>$L$2*B221/'1. Data'!D$504+$M$2*C221/'1. Data'!H$504+$N$2*D221/'1. Data'!L$504+$O$2*E221/'1. Data'!P$504</f>
        <v>10094.771987887849</v>
      </c>
      <c r="H221"/>
      <c r="I221" s="4">
        <f t="shared" si="3"/>
        <v>-94.771987887848809</v>
      </c>
    </row>
    <row r="222" spans="1:9">
      <c r="A222">
        <v>221</v>
      </c>
      <c r="B222" s="3">
        <v>6484.6803592736251</v>
      </c>
      <c r="C222" s="3">
        <v>7302.4655671354994</v>
      </c>
      <c r="D222" s="3">
        <v>15772.333295534056</v>
      </c>
      <c r="E222" s="3">
        <v>348.19292374825278</v>
      </c>
      <c r="G222" s="4">
        <f>$L$2*B222/'1. Data'!D$504+$M$2*C222/'1. Data'!H$504+$N$2*D222/'1. Data'!L$504+$O$2*E222/'1. Data'!P$504</f>
        <v>10063.612091821942</v>
      </c>
      <c r="H222"/>
      <c r="I222" s="4">
        <f t="shared" si="3"/>
        <v>-63.612091821942158</v>
      </c>
    </row>
    <row r="223" spans="1:9">
      <c r="A223">
        <v>222</v>
      </c>
      <c r="B223" s="3">
        <v>6506.0206352595806</v>
      </c>
      <c r="C223" s="3">
        <v>7318.0624915416938</v>
      </c>
      <c r="D223" s="3">
        <v>15700.840509301273</v>
      </c>
      <c r="E223" s="3">
        <v>343.94272904781735</v>
      </c>
      <c r="G223" s="4">
        <f>$L$2*B223/'1. Data'!D$504+$M$2*C223/'1. Data'!H$504+$N$2*D223/'1. Data'!L$504+$O$2*E223/'1. Data'!P$504</f>
        <v>10053.747365978365</v>
      </c>
      <c r="H223"/>
      <c r="I223" s="4">
        <f t="shared" si="3"/>
        <v>-53.747365978364542</v>
      </c>
    </row>
    <row r="224" spans="1:9">
      <c r="A224">
        <v>223</v>
      </c>
      <c r="B224" s="3">
        <v>6452.5448706052939</v>
      </c>
      <c r="C224" s="3">
        <v>7199.0232423155694</v>
      </c>
      <c r="D224" s="3">
        <v>15723.97116799367</v>
      </c>
      <c r="E224" s="3">
        <v>343.33422911501964</v>
      </c>
      <c r="G224" s="4">
        <f>$L$2*B224/'1. Data'!D$504+$M$2*C224/'1. Data'!H$504+$N$2*D224/'1. Data'!L$504+$O$2*E224/'1. Data'!P$504</f>
        <v>9969.5263497045235</v>
      </c>
      <c r="H224"/>
      <c r="I224" s="4">
        <f t="shared" si="3"/>
        <v>30.473650295476546</v>
      </c>
    </row>
    <row r="225" spans="1:9">
      <c r="A225">
        <v>224</v>
      </c>
      <c r="B225" s="3">
        <v>6529.1681813562054</v>
      </c>
      <c r="C225" s="3">
        <v>7238.0151502441176</v>
      </c>
      <c r="D225" s="3">
        <v>15716.084162071638</v>
      </c>
      <c r="E225" s="3">
        <v>336.268151793865</v>
      </c>
      <c r="G225" s="4">
        <f>$L$2*B225/'1. Data'!D$504+$M$2*C225/'1. Data'!H$504+$N$2*D225/'1. Data'!L$504+$O$2*E225/'1. Data'!P$504</f>
        <v>9991.002521118442</v>
      </c>
      <c r="H225"/>
      <c r="I225" s="4">
        <f t="shared" si="3"/>
        <v>8.9974788815579814</v>
      </c>
    </row>
    <row r="226" spans="1:9">
      <c r="A226">
        <v>225</v>
      </c>
      <c r="B226" s="3">
        <v>6706.7820167849932</v>
      </c>
      <c r="C226" s="3">
        <v>7227.4518014182813</v>
      </c>
      <c r="D226" s="3">
        <v>15513.64403351826</v>
      </c>
      <c r="E226" s="3">
        <v>347.63951259844339</v>
      </c>
      <c r="G226" s="4">
        <f>$L$2*B226/'1. Data'!D$504+$M$2*C226/'1. Data'!H$504+$N$2*D226/'1. Data'!L$504+$O$2*E226/'1. Data'!P$504</f>
        <v>10149.470254391446</v>
      </c>
      <c r="H226"/>
      <c r="I226" s="4">
        <f t="shared" si="3"/>
        <v>-149.47025439144636</v>
      </c>
    </row>
    <row r="227" spans="1:9">
      <c r="A227">
        <v>226</v>
      </c>
      <c r="B227" s="3">
        <v>6452.7541834068361</v>
      </c>
      <c r="C227" s="3">
        <v>7183.5711417871653</v>
      </c>
      <c r="D227" s="3">
        <v>15281.734704180832</v>
      </c>
      <c r="E227" s="3">
        <v>340.56760605889326</v>
      </c>
      <c r="G227" s="4">
        <f>$L$2*B227/'1. Data'!D$504+$M$2*C227/'1. Data'!H$504+$N$2*D227/'1. Data'!L$504+$O$2*E227/'1. Data'!P$504</f>
        <v>9918.6301145700581</v>
      </c>
      <c r="H227"/>
      <c r="I227" s="4">
        <f t="shared" si="3"/>
        <v>81.36988542994186</v>
      </c>
    </row>
    <row r="228" spans="1:9">
      <c r="A228">
        <v>227</v>
      </c>
      <c r="B228" s="3">
        <v>6488.6373009779618</v>
      </c>
      <c r="C228" s="3">
        <v>7093.2696974070268</v>
      </c>
      <c r="D228" s="3">
        <v>15153.576733617885</v>
      </c>
      <c r="E228" s="3">
        <v>343.74114156475895</v>
      </c>
      <c r="G228" s="4">
        <f>$L$2*B228/'1. Data'!D$504+$M$2*C228/'1. Data'!H$504+$N$2*D228/'1. Data'!L$504+$O$2*E228/'1. Data'!P$504</f>
        <v>9913.6962537575328</v>
      </c>
      <c r="H228"/>
      <c r="I228" s="4">
        <f t="shared" si="3"/>
        <v>86.303746242467241</v>
      </c>
    </row>
    <row r="229" spans="1:9">
      <c r="A229">
        <v>228</v>
      </c>
      <c r="B229" s="3">
        <v>6201.2429651069579</v>
      </c>
      <c r="C229" s="3">
        <v>7149.4350643182106</v>
      </c>
      <c r="D229" s="3">
        <v>14722.761445515376</v>
      </c>
      <c r="E229" s="3">
        <v>338.25589473532892</v>
      </c>
      <c r="G229" s="4">
        <f>$L$2*B229/'1. Data'!D$504+$M$2*C229/'1. Data'!H$504+$N$2*D229/'1. Data'!L$504+$O$2*E229/'1. Data'!P$504</f>
        <v>9700.1593652840129</v>
      </c>
      <c r="H229"/>
      <c r="I229" s="4">
        <f t="shared" si="3"/>
        <v>299.84063471598711</v>
      </c>
    </row>
    <row r="230" spans="1:9">
      <c r="A230">
        <v>229</v>
      </c>
      <c r="B230" s="3">
        <v>6467.535419614961</v>
      </c>
      <c r="C230" s="3">
        <v>7136.8528897116412</v>
      </c>
      <c r="D230" s="3">
        <v>15653.603102660525</v>
      </c>
      <c r="E230" s="3">
        <v>335.17939084265976</v>
      </c>
      <c r="G230" s="4">
        <f>$L$2*B230/'1. Data'!D$504+$M$2*C230/'1. Data'!H$504+$N$2*D230/'1. Data'!L$504+$O$2*E230/'1. Data'!P$504</f>
        <v>9900.8336652199014</v>
      </c>
      <c r="H230"/>
      <c r="I230" s="4">
        <f t="shared" si="3"/>
        <v>99.166334780098623</v>
      </c>
    </row>
    <row r="231" spans="1:9">
      <c r="A231">
        <v>230</v>
      </c>
      <c r="B231" s="3">
        <v>6446.2864169445684</v>
      </c>
      <c r="C231" s="3">
        <v>7114.1849706389412</v>
      </c>
      <c r="D231" s="3">
        <v>14945.593351579288</v>
      </c>
      <c r="E231" s="3">
        <v>337.02513097238494</v>
      </c>
      <c r="G231" s="4">
        <f>$L$2*B231/'1. Data'!D$504+$M$2*C231/'1. Data'!H$504+$N$2*D231/'1. Data'!L$504+$O$2*E231/'1. Data'!P$504</f>
        <v>9843.6104956646977</v>
      </c>
      <c r="H231"/>
      <c r="I231" s="4">
        <f t="shared" si="3"/>
        <v>156.38950433530226</v>
      </c>
    </row>
    <row r="232" spans="1:9">
      <c r="A232">
        <v>231</v>
      </c>
      <c r="B232" s="3">
        <v>6573.8760088761046</v>
      </c>
      <c r="C232" s="3">
        <v>7245.576692488532</v>
      </c>
      <c r="D232" s="3">
        <v>15713.352736057177</v>
      </c>
      <c r="E232" s="3">
        <v>341.54996793570996</v>
      </c>
      <c r="G232" s="4">
        <f>$L$2*B232/'1. Data'!D$504+$M$2*C232/'1. Data'!H$504+$N$2*D232/'1. Data'!L$504+$O$2*E232/'1. Data'!P$504</f>
        <v>10052.368981457033</v>
      </c>
      <c r="H232"/>
      <c r="I232" s="4">
        <f t="shared" si="3"/>
        <v>-52.368981457033442</v>
      </c>
    </row>
    <row r="233" spans="1:9">
      <c r="A233">
        <v>232</v>
      </c>
      <c r="B233" s="3">
        <v>6027.756758558613</v>
      </c>
      <c r="C233" s="3">
        <v>7151.0277496306699</v>
      </c>
      <c r="D233" s="3">
        <v>15155.030829241605</v>
      </c>
      <c r="E233" s="3">
        <v>337.84369840084696</v>
      </c>
      <c r="G233" s="4">
        <f>$L$2*B233/'1. Data'!D$504+$M$2*C233/'1. Data'!H$504+$N$2*D233/'1. Data'!L$504+$O$2*E233/'1. Data'!P$504</f>
        <v>9619.3991271000395</v>
      </c>
      <c r="H233"/>
      <c r="I233" s="4">
        <f t="shared" si="3"/>
        <v>380.60087289996045</v>
      </c>
    </row>
    <row r="234" spans="1:9">
      <c r="A234">
        <v>233</v>
      </c>
      <c r="B234" s="3">
        <v>6609.3451553957202</v>
      </c>
      <c r="C234" s="3">
        <v>7218.3031745502794</v>
      </c>
      <c r="D234" s="3">
        <v>16061.28033222217</v>
      </c>
      <c r="E234" s="3">
        <v>341.06783253560781</v>
      </c>
      <c r="G234" s="4">
        <f>$L$2*B234/'1. Data'!D$504+$M$2*C234/'1. Data'!H$504+$N$2*D234/'1. Data'!L$504+$O$2*E234/'1. Data'!P$504</f>
        <v>10082.500496538134</v>
      </c>
      <c r="H234"/>
      <c r="I234" s="4">
        <f t="shared" si="3"/>
        <v>-82.50049653813403</v>
      </c>
    </row>
    <row r="235" spans="1:9">
      <c r="A235">
        <v>234</v>
      </c>
      <c r="B235" s="3">
        <v>6580.2730543556227</v>
      </c>
      <c r="C235" s="3">
        <v>7333.5590907200285</v>
      </c>
      <c r="D235" s="3">
        <v>15659.227749091739</v>
      </c>
      <c r="E235" s="3">
        <v>342.77584126874802</v>
      </c>
      <c r="G235" s="4">
        <f>$L$2*B235/'1. Data'!D$504+$M$2*C235/'1. Data'!H$504+$N$2*D235/'1. Data'!L$504+$O$2*E235/'1. Data'!P$504</f>
        <v>10096.374889972854</v>
      </c>
      <c r="H235"/>
      <c r="I235" s="4">
        <f t="shared" si="3"/>
        <v>-96.374889972854362</v>
      </c>
    </row>
    <row r="236" spans="1:9">
      <c r="A236">
        <v>235</v>
      </c>
      <c r="B236" s="3">
        <v>6625.8724296958189</v>
      </c>
      <c r="C236" s="3">
        <v>7346.3673290642446</v>
      </c>
      <c r="D236" s="3">
        <v>16011.214971759737</v>
      </c>
      <c r="E236" s="3">
        <v>338.80972184282246</v>
      </c>
      <c r="G236" s="4">
        <f>$L$2*B236/'1. Data'!D$504+$M$2*C236/'1. Data'!H$504+$N$2*D236/'1. Data'!L$504+$O$2*E236/'1. Data'!P$504</f>
        <v>10129.20595608716</v>
      </c>
      <c r="H236"/>
      <c r="I236" s="4">
        <f t="shared" si="3"/>
        <v>-129.2059560871603</v>
      </c>
    </row>
    <row r="237" spans="1:9">
      <c r="A237">
        <v>236</v>
      </c>
      <c r="B237" s="3">
        <v>6415.8258190207835</v>
      </c>
      <c r="C237" s="3">
        <v>7292.8874196963525</v>
      </c>
      <c r="D237" s="3">
        <v>15386.688391403828</v>
      </c>
      <c r="E237" s="3">
        <v>346.15112829381752</v>
      </c>
      <c r="G237" s="4">
        <f>$L$2*B237/'1. Data'!D$504+$M$2*C237/'1. Data'!H$504+$N$2*D237/'1. Data'!L$504+$O$2*E237/'1. Data'!P$504</f>
        <v>9980.4988439349308</v>
      </c>
      <c r="H237"/>
      <c r="I237" s="4">
        <f t="shared" si="3"/>
        <v>19.501156065069154</v>
      </c>
    </row>
    <row r="238" spans="1:9">
      <c r="A238">
        <v>237</v>
      </c>
      <c r="B238" s="3">
        <v>6400.3877327965138</v>
      </c>
      <c r="C238" s="3">
        <v>7032.0606543939621</v>
      </c>
      <c r="D238" s="3">
        <v>15070.094056553893</v>
      </c>
      <c r="E238" s="3">
        <v>341.85341194175459</v>
      </c>
      <c r="G238" s="4">
        <f>$L$2*B238/'1. Data'!D$504+$M$2*C238/'1. Data'!H$504+$N$2*D238/'1. Data'!L$504+$O$2*E238/'1. Data'!P$504</f>
        <v>9817.6353953794605</v>
      </c>
      <c r="H238"/>
      <c r="I238" s="4">
        <f t="shared" si="3"/>
        <v>182.36460462053947</v>
      </c>
    </row>
    <row r="239" spans="1:9">
      <c r="A239">
        <v>238</v>
      </c>
      <c r="B239" s="3">
        <v>6618.4155153971606</v>
      </c>
      <c r="C239" s="3">
        <v>7367.136992941726</v>
      </c>
      <c r="D239" s="3">
        <v>15757.011851103531</v>
      </c>
      <c r="E239" s="3">
        <v>341.55292916817001</v>
      </c>
      <c r="G239" s="4">
        <f>$L$2*B239/'1. Data'!D$504+$M$2*C239/'1. Data'!H$504+$N$2*D239/'1. Data'!L$504+$O$2*E239/'1. Data'!P$504</f>
        <v>10132.886740150298</v>
      </c>
      <c r="H239"/>
      <c r="I239" s="4">
        <f t="shared" si="3"/>
        <v>-132.88674015029756</v>
      </c>
    </row>
    <row r="240" spans="1:9">
      <c r="A240">
        <v>239</v>
      </c>
      <c r="B240" s="3">
        <v>6456.0772313762409</v>
      </c>
      <c r="C240" s="3">
        <v>7262.3492864557375</v>
      </c>
      <c r="D240" s="3">
        <v>15502.280260999883</v>
      </c>
      <c r="E240" s="3">
        <v>342.44981392010391</v>
      </c>
      <c r="G240" s="4">
        <f>$L$2*B240/'1. Data'!D$504+$M$2*C240/'1. Data'!H$504+$N$2*D240/'1. Data'!L$504+$O$2*E240/'1. Data'!P$504</f>
        <v>9978.4498277150524</v>
      </c>
      <c r="H240"/>
      <c r="I240" s="4">
        <f t="shared" si="3"/>
        <v>21.550172284947621</v>
      </c>
    </row>
    <row r="241" spans="1:9">
      <c r="A241">
        <v>240</v>
      </c>
      <c r="B241" s="3">
        <v>6322.8077042140731</v>
      </c>
      <c r="C241" s="3">
        <v>6870.0485452282819</v>
      </c>
      <c r="D241" s="3">
        <v>14910.203224909468</v>
      </c>
      <c r="E241" s="3">
        <v>335.36958559707438</v>
      </c>
      <c r="G241" s="4">
        <f>$L$2*B241/'1. Data'!D$504+$M$2*C241/'1. Data'!H$504+$N$2*D241/'1. Data'!L$504+$O$2*E241/'1. Data'!P$504</f>
        <v>9654.668239342549</v>
      </c>
      <c r="H241"/>
      <c r="I241" s="4">
        <f t="shared" si="3"/>
        <v>345.33176065745101</v>
      </c>
    </row>
    <row r="242" spans="1:9">
      <c r="A242">
        <v>241</v>
      </c>
      <c r="B242" s="3">
        <v>6517.3765675720751</v>
      </c>
      <c r="C242" s="3">
        <v>7300.785040827067</v>
      </c>
      <c r="D242" s="3">
        <v>15835.235745890986</v>
      </c>
      <c r="E242" s="3">
        <v>345.86083046668676</v>
      </c>
      <c r="G242" s="4">
        <f>$L$2*B242/'1. Data'!D$504+$M$2*C242/'1. Data'!H$504+$N$2*D242/'1. Data'!L$504+$O$2*E242/'1. Data'!P$504</f>
        <v>10073.460096311683</v>
      </c>
      <c r="H242"/>
      <c r="I242" s="4">
        <f t="shared" si="3"/>
        <v>-73.460096311682719</v>
      </c>
    </row>
    <row r="243" spans="1:9">
      <c r="A243">
        <v>242</v>
      </c>
      <c r="B243" s="3">
        <v>6374.261255054359</v>
      </c>
      <c r="C243" s="3">
        <v>7353.43756495252</v>
      </c>
      <c r="D243" s="3">
        <v>15600.73751752219</v>
      </c>
      <c r="E243" s="3">
        <v>348.37345471578357</v>
      </c>
      <c r="G243" s="4">
        <f>$L$2*B243/'1. Data'!D$504+$M$2*C243/'1. Data'!H$504+$N$2*D243/'1. Data'!L$504+$O$2*E243/'1. Data'!P$504</f>
        <v>10006.712508967041</v>
      </c>
      <c r="H243"/>
      <c r="I243" s="4">
        <f t="shared" si="3"/>
        <v>-6.712508967040776</v>
      </c>
    </row>
    <row r="244" spans="1:9">
      <c r="A244">
        <v>243</v>
      </c>
      <c r="B244" s="3">
        <v>6396.3272867566275</v>
      </c>
      <c r="C244" s="3">
        <v>6961.9247053687668</v>
      </c>
      <c r="D244" s="3">
        <v>15047.656091631252</v>
      </c>
      <c r="E244" s="3">
        <v>332.77157435268299</v>
      </c>
      <c r="G244" s="4">
        <f>$L$2*B244/'1. Data'!D$504+$M$2*C244/'1. Data'!H$504+$N$2*D244/'1. Data'!L$504+$O$2*E244/'1. Data'!P$504</f>
        <v>9731.5816148294725</v>
      </c>
      <c r="H244"/>
      <c r="I244" s="4">
        <f t="shared" si="3"/>
        <v>268.41838517052747</v>
      </c>
    </row>
    <row r="245" spans="1:9">
      <c r="A245">
        <v>244</v>
      </c>
      <c r="B245" s="3">
        <v>6528.7564169203579</v>
      </c>
      <c r="C245" s="3">
        <v>7291.965282958502</v>
      </c>
      <c r="D245" s="3">
        <v>15609.576492283033</v>
      </c>
      <c r="E245" s="3">
        <v>338.11614406225954</v>
      </c>
      <c r="G245" s="4">
        <f>$L$2*B245/'1. Data'!D$504+$M$2*C245/'1. Data'!H$504+$N$2*D245/'1. Data'!L$504+$O$2*E245/'1. Data'!P$504</f>
        <v>10017.010627037223</v>
      </c>
      <c r="H245"/>
      <c r="I245" s="4">
        <f t="shared" si="3"/>
        <v>-17.010627037223458</v>
      </c>
    </row>
    <row r="246" spans="1:9">
      <c r="A246">
        <v>245</v>
      </c>
      <c r="B246" s="3">
        <v>6300.8072428764863</v>
      </c>
      <c r="C246" s="3">
        <v>7123.9287166036602</v>
      </c>
      <c r="D246" s="3">
        <v>15289.248681345091</v>
      </c>
      <c r="E246" s="3">
        <v>329.63434421324831</v>
      </c>
      <c r="G246" s="4">
        <f>$L$2*B246/'1. Data'!D$504+$M$2*C246/'1. Data'!H$504+$N$2*D246/'1. Data'!L$504+$O$2*E246/'1. Data'!P$504</f>
        <v>9736.9550427120994</v>
      </c>
      <c r="H246"/>
      <c r="I246" s="4">
        <f t="shared" si="3"/>
        <v>263.04495728790062</v>
      </c>
    </row>
    <row r="247" spans="1:9">
      <c r="A247">
        <v>246</v>
      </c>
      <c r="B247" s="3">
        <v>6456.9130333104549</v>
      </c>
      <c r="C247" s="3">
        <v>7180.8653511793145</v>
      </c>
      <c r="D247" s="3">
        <v>15861.957276007784</v>
      </c>
      <c r="E247" s="3">
        <v>342.96302491549443</v>
      </c>
      <c r="G247" s="4">
        <f>$L$2*B247/'1. Data'!D$504+$M$2*C247/'1. Data'!H$504+$N$2*D247/'1. Data'!L$504+$O$2*E247/'1. Data'!P$504</f>
        <v>9971.4161203583626</v>
      </c>
      <c r="H247"/>
      <c r="I247" s="4">
        <f t="shared" si="3"/>
        <v>28.583879641637395</v>
      </c>
    </row>
    <row r="248" spans="1:9">
      <c r="A248">
        <v>247</v>
      </c>
      <c r="B248" s="3">
        <v>6810.1979759211563</v>
      </c>
      <c r="C248" s="3">
        <v>7415.1588247517693</v>
      </c>
      <c r="D248" s="3">
        <v>15908.343940671166</v>
      </c>
      <c r="E248" s="3">
        <v>343.26855909653506</v>
      </c>
      <c r="G248" s="4">
        <f>$L$2*B248/'1. Data'!D$504+$M$2*C248/'1. Data'!H$504+$N$2*D248/'1. Data'!L$504+$O$2*E248/'1. Data'!P$504</f>
        <v>10290.604617914729</v>
      </c>
      <c r="H248"/>
      <c r="I248" s="4">
        <f t="shared" si="3"/>
        <v>-290.60461791472881</v>
      </c>
    </row>
    <row r="249" spans="1:9">
      <c r="A249">
        <v>248</v>
      </c>
      <c r="B249" s="3">
        <v>6598.7078343161702</v>
      </c>
      <c r="C249" s="3">
        <v>7437.743313600914</v>
      </c>
      <c r="D249" s="3">
        <v>15700.096587259914</v>
      </c>
      <c r="E249" s="3">
        <v>354.85996868306148</v>
      </c>
      <c r="G249" s="4">
        <f>$L$2*B249/'1. Data'!D$504+$M$2*C249/'1. Data'!H$504+$N$2*D249/'1. Data'!L$504+$O$2*E249/'1. Data'!P$504</f>
        <v>10224.10138627533</v>
      </c>
      <c r="H249"/>
      <c r="I249" s="4">
        <f t="shared" si="3"/>
        <v>-224.10138627532979</v>
      </c>
    </row>
    <row r="250" spans="1:9">
      <c r="A250">
        <v>249</v>
      </c>
      <c r="B250" s="3">
        <v>6575.943724537141</v>
      </c>
      <c r="C250" s="3">
        <v>7288.6361545784857</v>
      </c>
      <c r="D250" s="3">
        <v>15396.69802039696</v>
      </c>
      <c r="E250" s="3">
        <v>341.44754168256435</v>
      </c>
      <c r="G250" s="4">
        <f>$L$2*B250/'1. Data'!D$504+$M$2*C250/'1. Data'!H$504+$N$2*D250/'1. Data'!L$504+$O$2*E250/'1. Data'!P$504</f>
        <v>10050.472369001622</v>
      </c>
      <c r="H250"/>
      <c r="I250" s="4">
        <f t="shared" si="3"/>
        <v>-50.472369001621701</v>
      </c>
    </row>
    <row r="251" spans="1:9">
      <c r="A251">
        <v>250</v>
      </c>
      <c r="B251" s="3">
        <v>6630.130548570929</v>
      </c>
      <c r="C251" s="3">
        <v>7349.7996780407439</v>
      </c>
      <c r="D251" s="3">
        <v>16174.007106635536</v>
      </c>
      <c r="E251" s="3">
        <v>345.11394073792655</v>
      </c>
      <c r="G251" s="4">
        <f>$L$2*B251/'1. Data'!D$504+$M$2*C251/'1. Data'!H$504+$N$2*D251/'1. Data'!L$504+$O$2*E251/'1. Data'!P$504</f>
        <v>10180.587935056614</v>
      </c>
      <c r="H251"/>
      <c r="I251" s="4">
        <f t="shared" si="3"/>
        <v>-180.58793505661379</v>
      </c>
    </row>
    <row r="252" spans="1:9">
      <c r="A252">
        <v>251</v>
      </c>
      <c r="B252" s="3">
        <v>6554.4931764495159</v>
      </c>
      <c r="C252" s="3">
        <v>7440.8862827305547</v>
      </c>
      <c r="D252" s="3">
        <v>15760.923767621165</v>
      </c>
      <c r="E252" s="3">
        <v>351.15448723708101</v>
      </c>
      <c r="G252" s="4">
        <f>$L$2*B252/'1. Data'!D$504+$M$2*C252/'1. Data'!H$504+$N$2*D252/'1. Data'!L$504+$O$2*E252/'1. Data'!P$504</f>
        <v>10180.421304928088</v>
      </c>
      <c r="H252"/>
      <c r="I252" s="4">
        <f t="shared" si="3"/>
        <v>-180.42130492808792</v>
      </c>
    </row>
    <row r="253" spans="1:9">
      <c r="A253">
        <v>252</v>
      </c>
      <c r="B253" s="3">
        <v>6492.3191283978949</v>
      </c>
      <c r="C253" s="3">
        <v>7305.6034376562957</v>
      </c>
      <c r="D253" s="3">
        <v>15709.579105589113</v>
      </c>
      <c r="E253" s="3">
        <v>345.02071102170021</v>
      </c>
      <c r="G253" s="4">
        <f>$L$2*B253/'1. Data'!D$504+$M$2*C253/'1. Data'!H$504+$N$2*D253/'1. Data'!L$504+$O$2*E253/'1. Data'!P$504</f>
        <v>10047.024832458035</v>
      </c>
      <c r="H253"/>
      <c r="I253" s="4">
        <f t="shared" si="3"/>
        <v>-47.024832458035235</v>
      </c>
    </row>
    <row r="254" spans="1:9">
      <c r="A254">
        <v>253</v>
      </c>
      <c r="B254" s="3">
        <v>6469.456660941798</v>
      </c>
      <c r="C254" s="3">
        <v>7199.6039989016299</v>
      </c>
      <c r="D254" s="3">
        <v>15390.589270170289</v>
      </c>
      <c r="E254" s="3">
        <v>338.61659881757743</v>
      </c>
      <c r="G254" s="4">
        <f>$L$2*B254/'1. Data'!D$504+$M$2*C254/'1. Data'!H$504+$N$2*D254/'1. Data'!L$504+$O$2*E254/'1. Data'!P$504</f>
        <v>9931.1399799560731</v>
      </c>
      <c r="H254"/>
      <c r="I254" s="4">
        <f t="shared" si="3"/>
        <v>68.860020043926852</v>
      </c>
    </row>
    <row r="255" spans="1:9">
      <c r="A255">
        <v>254</v>
      </c>
      <c r="B255" s="3">
        <v>6555.8774084917304</v>
      </c>
      <c r="C255" s="3">
        <v>7272.6236066841675</v>
      </c>
      <c r="D255" s="3">
        <v>15456.020186931759</v>
      </c>
      <c r="E255" s="3">
        <v>338.41320214432415</v>
      </c>
      <c r="G255" s="4">
        <f>$L$2*B255/'1. Data'!D$504+$M$2*C255/'1. Data'!H$504+$N$2*D255/'1. Data'!L$504+$O$2*E255/'1. Data'!P$504</f>
        <v>10017.568536210134</v>
      </c>
      <c r="H255"/>
      <c r="I255" s="4">
        <f t="shared" si="3"/>
        <v>-17.568536210133971</v>
      </c>
    </row>
    <row r="256" spans="1:9">
      <c r="A256">
        <v>255</v>
      </c>
      <c r="B256" s="3">
        <v>6475.6291054871608</v>
      </c>
      <c r="C256" s="3">
        <v>7163.3676420370584</v>
      </c>
      <c r="D256" s="3">
        <v>15454.510771181918</v>
      </c>
      <c r="E256" s="3">
        <v>346.31934866539012</v>
      </c>
      <c r="G256" s="4">
        <f>$L$2*B256/'1. Data'!D$504+$M$2*C256/'1. Data'!H$504+$N$2*D256/'1. Data'!L$504+$O$2*E256/'1. Data'!P$504</f>
        <v>9969.1135604153023</v>
      </c>
      <c r="H256"/>
      <c r="I256" s="4">
        <f t="shared" si="3"/>
        <v>30.886439584697655</v>
      </c>
    </row>
    <row r="257" spans="1:9">
      <c r="A257">
        <v>256</v>
      </c>
      <c r="B257" s="3">
        <v>6509.5752297921754</v>
      </c>
      <c r="C257" s="3">
        <v>7165.7889061984124</v>
      </c>
      <c r="D257" s="3">
        <v>15500.886651791827</v>
      </c>
      <c r="E257" s="3">
        <v>340.44147950508386</v>
      </c>
      <c r="G257" s="4">
        <f>$L$2*B257/'1. Data'!D$504+$M$2*C257/'1. Data'!H$504+$N$2*D257/'1. Data'!L$504+$O$2*E257/'1. Data'!P$504</f>
        <v>9959.6291230274001</v>
      </c>
      <c r="H257"/>
      <c r="I257" s="4">
        <f t="shared" si="3"/>
        <v>40.370876972599945</v>
      </c>
    </row>
    <row r="258" spans="1:9">
      <c r="A258">
        <v>257</v>
      </c>
      <c r="B258" s="3">
        <v>6639.9928808835039</v>
      </c>
      <c r="C258" s="3">
        <v>7230.970153547848</v>
      </c>
      <c r="D258" s="3">
        <v>16289.880958013102</v>
      </c>
      <c r="E258" s="3">
        <v>336.53065828317676</v>
      </c>
      <c r="G258" s="4">
        <f>$L$2*B258/'1. Data'!D$504+$M$2*C258/'1. Data'!H$504+$N$2*D258/'1. Data'!L$504+$O$2*E258/'1. Data'!P$504</f>
        <v>10094.787586676275</v>
      </c>
      <c r="H258"/>
      <c r="I258" s="4">
        <f t="shared" ref="I258:I321" si="4">10000-G258</f>
        <v>-94.787586676275168</v>
      </c>
    </row>
    <row r="259" spans="1:9">
      <c r="A259">
        <v>258</v>
      </c>
      <c r="B259" s="3">
        <v>6539.4699128241409</v>
      </c>
      <c r="C259" s="3">
        <v>7412.1025632574274</v>
      </c>
      <c r="D259" s="3">
        <v>15518.861965808928</v>
      </c>
      <c r="E259" s="3">
        <v>355.68158486331367</v>
      </c>
      <c r="G259" s="4">
        <f>$L$2*B259/'1. Data'!D$504+$M$2*C259/'1. Data'!H$504+$N$2*D259/'1. Data'!L$504+$O$2*E259/'1. Data'!P$504</f>
        <v>10170.165493640587</v>
      </c>
      <c r="H259"/>
      <c r="I259" s="4">
        <f t="shared" si="4"/>
        <v>-170.16549364058665</v>
      </c>
    </row>
    <row r="260" spans="1:9">
      <c r="A260">
        <v>259</v>
      </c>
      <c r="B260" s="3">
        <v>6638.6074211613641</v>
      </c>
      <c r="C260" s="3">
        <v>7387.4529675513159</v>
      </c>
      <c r="D260" s="3">
        <v>15739.972628279664</v>
      </c>
      <c r="E260" s="3">
        <v>349.34912336975344</v>
      </c>
      <c r="G260" s="4">
        <f>$L$2*B260/'1. Data'!D$504+$M$2*C260/'1. Data'!H$504+$N$2*D260/'1. Data'!L$504+$O$2*E260/'1. Data'!P$504</f>
        <v>10198.214261348003</v>
      </c>
      <c r="H260"/>
      <c r="I260" s="4">
        <f t="shared" si="4"/>
        <v>-198.21426134800276</v>
      </c>
    </row>
    <row r="261" spans="1:9">
      <c r="A261">
        <v>260</v>
      </c>
      <c r="B261" s="3">
        <v>6478.5562384863842</v>
      </c>
      <c r="C261" s="3">
        <v>7275.6847990281922</v>
      </c>
      <c r="D261" s="3">
        <v>15650.71070158526</v>
      </c>
      <c r="E261" s="3">
        <v>340.79400301431673</v>
      </c>
      <c r="G261" s="4">
        <f>$L$2*B261/'1. Data'!D$504+$M$2*C261/'1. Data'!H$504+$N$2*D261/'1. Data'!L$504+$O$2*E261/'1. Data'!P$504</f>
        <v>9997.6740914675756</v>
      </c>
      <c r="H261"/>
      <c r="I261" s="4">
        <f t="shared" si="4"/>
        <v>2.3259085324243642</v>
      </c>
    </row>
    <row r="262" spans="1:9">
      <c r="A262">
        <v>261</v>
      </c>
      <c r="B262" s="3">
        <v>6470.0196606649924</v>
      </c>
      <c r="C262" s="3">
        <v>7350.3890678444932</v>
      </c>
      <c r="D262" s="3">
        <v>15741.233686333901</v>
      </c>
      <c r="E262" s="3">
        <v>342.70505030716492</v>
      </c>
      <c r="G262" s="4">
        <f>$L$2*B262/'1. Data'!D$504+$M$2*C262/'1. Data'!H$504+$N$2*D262/'1. Data'!L$504+$O$2*E262/'1. Data'!P$504</f>
        <v>10040.308590644845</v>
      </c>
      <c r="H262"/>
      <c r="I262" s="4">
        <f t="shared" si="4"/>
        <v>-40.308590644845026</v>
      </c>
    </row>
    <row r="263" spans="1:9">
      <c r="A263">
        <v>262</v>
      </c>
      <c r="B263" s="3">
        <v>6348.5187130512386</v>
      </c>
      <c r="C263" s="3">
        <v>7179.1928617870581</v>
      </c>
      <c r="D263" s="3">
        <v>15553.791369152998</v>
      </c>
      <c r="E263" s="3">
        <v>338.73816175792223</v>
      </c>
      <c r="G263" s="4">
        <f>$L$2*B263/'1. Data'!D$504+$M$2*C263/'1. Data'!H$504+$N$2*D263/'1. Data'!L$504+$O$2*E263/'1. Data'!P$504</f>
        <v>9859.4449233650703</v>
      </c>
      <c r="H263"/>
      <c r="I263" s="4">
        <f t="shared" si="4"/>
        <v>140.55507663492972</v>
      </c>
    </row>
    <row r="264" spans="1:9">
      <c r="A264">
        <v>263</v>
      </c>
      <c r="B264" s="3">
        <v>6477.3287028266859</v>
      </c>
      <c r="C264" s="3">
        <v>7264.1363545561553</v>
      </c>
      <c r="D264" s="3">
        <v>15377.746661946903</v>
      </c>
      <c r="E264" s="3">
        <v>340.54538216852308</v>
      </c>
      <c r="G264" s="4">
        <f>$L$2*B264/'1. Data'!D$504+$M$2*C264/'1. Data'!H$504+$N$2*D264/'1. Data'!L$504+$O$2*E264/'1. Data'!P$504</f>
        <v>9973.1242730794056</v>
      </c>
      <c r="H264"/>
      <c r="I264" s="4">
        <f t="shared" si="4"/>
        <v>26.875726920594389</v>
      </c>
    </row>
    <row r="265" spans="1:9">
      <c r="A265">
        <v>264</v>
      </c>
      <c r="B265" s="3">
        <v>6558.5573218457321</v>
      </c>
      <c r="C265" s="3">
        <v>7208.4828666423482</v>
      </c>
      <c r="D265" s="3">
        <v>15512.391090227764</v>
      </c>
      <c r="E265" s="3">
        <v>347.10304070513934</v>
      </c>
      <c r="G265" s="4">
        <f>$L$2*B265/'1. Data'!D$504+$M$2*C265/'1. Data'!H$504+$N$2*D265/'1. Data'!L$504+$O$2*E265/'1. Data'!P$504</f>
        <v>10047.139335426851</v>
      </c>
      <c r="H265"/>
      <c r="I265" s="4">
        <f t="shared" si="4"/>
        <v>-47.139335426851176</v>
      </c>
    </row>
    <row r="266" spans="1:9">
      <c r="A266">
        <v>265</v>
      </c>
      <c r="B266" s="3">
        <v>6589.3039366211788</v>
      </c>
      <c r="C266" s="3">
        <v>7283.0551828464213</v>
      </c>
      <c r="D266" s="3">
        <v>15809.027303732975</v>
      </c>
      <c r="E266" s="3">
        <v>340.06257504464418</v>
      </c>
      <c r="G266" s="4">
        <f>$L$2*B266/'1. Data'!D$504+$M$2*C266/'1. Data'!H$504+$N$2*D266/'1. Data'!L$504+$O$2*E266/'1. Data'!P$504</f>
        <v>10074.824909419529</v>
      </c>
      <c r="H266"/>
      <c r="I266" s="4">
        <f t="shared" si="4"/>
        <v>-74.824909419528922</v>
      </c>
    </row>
    <row r="267" spans="1:9">
      <c r="A267">
        <v>266</v>
      </c>
      <c r="B267" s="3">
        <v>6620.6601837924773</v>
      </c>
      <c r="C267" s="3">
        <v>7349.1860235756885</v>
      </c>
      <c r="D267" s="3">
        <v>15691.051219403093</v>
      </c>
      <c r="E267" s="3">
        <v>354.27384146926136</v>
      </c>
      <c r="G267" s="4">
        <f>$L$2*B267/'1. Data'!D$504+$M$2*C267/'1. Data'!H$504+$N$2*D267/'1. Data'!L$504+$O$2*E267/'1. Data'!P$504</f>
        <v>10196.990065804921</v>
      </c>
      <c r="H267"/>
      <c r="I267" s="4">
        <f t="shared" si="4"/>
        <v>-196.99006580492096</v>
      </c>
    </row>
    <row r="268" spans="1:9">
      <c r="A268">
        <v>267</v>
      </c>
      <c r="B268" s="3">
        <v>6543.9583333127666</v>
      </c>
      <c r="C268" s="3">
        <v>7364.6279890594387</v>
      </c>
      <c r="D268" s="3">
        <v>15362.094189436542</v>
      </c>
      <c r="E268" s="3">
        <v>342.926579482953</v>
      </c>
      <c r="G268" s="4">
        <f>$L$2*B268/'1. Data'!D$504+$M$2*C268/'1. Data'!H$504+$N$2*D268/'1. Data'!L$504+$O$2*E268/'1. Data'!P$504</f>
        <v>10068.62270778068</v>
      </c>
      <c r="H268"/>
      <c r="I268" s="4">
        <f t="shared" si="4"/>
        <v>-68.622707780679775</v>
      </c>
    </row>
    <row r="269" spans="1:9">
      <c r="A269">
        <v>268</v>
      </c>
      <c r="B269" s="3">
        <v>6528.2884179262874</v>
      </c>
      <c r="C269" s="3">
        <v>7340.6462395057279</v>
      </c>
      <c r="D269" s="3">
        <v>15840.485983743498</v>
      </c>
      <c r="E269" s="3">
        <v>341.89329537496207</v>
      </c>
      <c r="G269" s="4">
        <f>$L$2*B269/'1. Data'!D$504+$M$2*C269/'1. Data'!H$504+$N$2*D269/'1. Data'!L$504+$O$2*E269/'1. Data'!P$504</f>
        <v>10073.798667557754</v>
      </c>
      <c r="H269"/>
      <c r="I269" s="4">
        <f t="shared" si="4"/>
        <v>-73.798667557754015</v>
      </c>
    </row>
    <row r="270" spans="1:9">
      <c r="A270">
        <v>269</v>
      </c>
      <c r="B270" s="3">
        <v>6568.3895600167843</v>
      </c>
      <c r="C270" s="3">
        <v>7193.4813077567123</v>
      </c>
      <c r="D270" s="3">
        <v>15363.125028703767</v>
      </c>
      <c r="E270" s="3">
        <v>345.8266682237379</v>
      </c>
      <c r="G270" s="4">
        <f>$L$2*B270/'1. Data'!D$504+$M$2*C270/'1. Data'!H$504+$N$2*D270/'1. Data'!L$504+$O$2*E270/'1. Data'!P$504</f>
        <v>10029.921426805215</v>
      </c>
      <c r="H270"/>
      <c r="I270" s="4">
        <f t="shared" si="4"/>
        <v>-29.921426805214651</v>
      </c>
    </row>
    <row r="271" spans="1:9">
      <c r="A271">
        <v>270</v>
      </c>
      <c r="B271" s="3">
        <v>6412.6002772489492</v>
      </c>
      <c r="C271" s="3">
        <v>7155.0090703548794</v>
      </c>
      <c r="D271" s="3">
        <v>15335.249048914089</v>
      </c>
      <c r="E271" s="3">
        <v>329.67311915501404</v>
      </c>
      <c r="G271" s="4">
        <f>$L$2*B271/'1. Data'!D$504+$M$2*C271/'1. Data'!H$504+$N$2*D271/'1. Data'!L$504+$O$2*E271/'1. Data'!P$504</f>
        <v>9821.8303150509073</v>
      </c>
      <c r="H271"/>
      <c r="I271" s="4">
        <f t="shared" si="4"/>
        <v>178.1696849490927</v>
      </c>
    </row>
    <row r="272" spans="1:9">
      <c r="A272">
        <v>271</v>
      </c>
      <c r="B272" s="3">
        <v>6523.0018300945767</v>
      </c>
      <c r="C272" s="3">
        <v>7184.8236100619461</v>
      </c>
      <c r="D272" s="3">
        <v>15394.26435607548</v>
      </c>
      <c r="E272" s="3">
        <v>341.41891028414392</v>
      </c>
      <c r="G272" s="4">
        <f>$L$2*B272/'1. Data'!D$504+$M$2*C272/'1. Data'!H$504+$N$2*D272/'1. Data'!L$504+$O$2*E272/'1. Data'!P$504</f>
        <v>9974.622303368229</v>
      </c>
      <c r="H272"/>
      <c r="I272" s="4">
        <f t="shared" si="4"/>
        <v>25.377696631770959</v>
      </c>
    </row>
    <row r="273" spans="1:9">
      <c r="A273">
        <v>272</v>
      </c>
      <c r="B273" s="3">
        <v>6577.9559993700623</v>
      </c>
      <c r="C273" s="3">
        <v>7153.3583835552718</v>
      </c>
      <c r="D273" s="3">
        <v>15485.055647257201</v>
      </c>
      <c r="E273" s="3">
        <v>339.59867356474899</v>
      </c>
      <c r="G273" s="4">
        <f>$L$2*B273/'1. Data'!D$504+$M$2*C273/'1. Data'!H$504+$N$2*D273/'1. Data'!L$504+$O$2*E273/'1. Data'!P$504</f>
        <v>9990.6473139757818</v>
      </c>
      <c r="H273"/>
      <c r="I273" s="4">
        <f t="shared" si="4"/>
        <v>9.3526860242182011</v>
      </c>
    </row>
    <row r="274" spans="1:9">
      <c r="A274">
        <v>273</v>
      </c>
      <c r="B274" s="3">
        <v>6538.1736369629407</v>
      </c>
      <c r="C274" s="3">
        <v>7299.413045166134</v>
      </c>
      <c r="D274" s="3">
        <v>15604.642423175457</v>
      </c>
      <c r="E274" s="3">
        <v>349.8837126544679</v>
      </c>
      <c r="G274" s="4">
        <f>$L$2*B274/'1. Data'!D$504+$M$2*C274/'1. Data'!H$504+$N$2*D274/'1. Data'!L$504+$O$2*E274/'1. Data'!P$504</f>
        <v>10094.385022023955</v>
      </c>
      <c r="H274"/>
      <c r="I274" s="4">
        <f t="shared" si="4"/>
        <v>-94.385022023954662</v>
      </c>
    </row>
    <row r="275" spans="1:9">
      <c r="A275">
        <v>274</v>
      </c>
      <c r="B275" s="3">
        <v>6585.0934820773236</v>
      </c>
      <c r="C275" s="3">
        <v>7258.8440954785128</v>
      </c>
      <c r="D275" s="3">
        <v>15665.098512192455</v>
      </c>
      <c r="E275" s="3">
        <v>341.73390107868158</v>
      </c>
      <c r="G275" s="4">
        <f>$L$2*B275/'1. Data'!D$504+$M$2*C275/'1. Data'!H$504+$N$2*D275/'1. Data'!L$504+$O$2*E275/'1. Data'!P$504</f>
        <v>10062.732804008632</v>
      </c>
      <c r="H275"/>
      <c r="I275" s="4">
        <f t="shared" si="4"/>
        <v>-62.732804008632229</v>
      </c>
    </row>
    <row r="276" spans="1:9">
      <c r="A276">
        <v>275</v>
      </c>
      <c r="B276" s="3">
        <v>6435.1156998828628</v>
      </c>
      <c r="C276" s="3">
        <v>7335.6656364293158</v>
      </c>
      <c r="D276" s="3">
        <v>15872.516397291816</v>
      </c>
      <c r="E276" s="3">
        <v>341.63046521211669</v>
      </c>
      <c r="G276" s="4">
        <f>$L$2*B276/'1. Data'!D$504+$M$2*C276/'1. Data'!H$504+$N$2*D276/'1. Data'!L$504+$O$2*E276/'1. Data'!P$504</f>
        <v>10014.892176315027</v>
      </c>
      <c r="H276"/>
      <c r="I276" s="4">
        <f t="shared" si="4"/>
        <v>-14.892176315026518</v>
      </c>
    </row>
    <row r="277" spans="1:9">
      <c r="A277">
        <v>276</v>
      </c>
      <c r="B277" s="3">
        <v>6369.018233302284</v>
      </c>
      <c r="C277" s="3">
        <v>7049.7483569961742</v>
      </c>
      <c r="D277" s="3">
        <v>15065.191174799351</v>
      </c>
      <c r="E277" s="3">
        <v>337.44255824994752</v>
      </c>
      <c r="G277" s="4">
        <f>$L$2*B277/'1. Data'!D$504+$M$2*C277/'1. Data'!H$504+$N$2*D277/'1. Data'!L$504+$O$2*E277/'1. Data'!P$504</f>
        <v>9779.5246114741876</v>
      </c>
      <c r="H277"/>
      <c r="I277" s="4">
        <f t="shared" si="4"/>
        <v>220.47538852581238</v>
      </c>
    </row>
    <row r="278" spans="1:9">
      <c r="A278">
        <v>277</v>
      </c>
      <c r="B278" s="3">
        <v>6567.4924098794445</v>
      </c>
      <c r="C278" s="3">
        <v>7190.343178160535</v>
      </c>
      <c r="D278" s="3">
        <v>15454.896957000725</v>
      </c>
      <c r="E278" s="3">
        <v>328.56784190107379</v>
      </c>
      <c r="G278" s="4">
        <f>$L$2*B278/'1. Data'!D$504+$M$2*C278/'1. Data'!H$504+$N$2*D278/'1. Data'!L$504+$O$2*E278/'1. Data'!P$504</f>
        <v>9933.0518005463709</v>
      </c>
      <c r="H278"/>
      <c r="I278" s="4">
        <f t="shared" si="4"/>
        <v>66.948199453629059</v>
      </c>
    </row>
    <row r="279" spans="1:9">
      <c r="A279">
        <v>278</v>
      </c>
      <c r="B279" s="3">
        <v>6375.0477452101686</v>
      </c>
      <c r="C279" s="3">
        <v>7421.0355067317923</v>
      </c>
      <c r="D279" s="3">
        <v>15663.801925751039</v>
      </c>
      <c r="E279" s="3">
        <v>359.22392078406364</v>
      </c>
      <c r="G279" s="4">
        <f>$L$2*B279/'1. Data'!D$504+$M$2*C279/'1. Data'!H$504+$N$2*D279/'1. Data'!L$504+$O$2*E279/'1. Data'!P$504</f>
        <v>10102.657569485214</v>
      </c>
      <c r="H279"/>
      <c r="I279" s="4">
        <f t="shared" si="4"/>
        <v>-102.65756948521448</v>
      </c>
    </row>
    <row r="280" spans="1:9">
      <c r="A280">
        <v>279</v>
      </c>
      <c r="B280" s="3">
        <v>6552.2495746566156</v>
      </c>
      <c r="C280" s="3">
        <v>7252.0983991966359</v>
      </c>
      <c r="D280" s="3">
        <v>15492.278593764786</v>
      </c>
      <c r="E280" s="3">
        <v>338.58390192134766</v>
      </c>
      <c r="G280" s="4">
        <f>$L$2*B280/'1. Data'!D$504+$M$2*C280/'1. Data'!H$504+$N$2*D280/'1. Data'!L$504+$O$2*E280/'1. Data'!P$504</f>
        <v>10010.178782168219</v>
      </c>
      <c r="H280"/>
      <c r="I280" s="4">
        <f t="shared" si="4"/>
        <v>-10.178782168219186</v>
      </c>
    </row>
    <row r="281" spans="1:9">
      <c r="A281">
        <v>280</v>
      </c>
      <c r="B281" s="3">
        <v>6634.2848119308119</v>
      </c>
      <c r="C281" s="3">
        <v>7256.0542570591087</v>
      </c>
      <c r="D281" s="3">
        <v>15874.184437834223</v>
      </c>
      <c r="E281" s="3">
        <v>346.95145531948174</v>
      </c>
      <c r="G281" s="4">
        <f>$L$2*B281/'1. Data'!D$504+$M$2*C281/'1. Data'!H$504+$N$2*D281/'1. Data'!L$504+$O$2*E281/'1. Data'!P$504</f>
        <v>10135.833914512717</v>
      </c>
      <c r="H281"/>
      <c r="I281" s="4">
        <f t="shared" si="4"/>
        <v>-135.83391451271746</v>
      </c>
    </row>
    <row r="282" spans="1:9">
      <c r="A282">
        <v>281</v>
      </c>
      <c r="B282" s="3">
        <v>6589.9846115725732</v>
      </c>
      <c r="C282" s="3">
        <v>7083.7962944483979</v>
      </c>
      <c r="D282" s="3">
        <v>15251.148522363001</v>
      </c>
      <c r="E282" s="3">
        <v>342.62200991351079</v>
      </c>
      <c r="G282" s="4">
        <f>$L$2*B282/'1. Data'!D$504+$M$2*C282/'1. Data'!H$504+$N$2*D282/'1. Data'!L$504+$O$2*E282/'1. Data'!P$504</f>
        <v>9971.9177766923422</v>
      </c>
      <c r="H282"/>
      <c r="I282" s="4">
        <f t="shared" si="4"/>
        <v>28.082223307657841</v>
      </c>
    </row>
    <row r="283" spans="1:9">
      <c r="A283">
        <v>282</v>
      </c>
      <c r="B283" s="3">
        <v>6390.7541759332744</v>
      </c>
      <c r="C283" s="3">
        <v>7297.5417724474592</v>
      </c>
      <c r="D283" s="3">
        <v>15305.079455047731</v>
      </c>
      <c r="E283" s="3">
        <v>343.53183838029895</v>
      </c>
      <c r="G283" s="4">
        <f>$L$2*B283/'1. Data'!D$504+$M$2*C283/'1. Data'!H$504+$N$2*D283/'1. Data'!L$504+$O$2*E283/'1. Data'!P$504</f>
        <v>9946.417286361997</v>
      </c>
      <c r="H283"/>
      <c r="I283" s="4">
        <f t="shared" si="4"/>
        <v>53.582713638003042</v>
      </c>
    </row>
    <row r="284" spans="1:9">
      <c r="A284">
        <v>283</v>
      </c>
      <c r="B284" s="3">
        <v>6645.1301892063793</v>
      </c>
      <c r="C284" s="3">
        <v>7268.5914357581223</v>
      </c>
      <c r="D284" s="3">
        <v>15791.790696018887</v>
      </c>
      <c r="E284" s="3">
        <v>336.58916678300727</v>
      </c>
      <c r="G284" s="4">
        <f>$L$2*B284/'1. Data'!D$504+$M$2*C284/'1. Data'!H$504+$N$2*D284/'1. Data'!L$504+$O$2*E284/'1. Data'!P$504</f>
        <v>10081.798407306987</v>
      </c>
      <c r="H284"/>
      <c r="I284" s="4">
        <f t="shared" si="4"/>
        <v>-81.798407306987428</v>
      </c>
    </row>
    <row r="285" spans="1:9">
      <c r="A285">
        <v>284</v>
      </c>
      <c r="B285" s="3">
        <v>6464.3386469362595</v>
      </c>
      <c r="C285" s="3">
        <v>7303.0990665517866</v>
      </c>
      <c r="D285" s="3">
        <v>15421.465861789708</v>
      </c>
      <c r="E285" s="3">
        <v>341.03138781976378</v>
      </c>
      <c r="G285" s="4">
        <f>$L$2*B285/'1. Data'!D$504+$M$2*C285/'1. Data'!H$504+$N$2*D285/'1. Data'!L$504+$O$2*E285/'1. Data'!P$504</f>
        <v>9986.8922172991643</v>
      </c>
      <c r="H285"/>
      <c r="I285" s="4">
        <f t="shared" si="4"/>
        <v>13.107782700835742</v>
      </c>
    </row>
    <row r="286" spans="1:9">
      <c r="A286">
        <v>285</v>
      </c>
      <c r="B286" s="3">
        <v>6445.8629427888609</v>
      </c>
      <c r="C286" s="3">
        <v>7243.9293453262244</v>
      </c>
      <c r="D286" s="3">
        <v>14893.466176609385</v>
      </c>
      <c r="E286" s="3">
        <v>343.39755125160463</v>
      </c>
      <c r="G286" s="4">
        <f>$L$2*B286/'1. Data'!D$504+$M$2*C286/'1. Data'!H$504+$N$2*D286/'1. Data'!L$504+$O$2*E286/'1. Data'!P$504</f>
        <v>9930.9096365380719</v>
      </c>
      <c r="H286"/>
      <c r="I286" s="4">
        <f t="shared" si="4"/>
        <v>69.090363461928064</v>
      </c>
    </row>
    <row r="287" spans="1:9">
      <c r="A287">
        <v>286</v>
      </c>
      <c r="B287" s="3">
        <v>6270.2784557470195</v>
      </c>
      <c r="C287" s="3">
        <v>6928.8082984839975</v>
      </c>
      <c r="D287" s="3">
        <v>15647.061422841338</v>
      </c>
      <c r="E287" s="3">
        <v>338.20477648356814</v>
      </c>
      <c r="G287" s="4">
        <f>$L$2*B287/'1. Data'!D$504+$M$2*C287/'1. Data'!H$504+$N$2*D287/'1. Data'!L$504+$O$2*E287/'1. Data'!P$504</f>
        <v>9710.6157609840957</v>
      </c>
      <c r="H287"/>
      <c r="I287" s="4">
        <f t="shared" si="4"/>
        <v>289.38423901590431</v>
      </c>
    </row>
    <row r="288" spans="1:9">
      <c r="A288">
        <v>287</v>
      </c>
      <c r="B288" s="3">
        <v>6325.3379617809223</v>
      </c>
      <c r="C288" s="3">
        <v>7134.3969278441937</v>
      </c>
      <c r="D288" s="3">
        <v>15508.56680632697</v>
      </c>
      <c r="E288" s="3">
        <v>341.04488788936237</v>
      </c>
      <c r="G288" s="4">
        <f>$L$2*B288/'1. Data'!D$504+$M$2*C288/'1. Data'!H$504+$N$2*D288/'1. Data'!L$504+$O$2*E288/'1. Data'!P$504</f>
        <v>9837.226996417081</v>
      </c>
      <c r="H288"/>
      <c r="I288" s="4">
        <f t="shared" si="4"/>
        <v>162.77300358291905</v>
      </c>
    </row>
    <row r="289" spans="1:9">
      <c r="A289">
        <v>288</v>
      </c>
      <c r="B289" s="3">
        <v>6362.9418258818314</v>
      </c>
      <c r="C289" s="3">
        <v>6826.0869153758231</v>
      </c>
      <c r="D289" s="3">
        <v>14106.114067618239</v>
      </c>
      <c r="E289" s="3">
        <v>336.29971740355643</v>
      </c>
      <c r="G289" s="4">
        <f>$L$2*B289/'1. Data'!D$504+$M$2*C289/'1. Data'!H$504+$N$2*D289/'1. Data'!L$504+$O$2*E289/'1. Data'!P$504</f>
        <v>9614.899911754188</v>
      </c>
      <c r="H289"/>
      <c r="I289" s="4">
        <f t="shared" si="4"/>
        <v>385.100088245812</v>
      </c>
    </row>
    <row r="290" spans="1:9">
      <c r="A290">
        <v>289</v>
      </c>
      <c r="B290" s="3">
        <v>5951.5988117090483</v>
      </c>
      <c r="C290" s="3">
        <v>6867.3455627133462</v>
      </c>
      <c r="D290" s="3">
        <v>15026.385397733011</v>
      </c>
      <c r="E290" s="3">
        <v>335.54975065202586</v>
      </c>
      <c r="G290" s="4">
        <f>$L$2*B290/'1. Data'!D$504+$M$2*C290/'1. Data'!H$504+$N$2*D290/'1. Data'!L$504+$O$2*E290/'1. Data'!P$504</f>
        <v>9433.5082410458926</v>
      </c>
      <c r="H290"/>
      <c r="I290" s="4">
        <f t="shared" si="4"/>
        <v>566.49175895410735</v>
      </c>
    </row>
    <row r="291" spans="1:9">
      <c r="A291">
        <v>290</v>
      </c>
      <c r="B291" s="3">
        <v>6654.1321254224513</v>
      </c>
      <c r="C291" s="3">
        <v>7202.2742859801328</v>
      </c>
      <c r="D291" s="3">
        <v>15813.567153548951</v>
      </c>
      <c r="E291" s="3">
        <v>343.85750490150087</v>
      </c>
      <c r="G291" s="4">
        <f>$L$2*B291/'1. Data'!D$504+$M$2*C291/'1. Data'!H$504+$N$2*D291/'1. Data'!L$504+$O$2*E291/'1. Data'!P$504</f>
        <v>10103.823396532925</v>
      </c>
      <c r="H291"/>
      <c r="I291" s="4">
        <f t="shared" si="4"/>
        <v>-103.82339653292547</v>
      </c>
    </row>
    <row r="292" spans="1:9">
      <c r="A292">
        <v>291</v>
      </c>
      <c r="B292" s="3">
        <v>6505.4619924965637</v>
      </c>
      <c r="C292" s="3">
        <v>7243.6444211417638</v>
      </c>
      <c r="D292" s="3">
        <v>15610.781867311642</v>
      </c>
      <c r="E292" s="3">
        <v>334.88701094708625</v>
      </c>
      <c r="G292" s="4">
        <f>$L$2*B292/'1. Data'!D$504+$M$2*C292/'1. Data'!H$504+$N$2*D292/'1. Data'!L$504+$O$2*E292/'1. Data'!P$504</f>
        <v>9963.8806104810192</v>
      </c>
      <c r="H292"/>
      <c r="I292" s="4">
        <f t="shared" si="4"/>
        <v>36.119389518980825</v>
      </c>
    </row>
    <row r="293" spans="1:9">
      <c r="A293">
        <v>292</v>
      </c>
      <c r="B293" s="3">
        <v>6726.55737500139</v>
      </c>
      <c r="C293" s="3">
        <v>7362.3017857231589</v>
      </c>
      <c r="D293" s="3">
        <v>16132.079888912849</v>
      </c>
      <c r="E293" s="3">
        <v>345.94045968039637</v>
      </c>
      <c r="G293" s="4">
        <f>$L$2*B293/'1. Data'!D$504+$M$2*C293/'1. Data'!H$504+$N$2*D293/'1. Data'!L$504+$O$2*E293/'1. Data'!P$504</f>
        <v>10247.267784536283</v>
      </c>
      <c r="H293"/>
      <c r="I293" s="4">
        <f t="shared" si="4"/>
        <v>-247.26778453628322</v>
      </c>
    </row>
    <row r="294" spans="1:9">
      <c r="A294">
        <v>293</v>
      </c>
      <c r="B294" s="3">
        <v>6424.2277768433405</v>
      </c>
      <c r="C294" s="3">
        <v>7341.4625259550112</v>
      </c>
      <c r="D294" s="3">
        <v>15238.679762504597</v>
      </c>
      <c r="E294" s="3">
        <v>346.69136942292124</v>
      </c>
      <c r="G294" s="4">
        <f>$L$2*B294/'1. Data'!D$504+$M$2*C294/'1. Data'!H$504+$N$2*D294/'1. Data'!L$504+$O$2*E294/'1. Data'!P$504</f>
        <v>9999.3935122635776</v>
      </c>
      <c r="H294"/>
      <c r="I294" s="4">
        <f t="shared" si="4"/>
        <v>0.60648773642242304</v>
      </c>
    </row>
    <row r="295" spans="1:9">
      <c r="A295">
        <v>294</v>
      </c>
      <c r="B295" s="3">
        <v>6528.3604694967598</v>
      </c>
      <c r="C295" s="3">
        <v>7049.910568658147</v>
      </c>
      <c r="D295" s="3">
        <v>15764.115988573083</v>
      </c>
      <c r="E295" s="3">
        <v>337.66614314930609</v>
      </c>
      <c r="G295" s="4">
        <f>$L$2*B295/'1. Data'!D$504+$M$2*C295/'1. Data'!H$504+$N$2*D295/'1. Data'!L$504+$O$2*E295/'1. Data'!P$504</f>
        <v>9923.988745638726</v>
      </c>
      <c r="H295"/>
      <c r="I295" s="4">
        <f t="shared" si="4"/>
        <v>76.011254361274041</v>
      </c>
    </row>
    <row r="296" spans="1:9">
      <c r="A296">
        <v>295</v>
      </c>
      <c r="B296" s="3">
        <v>6157.7488152146207</v>
      </c>
      <c r="C296" s="3">
        <v>7140.5702224257357</v>
      </c>
      <c r="D296" s="3">
        <v>14951.167482720684</v>
      </c>
      <c r="E296" s="3">
        <v>340.66821070160199</v>
      </c>
      <c r="G296" s="4">
        <f>$L$2*B296/'1. Data'!D$504+$M$2*C296/'1. Data'!H$504+$N$2*D296/'1. Data'!L$504+$O$2*E296/'1. Data'!P$504</f>
        <v>9698.5162630737723</v>
      </c>
      <c r="H296"/>
      <c r="I296" s="4">
        <f t="shared" si="4"/>
        <v>301.48373692622772</v>
      </c>
    </row>
    <row r="297" spans="1:9">
      <c r="A297">
        <v>296</v>
      </c>
      <c r="B297" s="3">
        <v>6521.7206538874734</v>
      </c>
      <c r="C297" s="3">
        <v>7131.459396338063</v>
      </c>
      <c r="D297" s="3">
        <v>15412.883415969933</v>
      </c>
      <c r="E297" s="3">
        <v>337.81203365716249</v>
      </c>
      <c r="G297" s="4">
        <f>$L$2*B297/'1. Data'!D$504+$M$2*C297/'1. Data'!H$504+$N$2*D297/'1. Data'!L$504+$O$2*E297/'1. Data'!P$504</f>
        <v>9931.8730950199079</v>
      </c>
      <c r="H297"/>
      <c r="I297" s="4">
        <f t="shared" si="4"/>
        <v>68.126904980092149</v>
      </c>
    </row>
    <row r="298" spans="1:9">
      <c r="A298">
        <v>297</v>
      </c>
      <c r="B298" s="3">
        <v>6640.8668829123008</v>
      </c>
      <c r="C298" s="3">
        <v>7375.0990737207967</v>
      </c>
      <c r="D298" s="3">
        <v>15756.443678144347</v>
      </c>
      <c r="E298" s="3">
        <v>341.32923913334361</v>
      </c>
      <c r="G298" s="4">
        <f>$L$2*B298/'1. Data'!D$504+$M$2*C298/'1. Data'!H$504+$N$2*D298/'1. Data'!L$504+$O$2*E298/'1. Data'!P$504</f>
        <v>10148.658899603048</v>
      </c>
      <c r="H298"/>
      <c r="I298" s="4">
        <f t="shared" si="4"/>
        <v>-148.65889960304776</v>
      </c>
    </row>
    <row r="299" spans="1:9">
      <c r="A299">
        <v>298</v>
      </c>
      <c r="B299" s="3">
        <v>6614.624531357611</v>
      </c>
      <c r="C299" s="3">
        <v>7421.7352452816303</v>
      </c>
      <c r="D299" s="3">
        <v>15807.964446999034</v>
      </c>
      <c r="E299" s="3">
        <v>344.88270638213112</v>
      </c>
      <c r="G299" s="4">
        <f>$L$2*B299/'1. Data'!D$504+$M$2*C299/'1. Data'!H$504+$N$2*D299/'1. Data'!L$504+$O$2*E299/'1. Data'!P$504</f>
        <v>10175.879456519469</v>
      </c>
      <c r="H299"/>
      <c r="I299" s="4">
        <f t="shared" si="4"/>
        <v>-175.87945651946939</v>
      </c>
    </row>
    <row r="300" spans="1:9">
      <c r="A300">
        <v>299</v>
      </c>
      <c r="B300" s="3">
        <v>6419.9347776229388</v>
      </c>
      <c r="C300" s="3">
        <v>7231.7144707006364</v>
      </c>
      <c r="D300" s="3">
        <v>15401.992614167668</v>
      </c>
      <c r="E300" s="3">
        <v>345.26053021795434</v>
      </c>
      <c r="G300" s="4">
        <f>$L$2*B300/'1. Data'!D$504+$M$2*C300/'1. Data'!H$504+$N$2*D300/'1. Data'!L$504+$O$2*E300/'1. Data'!P$504</f>
        <v>9953.5104141579141</v>
      </c>
      <c r="H300"/>
      <c r="I300" s="4">
        <f t="shared" si="4"/>
        <v>46.489585842085944</v>
      </c>
    </row>
    <row r="301" spans="1:9">
      <c r="A301">
        <v>300</v>
      </c>
      <c r="B301" s="3">
        <v>6578.0816102006584</v>
      </c>
      <c r="C301" s="3">
        <v>7289.6487593481052</v>
      </c>
      <c r="D301" s="3">
        <v>15976.041560234073</v>
      </c>
      <c r="E301" s="3">
        <v>341.99610772960546</v>
      </c>
      <c r="G301" s="4">
        <f>$L$2*B301/'1. Data'!D$504+$M$2*C301/'1. Data'!H$504+$N$2*D301/'1. Data'!L$504+$O$2*E301/'1. Data'!P$504</f>
        <v>10092.69508395083</v>
      </c>
      <c r="H301"/>
      <c r="I301" s="4">
        <f t="shared" si="4"/>
        <v>-92.69508395082994</v>
      </c>
    </row>
    <row r="302" spans="1:9">
      <c r="A302">
        <v>301</v>
      </c>
      <c r="B302" s="3">
        <v>6491.3379788963412</v>
      </c>
      <c r="C302" s="3">
        <v>7197.9681190573338</v>
      </c>
      <c r="D302" s="3">
        <v>15326.671173723857</v>
      </c>
      <c r="E302" s="3">
        <v>339.91240536568131</v>
      </c>
      <c r="G302" s="4">
        <f>$L$2*B302/'1. Data'!D$504+$M$2*C302/'1. Data'!H$504+$N$2*D302/'1. Data'!L$504+$O$2*E302/'1. Data'!P$504</f>
        <v>9947.4014710885749</v>
      </c>
      <c r="H302"/>
      <c r="I302" s="4">
        <f t="shared" si="4"/>
        <v>52.598528911425092</v>
      </c>
    </row>
    <row r="303" spans="1:9">
      <c r="A303">
        <v>302</v>
      </c>
      <c r="B303" s="3">
        <v>6227.7371259451747</v>
      </c>
      <c r="C303" s="3">
        <v>7373.0164363168233</v>
      </c>
      <c r="D303" s="3">
        <v>15261.268493205251</v>
      </c>
      <c r="E303" s="3">
        <v>346.40094125493835</v>
      </c>
      <c r="G303" s="4">
        <f>$L$2*B303/'1. Data'!D$504+$M$2*C303/'1. Data'!H$504+$N$2*D303/'1. Data'!L$504+$O$2*E303/'1. Data'!P$504</f>
        <v>9891.207254715453</v>
      </c>
      <c r="H303"/>
      <c r="I303" s="4">
        <f t="shared" si="4"/>
        <v>108.79274528454698</v>
      </c>
    </row>
    <row r="304" spans="1:9">
      <c r="A304">
        <v>303</v>
      </c>
      <c r="B304" s="3">
        <v>6568.3890327995714</v>
      </c>
      <c r="C304" s="3">
        <v>7124.8651267967316</v>
      </c>
      <c r="D304" s="3">
        <v>15846.349510211641</v>
      </c>
      <c r="E304" s="3">
        <v>335.45049888468918</v>
      </c>
      <c r="G304" s="4">
        <f>$L$2*B304/'1. Data'!D$504+$M$2*C304/'1. Data'!H$504+$N$2*D304/'1. Data'!L$504+$O$2*E304/'1. Data'!P$504</f>
        <v>9971.9655546143149</v>
      </c>
      <c r="H304"/>
      <c r="I304" s="4">
        <f t="shared" si="4"/>
        <v>28.034445385685103</v>
      </c>
    </row>
    <row r="305" spans="1:9">
      <c r="A305">
        <v>304</v>
      </c>
      <c r="B305" s="3">
        <v>6557.6546805939033</v>
      </c>
      <c r="C305" s="3">
        <v>7333.5294212128283</v>
      </c>
      <c r="D305" s="3">
        <v>15432.788649575765</v>
      </c>
      <c r="E305" s="3">
        <v>344.87747208676177</v>
      </c>
      <c r="G305" s="4">
        <f>$L$2*B305/'1. Data'!D$504+$M$2*C305/'1. Data'!H$504+$N$2*D305/'1. Data'!L$504+$O$2*E305/'1. Data'!P$504</f>
        <v>10080.154164504305</v>
      </c>
      <c r="H305"/>
      <c r="I305" s="4">
        <f t="shared" si="4"/>
        <v>-80.154164504305299</v>
      </c>
    </row>
    <row r="306" spans="1:9">
      <c r="A306">
        <v>305</v>
      </c>
      <c r="B306" s="3">
        <v>6618.9365284631804</v>
      </c>
      <c r="C306" s="3">
        <v>7287.4465970971323</v>
      </c>
      <c r="D306" s="3">
        <v>15892.955270676992</v>
      </c>
      <c r="E306" s="3">
        <v>339.20407480934654</v>
      </c>
      <c r="G306" s="4">
        <f>$L$2*B306/'1. Data'!D$504+$M$2*C306/'1. Data'!H$504+$N$2*D306/'1. Data'!L$504+$O$2*E306/'1. Data'!P$504</f>
        <v>10095.267398508149</v>
      </c>
      <c r="H306"/>
      <c r="I306" s="4">
        <f t="shared" si="4"/>
        <v>-95.267398508149199</v>
      </c>
    </row>
    <row r="307" spans="1:9">
      <c r="A307">
        <v>306</v>
      </c>
      <c r="B307" s="3">
        <v>6503.5279851671057</v>
      </c>
      <c r="C307" s="3">
        <v>7370.9593674876642</v>
      </c>
      <c r="D307" s="3">
        <v>15621.402425147415</v>
      </c>
      <c r="E307" s="3">
        <v>349.3915448727933</v>
      </c>
      <c r="G307" s="4">
        <f>$L$2*B307/'1. Data'!D$504+$M$2*C307/'1. Data'!H$504+$N$2*D307/'1. Data'!L$504+$O$2*E307/'1. Data'!P$504</f>
        <v>10100.837157433552</v>
      </c>
      <c r="H307"/>
      <c r="I307" s="4">
        <f t="shared" si="4"/>
        <v>-100.83715743355242</v>
      </c>
    </row>
    <row r="308" spans="1:9">
      <c r="A308">
        <v>307</v>
      </c>
      <c r="B308" s="3">
        <v>6429.1866947327781</v>
      </c>
      <c r="C308" s="3">
        <v>7231.6018115234383</v>
      </c>
      <c r="D308" s="3">
        <v>15271.899118236191</v>
      </c>
      <c r="E308" s="3">
        <v>340.69925888723492</v>
      </c>
      <c r="G308" s="4">
        <f>$L$2*B308/'1. Data'!D$504+$M$2*C308/'1. Data'!H$504+$N$2*D308/'1. Data'!L$504+$O$2*E308/'1. Data'!P$504</f>
        <v>9924.1163368736088</v>
      </c>
      <c r="H308"/>
      <c r="I308" s="4">
        <f t="shared" si="4"/>
        <v>75.883663126391184</v>
      </c>
    </row>
    <row r="309" spans="1:9">
      <c r="A309">
        <v>308</v>
      </c>
      <c r="B309" s="3">
        <v>6605.4424345556199</v>
      </c>
      <c r="C309" s="3">
        <v>7343.2840720248541</v>
      </c>
      <c r="D309" s="3">
        <v>15848.862150315877</v>
      </c>
      <c r="E309" s="3">
        <v>345.82354518152925</v>
      </c>
      <c r="G309" s="4">
        <f>$L$2*B309/'1. Data'!D$504+$M$2*C309/'1. Data'!H$504+$N$2*D309/'1. Data'!L$504+$O$2*E309/'1. Data'!P$504</f>
        <v>10145.91905744173</v>
      </c>
      <c r="H309"/>
      <c r="I309" s="4">
        <f t="shared" si="4"/>
        <v>-145.91905744172982</v>
      </c>
    </row>
    <row r="310" spans="1:9">
      <c r="A310">
        <v>309</v>
      </c>
      <c r="B310" s="3">
        <v>6628.9347832759913</v>
      </c>
      <c r="C310" s="3">
        <v>7437.7394214808437</v>
      </c>
      <c r="D310" s="3">
        <v>15945.758641914754</v>
      </c>
      <c r="E310" s="3">
        <v>357.0464309866299</v>
      </c>
      <c r="G310" s="4">
        <f>$L$2*B310/'1. Data'!D$504+$M$2*C310/'1. Data'!H$504+$N$2*D310/'1. Data'!L$504+$O$2*E310/'1. Data'!P$504</f>
        <v>10271.305783990876</v>
      </c>
      <c r="H310"/>
      <c r="I310" s="4">
        <f t="shared" si="4"/>
        <v>-271.30578399087608</v>
      </c>
    </row>
    <row r="311" spans="1:9">
      <c r="A311">
        <v>310</v>
      </c>
      <c r="B311" s="3">
        <v>6505.5503696581427</v>
      </c>
      <c r="C311" s="3">
        <v>7330.032047081505</v>
      </c>
      <c r="D311" s="3">
        <v>15588.376777102858</v>
      </c>
      <c r="E311" s="3">
        <v>340.76198673824052</v>
      </c>
      <c r="G311" s="4">
        <f>$L$2*B311/'1. Data'!D$504+$M$2*C311/'1. Data'!H$504+$N$2*D311/'1. Data'!L$504+$O$2*E311/'1. Data'!P$504</f>
        <v>10032.570316460246</v>
      </c>
      <c r="H311"/>
      <c r="I311" s="4">
        <f t="shared" si="4"/>
        <v>-32.570316460245522</v>
      </c>
    </row>
    <row r="312" spans="1:9">
      <c r="A312">
        <v>311</v>
      </c>
      <c r="B312" s="3">
        <v>6496.0045302177741</v>
      </c>
      <c r="C312" s="3">
        <v>7129.7417931646542</v>
      </c>
      <c r="D312" s="3">
        <v>15440.214868441535</v>
      </c>
      <c r="E312" s="3">
        <v>347.40357684753889</v>
      </c>
      <c r="G312" s="4">
        <f>$L$2*B312/'1. Data'!D$504+$M$2*C312/'1. Data'!H$504+$N$2*D312/'1. Data'!L$504+$O$2*E312/'1. Data'!P$504</f>
        <v>9973.1756191071818</v>
      </c>
      <c r="H312"/>
      <c r="I312" s="4">
        <f t="shared" si="4"/>
        <v>26.824380892818226</v>
      </c>
    </row>
    <row r="313" spans="1:9">
      <c r="A313">
        <v>312</v>
      </c>
      <c r="B313" s="3">
        <v>6499.8831424726113</v>
      </c>
      <c r="C313" s="3">
        <v>7315.6712786576791</v>
      </c>
      <c r="D313" s="3">
        <v>15622.871843613981</v>
      </c>
      <c r="E313" s="3">
        <v>341.84742704773919</v>
      </c>
      <c r="G313" s="4">
        <f>$L$2*B313/'1. Data'!D$504+$M$2*C313/'1. Data'!H$504+$N$2*D313/'1. Data'!L$504+$O$2*E313/'1. Data'!P$504</f>
        <v>10031.709520961245</v>
      </c>
      <c r="H313"/>
      <c r="I313" s="4">
        <f t="shared" si="4"/>
        <v>-31.709520961245289</v>
      </c>
    </row>
    <row r="314" spans="1:9">
      <c r="A314">
        <v>313</v>
      </c>
      <c r="B314" s="3">
        <v>6575.4103389333823</v>
      </c>
      <c r="C314" s="3">
        <v>7408.7237335511145</v>
      </c>
      <c r="D314" s="3">
        <v>15659.86367274001</v>
      </c>
      <c r="E314" s="3">
        <v>347.87000956648689</v>
      </c>
      <c r="G314" s="4">
        <f>$L$2*B314/'1. Data'!D$504+$M$2*C314/'1. Data'!H$504+$N$2*D314/'1. Data'!L$504+$O$2*E314/'1. Data'!P$504</f>
        <v>10154.291893075186</v>
      </c>
      <c r="H314"/>
      <c r="I314" s="4">
        <f t="shared" si="4"/>
        <v>-154.29189307518573</v>
      </c>
    </row>
    <row r="315" spans="1:9">
      <c r="A315">
        <v>314</v>
      </c>
      <c r="B315" s="3">
        <v>6529.6911650933998</v>
      </c>
      <c r="C315" s="3">
        <v>7302.6974243170698</v>
      </c>
      <c r="D315" s="3">
        <v>15568.596098808168</v>
      </c>
      <c r="E315" s="3">
        <v>344.92939070182177</v>
      </c>
      <c r="G315" s="4">
        <f>$L$2*B315/'1. Data'!D$504+$M$2*C315/'1. Data'!H$504+$N$2*D315/'1. Data'!L$504+$O$2*E315/'1. Data'!P$504</f>
        <v>10059.228998969857</v>
      </c>
      <c r="H315"/>
      <c r="I315" s="4">
        <f t="shared" si="4"/>
        <v>-59.228998969856548</v>
      </c>
    </row>
    <row r="316" spans="1:9">
      <c r="A316">
        <v>315</v>
      </c>
      <c r="B316" s="3">
        <v>6491.0242282928575</v>
      </c>
      <c r="C316" s="3">
        <v>7279.5462192273089</v>
      </c>
      <c r="D316" s="3">
        <v>15712.986872227313</v>
      </c>
      <c r="E316" s="3">
        <v>349.58939342651956</v>
      </c>
      <c r="G316" s="4">
        <f>$L$2*B316/'1. Data'!D$504+$M$2*C316/'1. Data'!H$504+$N$2*D316/'1. Data'!L$504+$O$2*E316/'1. Data'!P$504</f>
        <v>10062.388395053302</v>
      </c>
      <c r="H316"/>
      <c r="I316" s="4">
        <f t="shared" si="4"/>
        <v>-62.388395053301792</v>
      </c>
    </row>
    <row r="317" spans="1:9">
      <c r="A317">
        <v>316</v>
      </c>
      <c r="B317" s="3">
        <v>6489.9720629628191</v>
      </c>
      <c r="C317" s="3">
        <v>7324.1191380361261</v>
      </c>
      <c r="D317" s="3">
        <v>15213.151824566741</v>
      </c>
      <c r="E317" s="3">
        <v>342.61014982952759</v>
      </c>
      <c r="G317" s="4">
        <f>$L$2*B317/'1. Data'!D$504+$M$2*C317/'1. Data'!H$504+$N$2*D317/'1. Data'!L$504+$O$2*E317/'1. Data'!P$504</f>
        <v>10007.195446716321</v>
      </c>
      <c r="H317"/>
      <c r="I317" s="4">
        <f t="shared" si="4"/>
        <v>-7.1954467163213849</v>
      </c>
    </row>
    <row r="318" spans="1:9">
      <c r="A318">
        <v>317</v>
      </c>
      <c r="B318" s="3">
        <v>6500.349779306729</v>
      </c>
      <c r="C318" s="3">
        <v>7367.0319118456237</v>
      </c>
      <c r="D318" s="3">
        <v>15738.922340308125</v>
      </c>
      <c r="E318" s="3">
        <v>341.03472592190946</v>
      </c>
      <c r="G318" s="4">
        <f>$L$2*B318/'1. Data'!D$504+$M$2*C318/'1. Data'!H$504+$N$2*D318/'1. Data'!L$504+$O$2*E318/'1. Data'!P$504</f>
        <v>10055.949940589644</v>
      </c>
      <c r="H318"/>
      <c r="I318" s="4">
        <f t="shared" si="4"/>
        <v>-55.949940589644029</v>
      </c>
    </row>
    <row r="319" spans="1:9">
      <c r="A319">
        <v>318</v>
      </c>
      <c r="B319" s="3">
        <v>6497.1275077131641</v>
      </c>
      <c r="C319" s="3">
        <v>7193.2929390773415</v>
      </c>
      <c r="D319" s="3">
        <v>15622.269093297447</v>
      </c>
      <c r="E319" s="3">
        <v>342.60623590494856</v>
      </c>
      <c r="G319" s="4">
        <f>$L$2*B319/'1. Data'!D$504+$M$2*C319/'1. Data'!H$504+$N$2*D319/'1. Data'!L$504+$O$2*E319/'1. Data'!P$504</f>
        <v>9983.8071541023655</v>
      </c>
      <c r="H319"/>
      <c r="I319" s="4">
        <f t="shared" si="4"/>
        <v>16.19284589763447</v>
      </c>
    </row>
    <row r="320" spans="1:9">
      <c r="A320">
        <v>319</v>
      </c>
      <c r="B320" s="3">
        <v>6433.766127957877</v>
      </c>
      <c r="C320" s="3">
        <v>7395.9704045804101</v>
      </c>
      <c r="D320" s="3">
        <v>15747.820960998704</v>
      </c>
      <c r="E320" s="3">
        <v>346.60207770359722</v>
      </c>
      <c r="G320" s="4">
        <f>$L$2*B320/'1. Data'!D$504+$M$2*C320/'1. Data'!H$504+$N$2*D320/'1. Data'!L$504+$O$2*E320/'1. Data'!P$504</f>
        <v>10060.046236143262</v>
      </c>
      <c r="H320"/>
      <c r="I320" s="4">
        <f t="shared" si="4"/>
        <v>-60.046236143261922</v>
      </c>
    </row>
    <row r="321" spans="1:9">
      <c r="A321">
        <v>320</v>
      </c>
      <c r="B321" s="3">
        <v>6385.2243115050633</v>
      </c>
      <c r="C321" s="3">
        <v>7051.9172847812079</v>
      </c>
      <c r="D321" s="3">
        <v>15073.298038533538</v>
      </c>
      <c r="E321" s="3">
        <v>346.40933393680314</v>
      </c>
      <c r="G321" s="4">
        <f>$L$2*B321/'1. Data'!D$504+$M$2*C321/'1. Data'!H$504+$N$2*D321/'1. Data'!L$504+$O$2*E321/'1. Data'!P$504</f>
        <v>9843.3573050311788</v>
      </c>
      <c r="H321"/>
      <c r="I321" s="4">
        <f t="shared" si="4"/>
        <v>156.64269496882116</v>
      </c>
    </row>
    <row r="322" spans="1:9">
      <c r="A322">
        <v>321</v>
      </c>
      <c r="B322" s="3">
        <v>6577.2937638095609</v>
      </c>
      <c r="C322" s="3">
        <v>7173.2838109238128</v>
      </c>
      <c r="D322" s="3">
        <v>15376.45341851209</v>
      </c>
      <c r="E322" s="3">
        <v>342.5915655960672</v>
      </c>
      <c r="G322" s="4">
        <f>$L$2*B322/'1. Data'!D$504+$M$2*C322/'1. Data'!H$504+$N$2*D322/'1. Data'!L$504+$O$2*E322/'1. Data'!P$504</f>
        <v>10008.992074222719</v>
      </c>
      <c r="H322"/>
      <c r="I322" s="4">
        <f t="shared" ref="I322:I385" si="5">10000-G322</f>
        <v>-8.9920742227186565</v>
      </c>
    </row>
    <row r="323" spans="1:9">
      <c r="A323">
        <v>322</v>
      </c>
      <c r="B323" s="3">
        <v>6464.4576123467195</v>
      </c>
      <c r="C323" s="3">
        <v>7236.6135785889792</v>
      </c>
      <c r="D323" s="3">
        <v>15561.783537570385</v>
      </c>
      <c r="E323" s="3">
        <v>338.57944750581123</v>
      </c>
      <c r="G323" s="4">
        <f>$L$2*B323/'1. Data'!D$504+$M$2*C323/'1. Data'!H$504+$N$2*D323/'1. Data'!L$504+$O$2*E323/'1. Data'!P$504</f>
        <v>9954.1642725839665</v>
      </c>
      <c r="H323"/>
      <c r="I323" s="4">
        <f t="shared" si="5"/>
        <v>45.835727416033478</v>
      </c>
    </row>
    <row r="324" spans="1:9">
      <c r="A324">
        <v>323</v>
      </c>
      <c r="B324" s="3">
        <v>6424.9731146641107</v>
      </c>
      <c r="C324" s="3">
        <v>7380.79953965613</v>
      </c>
      <c r="D324" s="3">
        <v>15603.380455423672</v>
      </c>
      <c r="E324" s="3">
        <v>341.03797519328305</v>
      </c>
      <c r="G324" s="4">
        <f>$L$2*B324/'1. Data'!D$504+$M$2*C324/'1. Data'!H$504+$N$2*D324/'1. Data'!L$504+$O$2*E324/'1. Data'!P$504</f>
        <v>10006.526849348906</v>
      </c>
      <c r="H324"/>
      <c r="I324" s="4">
        <f t="shared" si="5"/>
        <v>-6.5268493489056709</v>
      </c>
    </row>
    <row r="325" spans="1:9">
      <c r="A325">
        <v>324</v>
      </c>
      <c r="B325" s="3">
        <v>6567.619391782795</v>
      </c>
      <c r="C325" s="3">
        <v>7315.3570273941032</v>
      </c>
      <c r="D325" s="3">
        <v>15798.173056956011</v>
      </c>
      <c r="E325" s="3">
        <v>334.72928093574222</v>
      </c>
      <c r="G325" s="4">
        <f>$L$2*B325/'1. Data'!D$504+$M$2*C325/'1. Data'!H$504+$N$2*D325/'1. Data'!L$504+$O$2*E325/'1. Data'!P$504</f>
        <v>10042.943524743985</v>
      </c>
      <c r="H325"/>
      <c r="I325" s="4">
        <f t="shared" si="5"/>
        <v>-42.943524743985108</v>
      </c>
    </row>
    <row r="326" spans="1:9">
      <c r="A326">
        <v>325</v>
      </c>
      <c r="B326" s="3">
        <v>6321.6938013781537</v>
      </c>
      <c r="C326" s="3">
        <v>7142.4735936214993</v>
      </c>
      <c r="D326" s="3">
        <v>14986.729511427324</v>
      </c>
      <c r="E326" s="3">
        <v>346.65703551426719</v>
      </c>
      <c r="G326" s="4">
        <f>$L$2*B326/'1. Data'!D$504+$M$2*C326/'1. Data'!H$504+$N$2*D326/'1. Data'!L$504+$O$2*E326/'1. Data'!P$504</f>
        <v>9837.5618615481599</v>
      </c>
      <c r="H326"/>
      <c r="I326" s="4">
        <f t="shared" si="5"/>
        <v>162.43813845184013</v>
      </c>
    </row>
    <row r="327" spans="1:9">
      <c r="A327">
        <v>326</v>
      </c>
      <c r="B327" s="3">
        <v>6250.0753884032465</v>
      </c>
      <c r="C327" s="3">
        <v>6740.8008839077647</v>
      </c>
      <c r="D327" s="3">
        <v>14735.105009223096</v>
      </c>
      <c r="E327" s="3">
        <v>340.24345601788394</v>
      </c>
      <c r="G327" s="4">
        <f>$L$2*B327/'1. Data'!D$504+$M$2*C327/'1. Data'!H$504+$N$2*D327/'1. Data'!L$504+$O$2*E327/'1. Data'!P$504</f>
        <v>9573.6725008539379</v>
      </c>
      <c r="H327"/>
      <c r="I327" s="4">
        <f t="shared" si="5"/>
        <v>426.32749914606211</v>
      </c>
    </row>
    <row r="328" spans="1:9">
      <c r="A328">
        <v>327</v>
      </c>
      <c r="B328" s="3">
        <v>6598.5033501796443</v>
      </c>
      <c r="C328" s="3">
        <v>7093.7533044958882</v>
      </c>
      <c r="D328" s="3">
        <v>15676.277336569006</v>
      </c>
      <c r="E328" s="3">
        <v>327.08841256734434</v>
      </c>
      <c r="G328" s="4">
        <f>$L$2*B328/'1. Data'!D$504+$M$2*C328/'1. Data'!H$504+$N$2*D328/'1. Data'!L$504+$O$2*E328/'1. Data'!P$504</f>
        <v>9917.8004923218796</v>
      </c>
      <c r="H328"/>
      <c r="I328" s="4">
        <f t="shared" si="5"/>
        <v>82.199507678120426</v>
      </c>
    </row>
    <row r="329" spans="1:9">
      <c r="A329">
        <v>328</v>
      </c>
      <c r="B329" s="3">
        <v>6674.2164604342097</v>
      </c>
      <c r="C329" s="3">
        <v>7405.8391367343675</v>
      </c>
      <c r="D329" s="3">
        <v>15794.155123454342</v>
      </c>
      <c r="E329" s="3">
        <v>347.51563565402472</v>
      </c>
      <c r="G329" s="4">
        <f>$L$2*B329/'1. Data'!D$504+$M$2*C329/'1. Data'!H$504+$N$2*D329/'1. Data'!L$504+$O$2*E329/'1. Data'!P$504</f>
        <v>10220.508125983204</v>
      </c>
      <c r="H329"/>
      <c r="I329" s="4">
        <f t="shared" si="5"/>
        <v>-220.50812598320408</v>
      </c>
    </row>
    <row r="330" spans="1:9">
      <c r="A330">
        <v>329</v>
      </c>
      <c r="B330" s="3">
        <v>6442.3695170018273</v>
      </c>
      <c r="C330" s="3">
        <v>7333.9547615527445</v>
      </c>
      <c r="D330" s="3">
        <v>15718.465956871063</v>
      </c>
      <c r="E330" s="3">
        <v>341.10300729423801</v>
      </c>
      <c r="G330" s="4">
        <f>$L$2*B330/'1. Data'!D$504+$M$2*C330/'1. Data'!H$504+$N$2*D330/'1. Data'!L$504+$O$2*E330/'1. Data'!P$504</f>
        <v>10005.65395694174</v>
      </c>
      <c r="H330"/>
      <c r="I330" s="4">
        <f t="shared" si="5"/>
        <v>-5.6539569417400344</v>
      </c>
    </row>
    <row r="331" spans="1:9">
      <c r="A331">
        <v>330</v>
      </c>
      <c r="B331" s="3">
        <v>6304.9216099000105</v>
      </c>
      <c r="C331" s="3">
        <v>7228.9870469735761</v>
      </c>
      <c r="D331" s="3">
        <v>15205.946525560765</v>
      </c>
      <c r="E331" s="3">
        <v>346.7862386886431</v>
      </c>
      <c r="G331" s="4">
        <f>$L$2*B331/'1. Data'!D$504+$M$2*C331/'1. Data'!H$504+$N$2*D331/'1. Data'!L$504+$O$2*E331/'1. Data'!P$504</f>
        <v>9877.8699326885853</v>
      </c>
      <c r="H331"/>
      <c r="I331" s="4">
        <f t="shared" si="5"/>
        <v>122.13006731141468</v>
      </c>
    </row>
    <row r="332" spans="1:9">
      <c r="A332">
        <v>331</v>
      </c>
      <c r="B332" s="3">
        <v>6606.2738956477515</v>
      </c>
      <c r="C332" s="3">
        <v>7185.9104061415164</v>
      </c>
      <c r="D332" s="3">
        <v>15710.122759758917</v>
      </c>
      <c r="E332" s="3">
        <v>338.96493240010147</v>
      </c>
      <c r="G332" s="4">
        <f>$L$2*B332/'1. Data'!D$504+$M$2*C332/'1. Data'!H$504+$N$2*D332/'1. Data'!L$504+$O$2*E332/'1. Data'!P$504</f>
        <v>10032.321226553988</v>
      </c>
      <c r="H332"/>
      <c r="I332" s="4">
        <f t="shared" si="5"/>
        <v>-32.321226553987799</v>
      </c>
    </row>
    <row r="333" spans="1:9">
      <c r="A333">
        <v>332</v>
      </c>
      <c r="B333" s="3">
        <v>6571.5590283454258</v>
      </c>
      <c r="C333" s="3">
        <v>7247.8113099799912</v>
      </c>
      <c r="D333" s="3">
        <v>15935.862693666875</v>
      </c>
      <c r="E333" s="3">
        <v>344.23706984162692</v>
      </c>
      <c r="G333" s="4">
        <f>$L$2*B333/'1. Data'!D$504+$M$2*C333/'1. Data'!H$504+$N$2*D333/'1. Data'!L$504+$O$2*E333/'1. Data'!P$504</f>
        <v>10081.89789006371</v>
      </c>
      <c r="H333"/>
      <c r="I333" s="4">
        <f t="shared" si="5"/>
        <v>-81.897890063710292</v>
      </c>
    </row>
    <row r="334" spans="1:9">
      <c r="A334">
        <v>333</v>
      </c>
      <c r="B334" s="3">
        <v>6627.6465590501502</v>
      </c>
      <c r="C334" s="3">
        <v>7497.1602048377363</v>
      </c>
      <c r="D334" s="3">
        <v>16032.666331004619</v>
      </c>
      <c r="E334" s="3">
        <v>346.60663148991722</v>
      </c>
      <c r="G334" s="4">
        <f>$L$2*B334/'1. Data'!D$504+$M$2*C334/'1. Data'!H$504+$N$2*D334/'1. Data'!L$504+$O$2*E334/'1. Data'!P$504</f>
        <v>10239.626616459596</v>
      </c>
      <c r="H334"/>
      <c r="I334" s="4">
        <f t="shared" si="5"/>
        <v>-239.62661645959633</v>
      </c>
    </row>
    <row r="335" spans="1:9">
      <c r="A335">
        <v>334</v>
      </c>
      <c r="B335" s="3">
        <v>6597.1582611516496</v>
      </c>
      <c r="C335" s="3">
        <v>7464.8477039643212</v>
      </c>
      <c r="D335" s="3">
        <v>15734.982641827273</v>
      </c>
      <c r="E335" s="3">
        <v>355.30113888602216</v>
      </c>
      <c r="G335" s="4">
        <f>$L$2*B335/'1. Data'!D$504+$M$2*C335/'1. Data'!H$504+$N$2*D335/'1. Data'!L$504+$O$2*E335/'1. Data'!P$504</f>
        <v>10239.179747756003</v>
      </c>
      <c r="H335"/>
      <c r="I335" s="4">
        <f t="shared" si="5"/>
        <v>-239.17974775600305</v>
      </c>
    </row>
    <row r="336" spans="1:9">
      <c r="A336">
        <v>335</v>
      </c>
      <c r="B336" s="3">
        <v>6473.1681624436087</v>
      </c>
      <c r="C336" s="3">
        <v>7338.9975304776744</v>
      </c>
      <c r="D336" s="3">
        <v>15531.049918197414</v>
      </c>
      <c r="E336" s="3">
        <v>348.73873288804015</v>
      </c>
      <c r="G336" s="4">
        <f>$L$2*B336/'1. Data'!D$504+$M$2*C336/'1. Data'!H$504+$N$2*D336/'1. Data'!L$504+$O$2*E336/'1. Data'!P$504</f>
        <v>10059.295205072704</v>
      </c>
      <c r="H336"/>
      <c r="I336" s="4">
        <f t="shared" si="5"/>
        <v>-59.295205072703538</v>
      </c>
    </row>
    <row r="337" spans="1:9">
      <c r="A337">
        <v>336</v>
      </c>
      <c r="B337" s="3">
        <v>6530.8923980136742</v>
      </c>
      <c r="C337" s="3">
        <v>7328.4173059140494</v>
      </c>
      <c r="D337" s="3">
        <v>15526.450486326177</v>
      </c>
      <c r="E337" s="3">
        <v>342.30450377872927</v>
      </c>
      <c r="G337" s="4">
        <f>$L$2*B337/'1. Data'!D$504+$M$2*C337/'1. Data'!H$504+$N$2*D337/'1. Data'!L$504+$O$2*E337/'1. Data'!P$504</f>
        <v>10052.542347061015</v>
      </c>
      <c r="H337"/>
      <c r="I337" s="4">
        <f t="shared" si="5"/>
        <v>-52.54234706101488</v>
      </c>
    </row>
    <row r="338" spans="1:9">
      <c r="A338">
        <v>337</v>
      </c>
      <c r="B338" s="3">
        <v>6447.1407196826367</v>
      </c>
      <c r="C338" s="3">
        <v>7268.7232863973595</v>
      </c>
      <c r="D338" s="3">
        <v>15493.566763945277</v>
      </c>
      <c r="E338" s="3">
        <v>344.33509170041219</v>
      </c>
      <c r="G338" s="4">
        <f>$L$2*B338/'1. Data'!D$504+$M$2*C338/'1. Data'!H$504+$N$2*D338/'1. Data'!L$504+$O$2*E338/'1. Data'!P$504</f>
        <v>9986.0467465887305</v>
      </c>
      <c r="H338"/>
      <c r="I338" s="4">
        <f t="shared" si="5"/>
        <v>13.953253411269543</v>
      </c>
    </row>
    <row r="339" spans="1:9">
      <c r="A339">
        <v>338</v>
      </c>
      <c r="B339" s="3">
        <v>6585.2139416459686</v>
      </c>
      <c r="C339" s="3">
        <v>7271.9584203497161</v>
      </c>
      <c r="D339" s="3">
        <v>15666.850030759007</v>
      </c>
      <c r="E339" s="3">
        <v>345.62444719392482</v>
      </c>
      <c r="G339" s="4">
        <f>$L$2*B339/'1. Data'!D$504+$M$2*C339/'1. Data'!H$504+$N$2*D339/'1. Data'!L$504+$O$2*E339/'1. Data'!P$504</f>
        <v>10091.093386439095</v>
      </c>
      <c r="H339"/>
      <c r="I339" s="4">
        <f t="shared" si="5"/>
        <v>-91.093386439095411</v>
      </c>
    </row>
    <row r="340" spans="1:9">
      <c r="A340">
        <v>339</v>
      </c>
      <c r="B340" s="3">
        <v>6487.476657603157</v>
      </c>
      <c r="C340" s="3">
        <v>7329.4369800305567</v>
      </c>
      <c r="D340" s="3">
        <v>15500.040598728929</v>
      </c>
      <c r="E340" s="3">
        <v>344.43308100734828</v>
      </c>
      <c r="G340" s="4">
        <f>$L$2*B340/'1. Data'!D$504+$M$2*C340/'1. Data'!H$504+$N$2*D340/'1. Data'!L$504+$O$2*E340/'1. Data'!P$504</f>
        <v>10036.978646870923</v>
      </c>
      <c r="H340"/>
      <c r="I340" s="4">
        <f t="shared" si="5"/>
        <v>-36.978646870922603</v>
      </c>
    </row>
    <row r="341" spans="1:9">
      <c r="A341">
        <v>340</v>
      </c>
      <c r="B341" s="3">
        <v>6522.0295910673058</v>
      </c>
      <c r="C341" s="3">
        <v>7392.716474773355</v>
      </c>
      <c r="D341" s="3">
        <v>15703.097862830933</v>
      </c>
      <c r="E341" s="3">
        <v>345.74991120351189</v>
      </c>
      <c r="G341" s="4">
        <f>$L$2*B341/'1. Data'!D$504+$M$2*C341/'1. Data'!H$504+$N$2*D341/'1. Data'!L$504+$O$2*E341/'1. Data'!P$504</f>
        <v>10105.18787877143</v>
      </c>
      <c r="H341"/>
      <c r="I341" s="4">
        <f t="shared" si="5"/>
        <v>-105.18787877143041</v>
      </c>
    </row>
    <row r="342" spans="1:9">
      <c r="A342">
        <v>341</v>
      </c>
      <c r="B342" s="3">
        <v>6552.8676584759769</v>
      </c>
      <c r="C342" s="3">
        <v>7219.1336000865031</v>
      </c>
      <c r="D342" s="3">
        <v>15658.5415060667</v>
      </c>
      <c r="E342" s="3">
        <v>344.34749514790923</v>
      </c>
      <c r="G342" s="4">
        <f>$L$2*B342/'1. Data'!D$504+$M$2*C342/'1. Data'!H$504+$N$2*D342/'1. Data'!L$504+$O$2*E342/'1. Data'!P$504</f>
        <v>10041.330896841102</v>
      </c>
      <c r="H342"/>
      <c r="I342" s="4">
        <f t="shared" si="5"/>
        <v>-41.330896841102003</v>
      </c>
    </row>
    <row r="343" spans="1:9">
      <c r="A343">
        <v>342</v>
      </c>
      <c r="B343" s="3">
        <v>6575.3608651311015</v>
      </c>
      <c r="C343" s="3">
        <v>7266.7563109964558</v>
      </c>
      <c r="D343" s="3">
        <v>15531.382817879308</v>
      </c>
      <c r="E343" s="3">
        <v>343.71952068315534</v>
      </c>
      <c r="G343" s="4">
        <f>$L$2*B343/'1. Data'!D$504+$M$2*C343/'1. Data'!H$504+$N$2*D343/'1. Data'!L$504+$O$2*E343/'1. Data'!P$504</f>
        <v>10063.018683603956</v>
      </c>
      <c r="H343"/>
      <c r="I343" s="4">
        <f t="shared" si="5"/>
        <v>-63.018683603955651</v>
      </c>
    </row>
    <row r="344" spans="1:9">
      <c r="A344">
        <v>343</v>
      </c>
      <c r="B344" s="3">
        <v>6484.3083085271055</v>
      </c>
      <c r="C344" s="3">
        <v>7233.9719440520412</v>
      </c>
      <c r="D344" s="3">
        <v>15632.800022113734</v>
      </c>
      <c r="E344" s="3">
        <v>344.56618618969731</v>
      </c>
      <c r="G344" s="4">
        <f>$L$2*B344/'1. Data'!D$504+$M$2*C344/'1. Data'!H$504+$N$2*D344/'1. Data'!L$504+$O$2*E344/'1. Data'!P$504</f>
        <v>10004.873621743565</v>
      </c>
      <c r="H344"/>
      <c r="I344" s="4">
        <f t="shared" si="5"/>
        <v>-4.8736217435653089</v>
      </c>
    </row>
    <row r="345" spans="1:9">
      <c r="A345">
        <v>344</v>
      </c>
      <c r="B345" s="3">
        <v>6545.7089607452499</v>
      </c>
      <c r="C345" s="3">
        <v>7287.7066217074071</v>
      </c>
      <c r="D345" s="3">
        <v>15726.154722791514</v>
      </c>
      <c r="E345" s="3">
        <v>337.09315706571067</v>
      </c>
      <c r="G345" s="4">
        <f>$L$2*B345/'1. Data'!D$504+$M$2*C345/'1. Data'!H$504+$N$2*D345/'1. Data'!L$504+$O$2*E345/'1. Data'!P$504</f>
        <v>10027.207632694721</v>
      </c>
      <c r="H345"/>
      <c r="I345" s="4">
        <f t="shared" si="5"/>
        <v>-27.207632694720814</v>
      </c>
    </row>
    <row r="346" spans="1:9">
      <c r="A346">
        <v>345</v>
      </c>
      <c r="B346" s="3">
        <v>6451.081979999014</v>
      </c>
      <c r="C346" s="3">
        <v>7234.060922582873</v>
      </c>
      <c r="D346" s="3">
        <v>15453.930447424702</v>
      </c>
      <c r="E346" s="3">
        <v>346.52464034036558</v>
      </c>
      <c r="G346" s="4">
        <f>$L$2*B346/'1. Data'!D$504+$M$2*C346/'1. Data'!H$504+$N$2*D346/'1. Data'!L$504+$O$2*E346/'1. Data'!P$504</f>
        <v>9984.393863121164</v>
      </c>
      <c r="H346"/>
      <c r="I346" s="4">
        <f t="shared" si="5"/>
        <v>15.606136878835969</v>
      </c>
    </row>
    <row r="347" spans="1:9">
      <c r="A347">
        <v>346</v>
      </c>
      <c r="B347" s="3">
        <v>6648.6882468245758</v>
      </c>
      <c r="C347" s="3">
        <v>7300.4421472678514</v>
      </c>
      <c r="D347" s="3">
        <v>15732.542799024393</v>
      </c>
      <c r="E347" s="3">
        <v>346.20658856173623</v>
      </c>
      <c r="G347" s="4">
        <f>$L$2*B347/'1. Data'!D$504+$M$2*C347/'1. Data'!H$504+$N$2*D347/'1. Data'!L$504+$O$2*E347/'1. Data'!P$504</f>
        <v>10149.587299726883</v>
      </c>
      <c r="H347"/>
      <c r="I347" s="4">
        <f t="shared" si="5"/>
        <v>-149.58729972688343</v>
      </c>
    </row>
    <row r="348" spans="1:9">
      <c r="A348">
        <v>347</v>
      </c>
      <c r="B348" s="3">
        <v>6534.8375490869757</v>
      </c>
      <c r="C348" s="3">
        <v>7434.1023692113786</v>
      </c>
      <c r="D348" s="3">
        <v>15958.906735448112</v>
      </c>
      <c r="E348" s="3">
        <v>353.51019414409143</v>
      </c>
      <c r="G348" s="4">
        <f>$L$2*B348/'1. Data'!D$504+$M$2*C348/'1. Data'!H$504+$N$2*D348/'1. Data'!L$504+$O$2*E348/'1. Data'!P$504</f>
        <v>10192.028549473853</v>
      </c>
      <c r="H348"/>
      <c r="I348" s="4">
        <f t="shared" si="5"/>
        <v>-192.02854947385276</v>
      </c>
    </row>
    <row r="349" spans="1:9">
      <c r="A349">
        <v>348</v>
      </c>
      <c r="B349" s="3">
        <v>6508.3268785335913</v>
      </c>
      <c r="C349" s="3">
        <v>7232.7364119186677</v>
      </c>
      <c r="D349" s="3">
        <v>15491.381280428548</v>
      </c>
      <c r="E349" s="3">
        <v>340.17529852799515</v>
      </c>
      <c r="G349" s="4">
        <f>$L$2*B349/'1. Data'!D$504+$M$2*C349/'1. Data'!H$504+$N$2*D349/'1. Data'!L$504+$O$2*E349/'1. Data'!P$504</f>
        <v>9984.3753988188946</v>
      </c>
      <c r="H349"/>
      <c r="I349" s="4">
        <f t="shared" si="5"/>
        <v>15.62460118110539</v>
      </c>
    </row>
    <row r="350" spans="1:9">
      <c r="A350">
        <v>349</v>
      </c>
      <c r="B350" s="3">
        <v>6547.947511895889</v>
      </c>
      <c r="C350" s="3">
        <v>7302.1942872631826</v>
      </c>
      <c r="D350" s="3">
        <v>15667.639737876369</v>
      </c>
      <c r="E350" s="3">
        <v>345.2400560144539</v>
      </c>
      <c r="G350" s="4">
        <f>$L$2*B350/'1. Data'!D$504+$M$2*C350/'1. Data'!H$504+$N$2*D350/'1. Data'!L$504+$O$2*E350/'1. Data'!P$504</f>
        <v>10078.45226822199</v>
      </c>
      <c r="H350"/>
      <c r="I350" s="4">
        <f t="shared" si="5"/>
        <v>-78.45226822199038</v>
      </c>
    </row>
    <row r="351" spans="1:9">
      <c r="A351">
        <v>350</v>
      </c>
      <c r="B351" s="3">
        <v>6541.687399007008</v>
      </c>
      <c r="C351" s="3">
        <v>7081.8912326219797</v>
      </c>
      <c r="D351" s="3">
        <v>15375.343288332779</v>
      </c>
      <c r="E351" s="3">
        <v>341.34030182966023</v>
      </c>
      <c r="G351" s="4">
        <f>$L$2*B351/'1. Data'!D$504+$M$2*C351/'1. Data'!H$504+$N$2*D351/'1. Data'!L$504+$O$2*E351/'1. Data'!P$504</f>
        <v>9941.8876336080375</v>
      </c>
      <c r="H351"/>
      <c r="I351" s="4">
        <f t="shared" si="5"/>
        <v>58.112366391962496</v>
      </c>
    </row>
    <row r="352" spans="1:9">
      <c r="A352">
        <v>351</v>
      </c>
      <c r="B352" s="3">
        <v>6462.6499591088159</v>
      </c>
      <c r="C352" s="3">
        <v>7103.7565383624697</v>
      </c>
      <c r="D352" s="3">
        <v>15573.731433027395</v>
      </c>
      <c r="E352" s="3">
        <v>339.81122555158601</v>
      </c>
      <c r="G352" s="4">
        <f>$L$2*B352/'1. Data'!D$504+$M$2*C352/'1. Data'!H$504+$N$2*D352/'1. Data'!L$504+$O$2*E352/'1. Data'!P$504</f>
        <v>9906.0860333548644</v>
      </c>
      <c r="H352"/>
      <c r="I352" s="4">
        <f t="shared" si="5"/>
        <v>93.913966645135588</v>
      </c>
    </row>
    <row r="353" spans="1:9">
      <c r="A353">
        <v>352</v>
      </c>
      <c r="B353" s="3">
        <v>6524.4831669902023</v>
      </c>
      <c r="C353" s="3">
        <v>7449.7999613034681</v>
      </c>
      <c r="D353" s="3">
        <v>15742.892850274811</v>
      </c>
      <c r="E353" s="3">
        <v>352.38704030862925</v>
      </c>
      <c r="G353" s="4">
        <f>$L$2*B353/'1. Data'!D$504+$M$2*C353/'1. Data'!H$504+$N$2*D353/'1. Data'!L$504+$O$2*E353/'1. Data'!P$504</f>
        <v>10171.675866449434</v>
      </c>
      <c r="H353"/>
      <c r="I353" s="4">
        <f t="shared" si="5"/>
        <v>-171.67586644943367</v>
      </c>
    </row>
    <row r="354" spans="1:9">
      <c r="A354">
        <v>353</v>
      </c>
      <c r="B354" s="3">
        <v>6509.6084127951335</v>
      </c>
      <c r="C354" s="3">
        <v>7202.524755403093</v>
      </c>
      <c r="D354" s="3">
        <v>15384.776859190375</v>
      </c>
      <c r="E354" s="3">
        <v>333.99044555631622</v>
      </c>
      <c r="G354" s="4">
        <f>$L$2*B354/'1. Data'!D$504+$M$2*C354/'1. Data'!H$504+$N$2*D354/'1. Data'!L$504+$O$2*E354/'1. Data'!P$504</f>
        <v>9929.6446731406686</v>
      </c>
      <c r="H354"/>
      <c r="I354" s="4">
        <f t="shared" si="5"/>
        <v>70.355326859331399</v>
      </c>
    </row>
    <row r="355" spans="1:9">
      <c r="A355">
        <v>354</v>
      </c>
      <c r="B355" s="3">
        <v>6516.4621948588456</v>
      </c>
      <c r="C355" s="3">
        <v>7267.3184421851165</v>
      </c>
      <c r="D355" s="3">
        <v>15505.033061240943</v>
      </c>
      <c r="E355" s="3">
        <v>336.35852477205651</v>
      </c>
      <c r="G355" s="4">
        <f>$L$2*B355/'1. Data'!D$504+$M$2*C355/'1. Data'!H$504+$N$2*D355/'1. Data'!L$504+$O$2*E355/'1. Data'!P$504</f>
        <v>9982.2435895228391</v>
      </c>
      <c r="H355"/>
      <c r="I355" s="4">
        <f t="shared" si="5"/>
        <v>17.756410477160898</v>
      </c>
    </row>
    <row r="356" spans="1:9">
      <c r="A356">
        <v>355</v>
      </c>
      <c r="B356" s="3">
        <v>6646.9640951840393</v>
      </c>
      <c r="C356" s="3">
        <v>7192.1896252633442</v>
      </c>
      <c r="D356" s="3">
        <v>15817.505319101792</v>
      </c>
      <c r="E356" s="3">
        <v>351.48359159561676</v>
      </c>
      <c r="G356" s="4">
        <f>$L$2*B356/'1. Data'!D$504+$M$2*C356/'1. Data'!H$504+$N$2*D356/'1. Data'!L$504+$O$2*E356/'1. Data'!P$504</f>
        <v>10140.088317690223</v>
      </c>
      <c r="H356"/>
      <c r="I356" s="4">
        <f t="shared" si="5"/>
        <v>-140.08831769022254</v>
      </c>
    </row>
    <row r="357" spans="1:9">
      <c r="A357">
        <v>356</v>
      </c>
      <c r="B357" s="3">
        <v>6505.8763134019</v>
      </c>
      <c r="C357" s="3">
        <v>7393.8594989493849</v>
      </c>
      <c r="D357" s="3">
        <v>15601.897957972868</v>
      </c>
      <c r="E357" s="3">
        <v>344.71467029994767</v>
      </c>
      <c r="G357" s="4">
        <f>$L$2*B357/'1. Data'!D$504+$M$2*C357/'1. Data'!H$504+$N$2*D357/'1. Data'!L$504+$O$2*E357/'1. Data'!P$504</f>
        <v>10083.148298377997</v>
      </c>
      <c r="H357"/>
      <c r="I357" s="4">
        <f t="shared" si="5"/>
        <v>-83.14829837799698</v>
      </c>
    </row>
    <row r="358" spans="1:9">
      <c r="A358">
        <v>357</v>
      </c>
      <c r="B358" s="3">
        <v>6485.8605794316272</v>
      </c>
      <c r="C358" s="3">
        <v>7313.3998765334018</v>
      </c>
      <c r="D358" s="3">
        <v>15462.519225610487</v>
      </c>
      <c r="E358" s="3">
        <v>337.36781607963155</v>
      </c>
      <c r="G358" s="4">
        <f>$L$2*B358/'1. Data'!D$504+$M$2*C358/'1. Data'!H$504+$N$2*D358/'1. Data'!L$504+$O$2*E358/'1. Data'!P$504</f>
        <v>9985.6219313425063</v>
      </c>
      <c r="H358"/>
      <c r="I358" s="4">
        <f t="shared" si="5"/>
        <v>14.378068657493714</v>
      </c>
    </row>
    <row r="359" spans="1:9">
      <c r="A359">
        <v>358</v>
      </c>
      <c r="B359" s="3">
        <v>6425.1494365211956</v>
      </c>
      <c r="C359" s="3">
        <v>7062.0177872729828</v>
      </c>
      <c r="D359" s="3">
        <v>15463.977946259034</v>
      </c>
      <c r="E359" s="3">
        <v>338.07156998379185</v>
      </c>
      <c r="G359" s="4">
        <f>$L$2*B359/'1. Data'!D$504+$M$2*C359/'1. Data'!H$504+$N$2*D359/'1. Data'!L$504+$O$2*E359/'1. Data'!P$504</f>
        <v>9848.5004012795653</v>
      </c>
      <c r="H359"/>
      <c r="I359" s="4">
        <f t="shared" si="5"/>
        <v>151.49959872043473</v>
      </c>
    </row>
    <row r="360" spans="1:9">
      <c r="A360">
        <v>359</v>
      </c>
      <c r="B360" s="3">
        <v>6465.2180590886064</v>
      </c>
      <c r="C360" s="3">
        <v>7218.0897295684517</v>
      </c>
      <c r="D360" s="3">
        <v>15443.65379285472</v>
      </c>
      <c r="E360" s="3">
        <v>337.16034588398327</v>
      </c>
      <c r="G360" s="4">
        <f>$L$2*B360/'1. Data'!D$504+$M$2*C360/'1. Data'!H$504+$N$2*D360/'1. Data'!L$504+$O$2*E360/'1. Data'!P$504</f>
        <v>9931.0728453805077</v>
      </c>
      <c r="H360"/>
      <c r="I360" s="4">
        <f t="shared" si="5"/>
        <v>68.927154619492285</v>
      </c>
    </row>
    <row r="361" spans="1:9">
      <c r="A361">
        <v>360</v>
      </c>
      <c r="B361" s="3">
        <v>6541.8790494917321</v>
      </c>
      <c r="C361" s="3">
        <v>7326.1552374040775</v>
      </c>
      <c r="D361" s="3">
        <v>15577.586974375756</v>
      </c>
      <c r="E361" s="3">
        <v>344.17700510731083</v>
      </c>
      <c r="G361" s="4">
        <f>$L$2*B361/'1. Data'!D$504+$M$2*C361/'1. Data'!H$504+$N$2*D361/'1. Data'!L$504+$O$2*E361/'1. Data'!P$504</f>
        <v>10072.612424887713</v>
      </c>
      <c r="H361"/>
      <c r="I361" s="4">
        <f t="shared" si="5"/>
        <v>-72.612424887713132</v>
      </c>
    </row>
    <row r="362" spans="1:9">
      <c r="A362">
        <v>361</v>
      </c>
      <c r="B362" s="3">
        <v>6659.7008498549158</v>
      </c>
      <c r="C362" s="3">
        <v>7353.4935483421405</v>
      </c>
      <c r="D362" s="3">
        <v>15618.857431118793</v>
      </c>
      <c r="E362" s="3">
        <v>348.41115364749101</v>
      </c>
      <c r="G362" s="4">
        <f>$L$2*B362/'1. Data'!D$504+$M$2*C362/'1. Data'!H$504+$N$2*D362/'1. Data'!L$504+$O$2*E362/'1. Data'!P$504</f>
        <v>10183.881601462099</v>
      </c>
      <c r="H362"/>
      <c r="I362" s="4">
        <f t="shared" si="5"/>
        <v>-183.88160146209884</v>
      </c>
    </row>
    <row r="363" spans="1:9">
      <c r="A363">
        <v>362</v>
      </c>
      <c r="B363" s="3">
        <v>6542.3660386857537</v>
      </c>
      <c r="C363" s="3">
        <v>7416.5564842316089</v>
      </c>
      <c r="D363" s="3">
        <v>15543.476536181501</v>
      </c>
      <c r="E363" s="3">
        <v>343.04163617320404</v>
      </c>
      <c r="G363" s="4">
        <f>$L$2*B363/'1. Data'!D$504+$M$2*C363/'1. Data'!H$504+$N$2*D363/'1. Data'!L$504+$O$2*E363/'1. Data'!P$504</f>
        <v>10101.459418349854</v>
      </c>
      <c r="H363"/>
      <c r="I363" s="4">
        <f t="shared" si="5"/>
        <v>-101.45941834985388</v>
      </c>
    </row>
    <row r="364" spans="1:9">
      <c r="A364">
        <v>363</v>
      </c>
      <c r="B364" s="3">
        <v>6587.7694701005667</v>
      </c>
      <c r="C364" s="3">
        <v>7244.851913729558</v>
      </c>
      <c r="D364" s="3">
        <v>15553.302476180081</v>
      </c>
      <c r="E364" s="3">
        <v>343.83151404981612</v>
      </c>
      <c r="G364" s="4">
        <f>$L$2*B364/'1. Data'!D$504+$M$2*C364/'1. Data'!H$504+$N$2*D364/'1. Data'!L$504+$O$2*E364/'1. Data'!P$504</f>
        <v>10063.667096362175</v>
      </c>
      <c r="H364"/>
      <c r="I364" s="4">
        <f t="shared" si="5"/>
        <v>-63.667096362174561</v>
      </c>
    </row>
    <row r="365" spans="1:9">
      <c r="A365">
        <v>364</v>
      </c>
      <c r="B365" s="3">
        <v>6414.3855686340867</v>
      </c>
      <c r="C365" s="3">
        <v>7223.9085193351857</v>
      </c>
      <c r="D365" s="3">
        <v>15312.083887654508</v>
      </c>
      <c r="E365" s="3">
        <v>331.68290382916553</v>
      </c>
      <c r="G365" s="4">
        <f>$L$2*B365/'1. Data'!D$504+$M$2*C365/'1. Data'!H$504+$N$2*D365/'1. Data'!L$504+$O$2*E365/'1. Data'!P$504</f>
        <v>9861.6819424938931</v>
      </c>
      <c r="H365"/>
      <c r="I365" s="4">
        <f t="shared" si="5"/>
        <v>138.31805750610692</v>
      </c>
    </row>
    <row r="366" spans="1:9">
      <c r="A366">
        <v>365</v>
      </c>
      <c r="B366" s="3">
        <v>6307.9382444503335</v>
      </c>
      <c r="C366" s="3">
        <v>7115.7787049397584</v>
      </c>
      <c r="D366" s="3">
        <v>14593.422360620809</v>
      </c>
      <c r="E366" s="3">
        <v>351.67638864258532</v>
      </c>
      <c r="G366" s="4">
        <f>$L$2*B366/'1. Data'!D$504+$M$2*C366/'1. Data'!H$504+$N$2*D366/'1. Data'!L$504+$O$2*E366/'1. Data'!P$504</f>
        <v>9822.0965907178397</v>
      </c>
      <c r="H366"/>
      <c r="I366" s="4">
        <f t="shared" si="5"/>
        <v>177.90340928216028</v>
      </c>
    </row>
    <row r="367" spans="1:9">
      <c r="A367">
        <v>366</v>
      </c>
      <c r="B367" s="3">
        <v>6358.4301058671872</v>
      </c>
      <c r="C367" s="3">
        <v>7001.2518203759455</v>
      </c>
      <c r="D367" s="3">
        <v>15347.203917711791</v>
      </c>
      <c r="E367" s="3">
        <v>340.45607112975284</v>
      </c>
      <c r="G367" s="4">
        <f>$L$2*B367/'1. Data'!D$504+$M$2*C367/'1. Data'!H$504+$N$2*D367/'1. Data'!L$504+$O$2*E367/'1. Data'!P$504</f>
        <v>9788.7206135404722</v>
      </c>
      <c r="H367"/>
      <c r="I367" s="4">
        <f t="shared" si="5"/>
        <v>211.27938645952781</v>
      </c>
    </row>
    <row r="368" spans="1:9">
      <c r="A368">
        <v>367</v>
      </c>
      <c r="B368" s="3">
        <v>6628.3500567881611</v>
      </c>
      <c r="C368" s="3">
        <v>7322.9158554011892</v>
      </c>
      <c r="D368" s="3">
        <v>16077.142849428241</v>
      </c>
      <c r="E368" s="3">
        <v>335.26675598827876</v>
      </c>
      <c r="G368" s="4">
        <f>$L$2*B368/'1. Data'!D$504+$M$2*C368/'1. Data'!H$504+$N$2*D368/'1. Data'!L$504+$O$2*E368/'1. Data'!P$504</f>
        <v>10104.558283223803</v>
      </c>
      <c r="H368"/>
      <c r="I368" s="4">
        <f t="shared" si="5"/>
        <v>-104.5582832238033</v>
      </c>
    </row>
    <row r="369" spans="1:9">
      <c r="A369">
        <v>368</v>
      </c>
      <c r="B369" s="3">
        <v>6532.3069120110158</v>
      </c>
      <c r="C369" s="3">
        <v>7356.9714349786691</v>
      </c>
      <c r="D369" s="3">
        <v>15545.074915078845</v>
      </c>
      <c r="E369" s="3">
        <v>347.14310757864757</v>
      </c>
      <c r="G369" s="4">
        <f>$L$2*B369/'1. Data'!D$504+$M$2*C369/'1. Data'!H$504+$N$2*D369/'1. Data'!L$504+$O$2*E369/'1. Data'!P$504</f>
        <v>10094.713912415053</v>
      </c>
      <c r="H369"/>
      <c r="I369" s="4">
        <f t="shared" si="5"/>
        <v>-94.713912415052619</v>
      </c>
    </row>
    <row r="370" spans="1:9">
      <c r="A370">
        <v>369</v>
      </c>
      <c r="B370" s="3">
        <v>6688.3992372105004</v>
      </c>
      <c r="C370" s="3">
        <v>7316.8997834779675</v>
      </c>
      <c r="D370" s="3">
        <v>16115.126368789335</v>
      </c>
      <c r="E370" s="3">
        <v>345.02730705028631</v>
      </c>
      <c r="G370" s="4">
        <f>$L$2*B370/'1. Data'!D$504+$M$2*C370/'1. Data'!H$504+$N$2*D370/'1. Data'!L$504+$O$2*E370/'1. Data'!P$504</f>
        <v>10198.567129541156</v>
      </c>
      <c r="H370"/>
      <c r="I370" s="4">
        <f t="shared" si="5"/>
        <v>-198.56712954115574</v>
      </c>
    </row>
    <row r="371" spans="1:9">
      <c r="A371">
        <v>370</v>
      </c>
      <c r="B371" s="3">
        <v>6434.9540251288281</v>
      </c>
      <c r="C371" s="3">
        <v>7391.0944824167436</v>
      </c>
      <c r="D371" s="3">
        <v>15175.013362156105</v>
      </c>
      <c r="E371" s="3">
        <v>346.14884575670106</v>
      </c>
      <c r="G371" s="4">
        <f>$L$2*B371/'1. Data'!D$504+$M$2*C371/'1. Data'!H$504+$N$2*D371/'1. Data'!L$504+$O$2*E371/'1. Data'!P$504</f>
        <v>10019.251934326137</v>
      </c>
      <c r="H371"/>
      <c r="I371" s="4">
        <f t="shared" si="5"/>
        <v>-19.251934326137416</v>
      </c>
    </row>
    <row r="372" spans="1:9">
      <c r="A372">
        <v>371</v>
      </c>
      <c r="B372" s="3">
        <v>6474.5384878252689</v>
      </c>
      <c r="C372" s="3">
        <v>7108.2995768911305</v>
      </c>
      <c r="D372" s="3">
        <v>15626.164766256106</v>
      </c>
      <c r="E372" s="3">
        <v>341.56227773599119</v>
      </c>
      <c r="G372" s="4">
        <f>$L$2*B372/'1. Data'!D$504+$M$2*C372/'1. Data'!H$504+$N$2*D372/'1. Data'!L$504+$O$2*E372/'1. Data'!P$504</f>
        <v>9928.8986390026439</v>
      </c>
      <c r="H372"/>
      <c r="I372" s="4">
        <f t="shared" si="5"/>
        <v>71.101360997356096</v>
      </c>
    </row>
    <row r="373" spans="1:9">
      <c r="A373">
        <v>372</v>
      </c>
      <c r="B373" s="3">
        <v>6557.2102006778405</v>
      </c>
      <c r="C373" s="3">
        <v>7349.969511661413</v>
      </c>
      <c r="D373" s="3">
        <v>15713.467146768584</v>
      </c>
      <c r="E373" s="3">
        <v>339.53934137983043</v>
      </c>
      <c r="G373" s="4">
        <f>$L$2*B373/'1. Data'!D$504+$M$2*C373/'1. Data'!H$504+$N$2*D373/'1. Data'!L$504+$O$2*E373/'1. Data'!P$504</f>
        <v>10073.52376558516</v>
      </c>
      <c r="H373"/>
      <c r="I373" s="4">
        <f t="shared" si="5"/>
        <v>-73.523765585159708</v>
      </c>
    </row>
    <row r="374" spans="1:9">
      <c r="A374">
        <v>373</v>
      </c>
      <c r="B374" s="3">
        <v>6682.5941562071557</v>
      </c>
      <c r="C374" s="3">
        <v>7369.1246922291803</v>
      </c>
      <c r="D374" s="3">
        <v>15836.262155899161</v>
      </c>
      <c r="E374" s="3">
        <v>345.51686297417183</v>
      </c>
      <c r="G374" s="4">
        <f>$L$2*B374/'1. Data'!D$504+$M$2*C374/'1. Data'!H$504+$N$2*D374/'1. Data'!L$504+$O$2*E374/'1. Data'!P$504</f>
        <v>10201.506305211604</v>
      </c>
      <c r="H374"/>
      <c r="I374" s="4">
        <f t="shared" si="5"/>
        <v>-201.50630521160383</v>
      </c>
    </row>
    <row r="375" spans="1:9">
      <c r="A375">
        <v>374</v>
      </c>
      <c r="B375" s="3">
        <v>6501.1567177842635</v>
      </c>
      <c r="C375" s="3">
        <v>7557.57821941165</v>
      </c>
      <c r="D375" s="3">
        <v>15931.697618082429</v>
      </c>
      <c r="E375" s="3">
        <v>360.37023167690967</v>
      </c>
      <c r="G375" s="4">
        <f>$L$2*B375/'1. Data'!D$504+$M$2*C375/'1. Data'!H$504+$N$2*D375/'1. Data'!L$504+$O$2*E375/'1. Data'!P$504</f>
        <v>10260.712281241184</v>
      </c>
      <c r="H375"/>
      <c r="I375" s="4">
        <f t="shared" si="5"/>
        <v>-260.71228124118352</v>
      </c>
    </row>
    <row r="376" spans="1:9">
      <c r="A376">
        <v>375</v>
      </c>
      <c r="B376" s="3">
        <v>6647.0539551570409</v>
      </c>
      <c r="C376" s="3">
        <v>7360.2031907440514</v>
      </c>
      <c r="D376" s="3">
        <v>15786.741016208141</v>
      </c>
      <c r="E376" s="3">
        <v>339.64530955511384</v>
      </c>
      <c r="G376" s="4">
        <f>$L$2*B376/'1. Data'!D$504+$M$2*C376/'1. Data'!H$504+$N$2*D376/'1. Data'!L$504+$O$2*E376/'1. Data'!P$504</f>
        <v>10138.411479363236</v>
      </c>
      <c r="H376"/>
      <c r="I376" s="4">
        <f t="shared" si="5"/>
        <v>-138.41147936323614</v>
      </c>
    </row>
    <row r="377" spans="1:9">
      <c r="A377">
        <v>376</v>
      </c>
      <c r="B377" s="3">
        <v>6503.1689917879867</v>
      </c>
      <c r="C377" s="3">
        <v>7417.3682797453384</v>
      </c>
      <c r="D377" s="3">
        <v>15437.506618140133</v>
      </c>
      <c r="E377" s="3">
        <v>344.7076153515747</v>
      </c>
      <c r="G377" s="4">
        <f>$L$2*B377/'1. Data'!D$504+$M$2*C377/'1. Data'!H$504+$N$2*D377/'1. Data'!L$504+$O$2*E377/'1. Data'!P$504</f>
        <v>10080.582726281702</v>
      </c>
      <c r="H377"/>
      <c r="I377" s="4">
        <f t="shared" si="5"/>
        <v>-80.58272628170198</v>
      </c>
    </row>
    <row r="378" spans="1:9">
      <c r="A378">
        <v>377</v>
      </c>
      <c r="B378" s="3">
        <v>6488.7961372007967</v>
      </c>
      <c r="C378" s="3">
        <v>7149.3225976878612</v>
      </c>
      <c r="D378" s="3">
        <v>15534.413653734204</v>
      </c>
      <c r="E378" s="3">
        <v>337.67847848905143</v>
      </c>
      <c r="G378" s="4">
        <f>$L$2*B378/'1. Data'!D$504+$M$2*C378/'1. Data'!H$504+$N$2*D378/'1. Data'!L$504+$O$2*E378/'1. Data'!P$504</f>
        <v>9926.0256064129044</v>
      </c>
      <c r="H378"/>
      <c r="I378" s="4">
        <f t="shared" si="5"/>
        <v>73.974393587095619</v>
      </c>
    </row>
    <row r="379" spans="1:9">
      <c r="A379">
        <v>378</v>
      </c>
      <c r="B379" s="3">
        <v>6595.0954696540293</v>
      </c>
      <c r="C379" s="3">
        <v>7241.6098316563402</v>
      </c>
      <c r="D379" s="3">
        <v>15498.962085258883</v>
      </c>
      <c r="E379" s="3">
        <v>339.13995112666265</v>
      </c>
      <c r="G379" s="4">
        <f>$L$2*B379/'1. Data'!D$504+$M$2*C379/'1. Data'!H$504+$N$2*D379/'1. Data'!L$504+$O$2*E379/'1. Data'!P$504</f>
        <v>10035.905769470062</v>
      </c>
      <c r="H379"/>
      <c r="I379" s="4">
        <f t="shared" si="5"/>
        <v>-35.905769470062296</v>
      </c>
    </row>
    <row r="380" spans="1:9">
      <c r="A380">
        <v>379</v>
      </c>
      <c r="B380" s="3">
        <v>6606.3518825833262</v>
      </c>
      <c r="C380" s="3">
        <v>7251.9656822055495</v>
      </c>
      <c r="D380" s="3">
        <v>15910.138371735811</v>
      </c>
      <c r="E380" s="3">
        <v>341.56882479187016</v>
      </c>
      <c r="G380" s="4">
        <f>$L$2*B380/'1. Data'!D$504+$M$2*C380/'1. Data'!H$504+$N$2*D380/'1. Data'!L$504+$O$2*E380/'1. Data'!P$504</f>
        <v>10087.780967208071</v>
      </c>
      <c r="H380"/>
      <c r="I380" s="4">
        <f t="shared" si="5"/>
        <v>-87.780967208071161</v>
      </c>
    </row>
    <row r="381" spans="1:9">
      <c r="A381">
        <v>380</v>
      </c>
      <c r="B381" s="3">
        <v>6515.2492599889092</v>
      </c>
      <c r="C381" s="3">
        <v>7235.0758299896397</v>
      </c>
      <c r="D381" s="3">
        <v>15427.420649574391</v>
      </c>
      <c r="E381" s="3">
        <v>341.19433358431132</v>
      </c>
      <c r="G381" s="4">
        <f>$L$2*B381/'1. Data'!D$504+$M$2*C381/'1. Data'!H$504+$N$2*D381/'1. Data'!L$504+$O$2*E381/'1. Data'!P$504</f>
        <v>9991.4485064951696</v>
      </c>
      <c r="H381"/>
      <c r="I381" s="4">
        <f t="shared" si="5"/>
        <v>8.5514935048304324</v>
      </c>
    </row>
    <row r="382" spans="1:9">
      <c r="A382">
        <v>381</v>
      </c>
      <c r="B382" s="3">
        <v>6493.2852223487325</v>
      </c>
      <c r="C382" s="3">
        <v>7288.7017027188776</v>
      </c>
      <c r="D382" s="3">
        <v>15593.176923851541</v>
      </c>
      <c r="E382" s="3">
        <v>343.43446298199484</v>
      </c>
      <c r="G382" s="4">
        <f>$L$2*B382/'1. Data'!D$504+$M$2*C382/'1. Data'!H$504+$N$2*D382/'1. Data'!L$504+$O$2*E382/'1. Data'!P$504</f>
        <v>10023.864524255483</v>
      </c>
      <c r="H382"/>
      <c r="I382" s="4">
        <f t="shared" si="5"/>
        <v>-23.864524255483047</v>
      </c>
    </row>
    <row r="383" spans="1:9">
      <c r="A383">
        <v>382</v>
      </c>
      <c r="B383" s="3">
        <v>6619.8886267224725</v>
      </c>
      <c r="C383" s="3">
        <v>7339.5310167868238</v>
      </c>
      <c r="D383" s="3">
        <v>15622.573590165728</v>
      </c>
      <c r="E383" s="3">
        <v>342.52831709044142</v>
      </c>
      <c r="G383" s="4">
        <f>$L$2*B383/'1. Data'!D$504+$M$2*C383/'1. Data'!H$504+$N$2*D383/'1. Data'!L$504+$O$2*E383/'1. Data'!P$504</f>
        <v>10119.4315285866</v>
      </c>
      <c r="H383"/>
      <c r="I383" s="4">
        <f t="shared" si="5"/>
        <v>-119.4315285865996</v>
      </c>
    </row>
    <row r="384" spans="1:9">
      <c r="A384">
        <v>383</v>
      </c>
      <c r="B384" s="3">
        <v>6364.1898754574204</v>
      </c>
      <c r="C384" s="3">
        <v>7285.3062675787669</v>
      </c>
      <c r="D384" s="3">
        <v>15458.709931516049</v>
      </c>
      <c r="E384" s="3">
        <v>335.26689803070417</v>
      </c>
      <c r="G384" s="4">
        <f>$L$2*B384/'1. Data'!D$504+$M$2*C384/'1. Data'!H$504+$N$2*D384/'1. Data'!L$504+$O$2*E384/'1. Data'!P$504</f>
        <v>9886.5555838814016</v>
      </c>
      <c r="H384"/>
      <c r="I384" s="4">
        <f t="shared" si="5"/>
        <v>113.44441611859838</v>
      </c>
    </row>
    <row r="385" spans="1:9">
      <c r="A385">
        <v>384</v>
      </c>
      <c r="B385" s="3">
        <v>6682.4217263842538</v>
      </c>
      <c r="C385" s="3">
        <v>7135.0135303873303</v>
      </c>
      <c r="D385" s="3">
        <v>15747.58708729003</v>
      </c>
      <c r="E385" s="3">
        <v>336.13287466907616</v>
      </c>
      <c r="G385" s="4">
        <f>$L$2*B385/'1. Data'!D$504+$M$2*C385/'1. Data'!H$504+$N$2*D385/'1. Data'!L$504+$O$2*E385/'1. Data'!P$504</f>
        <v>10044.012797402258</v>
      </c>
      <c r="H385"/>
      <c r="I385" s="4">
        <f t="shared" si="5"/>
        <v>-44.012797402258002</v>
      </c>
    </row>
    <row r="386" spans="1:9">
      <c r="A386">
        <v>385</v>
      </c>
      <c r="B386" s="3">
        <v>6436.5426701041106</v>
      </c>
      <c r="C386" s="3">
        <v>7415.2174325628957</v>
      </c>
      <c r="D386" s="3">
        <v>15676.859613004037</v>
      </c>
      <c r="E386" s="3">
        <v>353.99337444000878</v>
      </c>
      <c r="G386" s="4">
        <f>$L$2*B386/'1. Data'!D$504+$M$2*C386/'1. Data'!H$504+$N$2*D386/'1. Data'!L$504+$O$2*E386/'1. Data'!P$504</f>
        <v>10108.370703850916</v>
      </c>
      <c r="H386"/>
      <c r="I386" s="4">
        <f t="shared" ref="I386:I449" si="6">10000-G386</f>
        <v>-108.37070385091647</v>
      </c>
    </row>
    <row r="387" spans="1:9">
      <c r="A387">
        <v>386</v>
      </c>
      <c r="B387" s="3">
        <v>6607.404055937669</v>
      </c>
      <c r="C387" s="3">
        <v>7129.459208911152</v>
      </c>
      <c r="D387" s="3">
        <v>15504.66634314224</v>
      </c>
      <c r="E387" s="3">
        <v>330.8168214335812</v>
      </c>
      <c r="G387" s="4">
        <f>$L$2*B387/'1. Data'!D$504+$M$2*C387/'1. Data'!H$504+$N$2*D387/'1. Data'!L$504+$O$2*E387/'1. Data'!P$504</f>
        <v>9948.8055496559518</v>
      </c>
      <c r="H387"/>
      <c r="I387" s="4">
        <f t="shared" si="6"/>
        <v>51.194450344048164</v>
      </c>
    </row>
    <row r="388" spans="1:9">
      <c r="A388">
        <v>387</v>
      </c>
      <c r="B388" s="3">
        <v>6652.4619519189991</v>
      </c>
      <c r="C388" s="3">
        <v>7336.7638591344084</v>
      </c>
      <c r="D388" s="3">
        <v>15453.958439914171</v>
      </c>
      <c r="E388" s="3">
        <v>353.47903496766219</v>
      </c>
      <c r="G388" s="4">
        <f>$L$2*B388/'1. Data'!D$504+$M$2*C388/'1. Data'!H$504+$N$2*D388/'1. Data'!L$504+$O$2*E388/'1. Data'!P$504</f>
        <v>10191.531068392742</v>
      </c>
      <c r="H388"/>
      <c r="I388" s="4">
        <f t="shared" si="6"/>
        <v>-191.53106839274187</v>
      </c>
    </row>
    <row r="389" spans="1:9">
      <c r="A389">
        <v>388</v>
      </c>
      <c r="B389" s="3">
        <v>6433.311360124464</v>
      </c>
      <c r="C389" s="3">
        <v>7236.577416298026</v>
      </c>
      <c r="D389" s="3">
        <v>15487.015397578634</v>
      </c>
      <c r="E389" s="3">
        <v>342.24304810102706</v>
      </c>
      <c r="G389" s="4">
        <f>$L$2*B389/'1. Data'!D$504+$M$2*C389/'1. Data'!H$504+$N$2*D389/'1. Data'!L$504+$O$2*E389/'1. Data'!P$504</f>
        <v>9951.5835513031143</v>
      </c>
      <c r="H389"/>
      <c r="I389" s="4">
        <f t="shared" si="6"/>
        <v>48.416448696885709</v>
      </c>
    </row>
    <row r="390" spans="1:9">
      <c r="A390">
        <v>389</v>
      </c>
      <c r="B390" s="3">
        <v>6620.9784586733231</v>
      </c>
      <c r="C390" s="3">
        <v>7172.325621736195</v>
      </c>
      <c r="D390" s="3">
        <v>15694.043816283111</v>
      </c>
      <c r="E390" s="3">
        <v>344.31970224992381</v>
      </c>
      <c r="G390" s="4">
        <f>$L$2*B390/'1. Data'!D$504+$M$2*C390/'1. Data'!H$504+$N$2*D390/'1. Data'!L$504+$O$2*E390/'1. Data'!P$504</f>
        <v>10066.036772682408</v>
      </c>
      <c r="H390"/>
      <c r="I390" s="4">
        <f t="shared" si="6"/>
        <v>-66.0367726824079</v>
      </c>
    </row>
    <row r="391" spans="1:9">
      <c r="A391">
        <v>390</v>
      </c>
      <c r="B391" s="3">
        <v>6538.3779386213755</v>
      </c>
      <c r="C391" s="3">
        <v>7333.076254889982</v>
      </c>
      <c r="D391" s="3">
        <v>15447.239929733629</v>
      </c>
      <c r="E391" s="3">
        <v>339.32597465648934</v>
      </c>
      <c r="G391" s="4">
        <f>$L$2*B391/'1. Data'!D$504+$M$2*C391/'1. Data'!H$504+$N$2*D391/'1. Data'!L$504+$O$2*E391/'1. Data'!P$504</f>
        <v>10036.563382557837</v>
      </c>
      <c r="H391"/>
      <c r="I391" s="4">
        <f t="shared" si="6"/>
        <v>-36.563382557837031</v>
      </c>
    </row>
    <row r="392" spans="1:9">
      <c r="A392">
        <v>391</v>
      </c>
      <c r="B392" s="3">
        <v>6689.0579624431639</v>
      </c>
      <c r="C392" s="3">
        <v>7254.2222861802111</v>
      </c>
      <c r="D392" s="3">
        <v>15707.337419112875</v>
      </c>
      <c r="E392" s="3">
        <v>342.37318739790209</v>
      </c>
      <c r="G392" s="4">
        <f>$L$2*B392/'1. Data'!D$504+$M$2*C392/'1. Data'!H$504+$N$2*D392/'1. Data'!L$504+$O$2*E392/'1. Data'!P$504</f>
        <v>10131.294188581731</v>
      </c>
      <c r="H392"/>
      <c r="I392" s="4">
        <f t="shared" si="6"/>
        <v>-131.29418858173085</v>
      </c>
    </row>
    <row r="393" spans="1:9">
      <c r="A393">
        <v>392</v>
      </c>
      <c r="B393" s="3">
        <v>6580.7637393003079</v>
      </c>
      <c r="C393" s="3">
        <v>7328.1359321183854</v>
      </c>
      <c r="D393" s="3">
        <v>16023.464415554168</v>
      </c>
      <c r="E393" s="3">
        <v>343.62379173604887</v>
      </c>
      <c r="G393" s="4">
        <f>$L$2*B393/'1. Data'!D$504+$M$2*C393/'1. Data'!H$504+$N$2*D393/'1. Data'!L$504+$O$2*E393/'1. Data'!P$504</f>
        <v>10122.831091025431</v>
      </c>
      <c r="H393"/>
      <c r="I393" s="4">
        <f t="shared" si="6"/>
        <v>-122.83109102543131</v>
      </c>
    </row>
    <row r="394" spans="1:9">
      <c r="A394">
        <v>393</v>
      </c>
      <c r="B394" s="3">
        <v>6437.9910591125436</v>
      </c>
      <c r="C394" s="3">
        <v>7047.4596375627489</v>
      </c>
      <c r="D394" s="3">
        <v>14880.98258976037</v>
      </c>
      <c r="E394" s="3">
        <v>335.46638949805498</v>
      </c>
      <c r="G394" s="4">
        <f>$L$2*B394/'1. Data'!D$504+$M$2*C394/'1. Data'!H$504+$N$2*D394/'1. Data'!L$504+$O$2*E394/'1. Data'!P$504</f>
        <v>9797.6386552010681</v>
      </c>
      <c r="H394"/>
      <c r="I394" s="4">
        <f t="shared" si="6"/>
        <v>202.3613447989319</v>
      </c>
    </row>
    <row r="395" spans="1:9">
      <c r="A395">
        <v>394</v>
      </c>
      <c r="B395" s="3">
        <v>6503.4780981598933</v>
      </c>
      <c r="C395" s="3">
        <v>7328.4867927683499</v>
      </c>
      <c r="D395" s="3">
        <v>15224.967262247921</v>
      </c>
      <c r="E395" s="3">
        <v>350.33396452702243</v>
      </c>
      <c r="G395" s="4">
        <f>$L$2*B395/'1. Data'!D$504+$M$2*C395/'1. Data'!H$504+$N$2*D395/'1. Data'!L$504+$O$2*E395/'1. Data'!P$504</f>
        <v>10063.244915164982</v>
      </c>
      <c r="H395"/>
      <c r="I395" s="4">
        <f t="shared" si="6"/>
        <v>-63.244915164981649</v>
      </c>
    </row>
    <row r="396" spans="1:9">
      <c r="A396">
        <v>395</v>
      </c>
      <c r="B396" s="3">
        <v>6524.4320033473832</v>
      </c>
      <c r="C396" s="3">
        <v>7245.6705066811501</v>
      </c>
      <c r="D396" s="3">
        <v>15284.342032094994</v>
      </c>
      <c r="E396" s="3">
        <v>335.01892410336393</v>
      </c>
      <c r="G396" s="4">
        <f>$L$2*B396/'1. Data'!D$504+$M$2*C396/'1. Data'!H$504+$N$2*D396/'1. Data'!L$504+$O$2*E396/'1. Data'!P$504</f>
        <v>9956.1647654396984</v>
      </c>
      <c r="H396"/>
      <c r="I396" s="4">
        <f t="shared" si="6"/>
        <v>43.835234560301615</v>
      </c>
    </row>
    <row r="397" spans="1:9">
      <c r="A397">
        <v>396</v>
      </c>
      <c r="B397" s="3">
        <v>6279.947451709796</v>
      </c>
      <c r="C397" s="3">
        <v>7234.9403500115868</v>
      </c>
      <c r="D397" s="3">
        <v>15774.710091707626</v>
      </c>
      <c r="E397" s="3">
        <v>344.48526935721685</v>
      </c>
      <c r="G397" s="4">
        <f>$L$2*B397/'1. Data'!D$504+$M$2*C397/'1. Data'!H$504+$N$2*D397/'1. Data'!L$504+$O$2*E397/'1. Data'!P$504</f>
        <v>9888.0972928380197</v>
      </c>
      <c r="H397"/>
      <c r="I397" s="4">
        <f t="shared" si="6"/>
        <v>111.90270716198029</v>
      </c>
    </row>
    <row r="398" spans="1:9">
      <c r="A398">
        <v>397</v>
      </c>
      <c r="B398" s="3">
        <v>6145.0951274787749</v>
      </c>
      <c r="C398" s="3">
        <v>6942.3134306861066</v>
      </c>
      <c r="D398" s="3">
        <v>14158.457197117948</v>
      </c>
      <c r="E398" s="3">
        <v>330.34695014851474</v>
      </c>
      <c r="G398" s="4">
        <f>$L$2*B398/'1. Data'!D$504+$M$2*C398/'1. Data'!H$504+$N$2*D398/'1. Data'!L$504+$O$2*E398/'1. Data'!P$504</f>
        <v>9497.3790635081168</v>
      </c>
      <c r="H398"/>
      <c r="I398" s="4">
        <f t="shared" si="6"/>
        <v>502.62093649188319</v>
      </c>
    </row>
    <row r="399" spans="1:9">
      <c r="A399">
        <v>398</v>
      </c>
      <c r="B399" s="3">
        <v>6679.2437612060785</v>
      </c>
      <c r="C399" s="3">
        <v>7285.7756335007589</v>
      </c>
      <c r="D399" s="3">
        <v>15859.139987037479</v>
      </c>
      <c r="E399" s="3">
        <v>336.85728700015977</v>
      </c>
      <c r="G399" s="4">
        <f>$L$2*B399/'1. Data'!D$504+$M$2*C399/'1. Data'!H$504+$N$2*D399/'1. Data'!L$504+$O$2*E399/'1. Data'!P$504</f>
        <v>10115.811308702523</v>
      </c>
      <c r="H399"/>
      <c r="I399" s="4">
        <f t="shared" si="6"/>
        <v>-115.81130870252309</v>
      </c>
    </row>
    <row r="400" spans="1:9">
      <c r="A400">
        <v>399</v>
      </c>
      <c r="B400" s="3">
        <v>6481.4884968182341</v>
      </c>
      <c r="C400" s="3">
        <v>7315.0549753042696</v>
      </c>
      <c r="D400" s="3">
        <v>15700.824747592256</v>
      </c>
      <c r="E400" s="3">
        <v>346.04147970256849</v>
      </c>
      <c r="G400" s="4">
        <f>$L$2*B400/'1. Data'!D$504+$M$2*C400/'1. Data'!H$504+$N$2*D400/'1. Data'!L$504+$O$2*E400/'1. Data'!P$504</f>
        <v>10049.669981081241</v>
      </c>
      <c r="H400"/>
      <c r="I400" s="4">
        <f t="shared" si="6"/>
        <v>-49.669981081240621</v>
      </c>
    </row>
    <row r="401" spans="1:9">
      <c r="A401">
        <v>400</v>
      </c>
      <c r="B401" s="3">
        <v>6554.9653561691848</v>
      </c>
      <c r="C401" s="3">
        <v>7049.9084540515332</v>
      </c>
      <c r="D401" s="3">
        <v>15087.018357031742</v>
      </c>
      <c r="E401" s="3">
        <v>329.32606300884447</v>
      </c>
      <c r="G401" s="4">
        <f>$L$2*B401/'1. Data'!D$504+$M$2*C401/'1. Data'!H$504+$N$2*D401/'1. Data'!L$504+$O$2*E401/'1. Data'!P$504</f>
        <v>9848.0292811291292</v>
      </c>
      <c r="H401"/>
      <c r="I401" s="4">
        <f t="shared" si="6"/>
        <v>151.97071887087077</v>
      </c>
    </row>
    <row r="402" spans="1:9">
      <c r="A402">
        <v>401</v>
      </c>
      <c r="B402" s="3">
        <v>6173.3028971292861</v>
      </c>
      <c r="C402" s="3">
        <v>7171.1469147667667</v>
      </c>
      <c r="D402" s="3">
        <v>15233.906794569415</v>
      </c>
      <c r="E402" s="3">
        <v>349.86626617132652</v>
      </c>
      <c r="G402" s="4">
        <f>$L$2*B402/'1. Data'!D$504+$M$2*C402/'1. Data'!H$504+$N$2*D402/'1. Data'!L$504+$O$2*E402/'1. Data'!P$504</f>
        <v>9792.7188262106374</v>
      </c>
      <c r="H402"/>
      <c r="I402" s="4">
        <f t="shared" si="6"/>
        <v>207.28117378936258</v>
      </c>
    </row>
    <row r="403" spans="1:9">
      <c r="A403">
        <v>402</v>
      </c>
      <c r="B403" s="3">
        <v>6607.9223245845433</v>
      </c>
      <c r="C403" s="3">
        <v>7372.7869709888255</v>
      </c>
      <c r="D403" s="3">
        <v>15845.901712551671</v>
      </c>
      <c r="E403" s="3">
        <v>338.20822482276384</v>
      </c>
      <c r="G403" s="4">
        <f>$L$2*B403/'1. Data'!D$504+$M$2*C403/'1. Data'!H$504+$N$2*D403/'1. Data'!L$504+$O$2*E403/'1. Data'!P$504</f>
        <v>10114.922833084453</v>
      </c>
      <c r="H403"/>
      <c r="I403" s="4">
        <f t="shared" si="6"/>
        <v>-114.92283308445258</v>
      </c>
    </row>
    <row r="404" spans="1:9">
      <c r="A404">
        <v>403</v>
      </c>
      <c r="B404" s="3">
        <v>6726.7670208641848</v>
      </c>
      <c r="C404" s="3">
        <v>7138.2596381828716</v>
      </c>
      <c r="D404" s="3">
        <v>15999.628374520214</v>
      </c>
      <c r="E404" s="3">
        <v>343.92181591681805</v>
      </c>
      <c r="G404" s="4">
        <f>$L$2*B404/'1. Data'!D$504+$M$2*C404/'1. Data'!H$504+$N$2*D404/'1. Data'!L$504+$O$2*E404/'1. Data'!P$504</f>
        <v>10134.426731507971</v>
      </c>
      <c r="H404"/>
      <c r="I404" s="4">
        <f t="shared" si="6"/>
        <v>-134.42673150797054</v>
      </c>
    </row>
    <row r="405" spans="1:9">
      <c r="A405">
        <v>404</v>
      </c>
      <c r="B405" s="3">
        <v>6655.5416364962075</v>
      </c>
      <c r="C405" s="3">
        <v>7449.2346074471579</v>
      </c>
      <c r="D405" s="3">
        <v>15746.147407782844</v>
      </c>
      <c r="E405" s="3">
        <v>343.81994293307895</v>
      </c>
      <c r="G405" s="4">
        <f>$L$2*B405/'1. Data'!D$504+$M$2*C405/'1. Data'!H$504+$N$2*D405/'1. Data'!L$504+$O$2*E405/'1. Data'!P$504</f>
        <v>10202.252741025064</v>
      </c>
      <c r="H405"/>
      <c r="I405" s="4">
        <f t="shared" si="6"/>
        <v>-202.2527410250641</v>
      </c>
    </row>
    <row r="406" spans="1:9">
      <c r="A406">
        <v>405</v>
      </c>
      <c r="B406" s="3">
        <v>6544.1938684152219</v>
      </c>
      <c r="C406" s="3">
        <v>7352.0452067506631</v>
      </c>
      <c r="D406" s="3">
        <v>15679.933019711574</v>
      </c>
      <c r="E406" s="3">
        <v>357.29634714770697</v>
      </c>
      <c r="G406" s="4">
        <f>$L$2*B406/'1. Data'!D$504+$M$2*C406/'1. Data'!H$504+$N$2*D406/'1. Data'!L$504+$O$2*E406/'1. Data'!P$504</f>
        <v>10168.047556302801</v>
      </c>
      <c r="H406"/>
      <c r="I406" s="4">
        <f t="shared" si="6"/>
        <v>-168.04755630280124</v>
      </c>
    </row>
    <row r="407" spans="1:9">
      <c r="A407">
        <v>406</v>
      </c>
      <c r="B407" s="3">
        <v>6422.6968697353805</v>
      </c>
      <c r="C407" s="3">
        <v>7112.1661429606529</v>
      </c>
      <c r="D407" s="3">
        <v>15444.896980279822</v>
      </c>
      <c r="E407" s="3">
        <v>339.89870363433135</v>
      </c>
      <c r="G407" s="4">
        <f>$L$2*B407/'1. Data'!D$504+$M$2*C407/'1. Data'!H$504+$N$2*D407/'1. Data'!L$504+$O$2*E407/'1. Data'!P$504</f>
        <v>9877.1836048722562</v>
      </c>
      <c r="H407"/>
      <c r="I407" s="4">
        <f t="shared" si="6"/>
        <v>122.81639512774382</v>
      </c>
    </row>
    <row r="408" spans="1:9">
      <c r="A408">
        <v>407</v>
      </c>
      <c r="B408" s="3">
        <v>6603.5705455265406</v>
      </c>
      <c r="C408" s="3">
        <v>7191.7769120044868</v>
      </c>
      <c r="D408" s="3">
        <v>15372.336396176026</v>
      </c>
      <c r="E408" s="3">
        <v>340.02392763871359</v>
      </c>
      <c r="G408" s="4">
        <f>$L$2*B408/'1. Data'!D$504+$M$2*C408/'1. Data'!H$504+$N$2*D408/'1. Data'!L$504+$O$2*E408/'1. Data'!P$504</f>
        <v>10017.539233878684</v>
      </c>
      <c r="H408"/>
      <c r="I408" s="4">
        <f t="shared" si="6"/>
        <v>-17.539233878684172</v>
      </c>
    </row>
    <row r="409" spans="1:9">
      <c r="A409">
        <v>408</v>
      </c>
      <c r="B409" s="3">
        <v>6614.8203871124406</v>
      </c>
      <c r="C409" s="3">
        <v>7455.3360055346548</v>
      </c>
      <c r="D409" s="3">
        <v>15923.293961530295</v>
      </c>
      <c r="E409" s="3">
        <v>345.77673311107731</v>
      </c>
      <c r="G409" s="4">
        <f>$L$2*B409/'1. Data'!D$504+$M$2*C409/'1. Data'!H$504+$N$2*D409/'1. Data'!L$504+$O$2*E409/'1. Data'!P$504</f>
        <v>10202.543426382264</v>
      </c>
      <c r="H409"/>
      <c r="I409" s="4">
        <f t="shared" si="6"/>
        <v>-202.54342638226444</v>
      </c>
    </row>
    <row r="410" spans="1:9">
      <c r="A410">
        <v>409</v>
      </c>
      <c r="B410" s="3">
        <v>6477.2980447911877</v>
      </c>
      <c r="C410" s="3">
        <v>7126.8581125959308</v>
      </c>
      <c r="D410" s="3">
        <v>15357.408018732915</v>
      </c>
      <c r="E410" s="3">
        <v>341.0323930067139</v>
      </c>
      <c r="G410" s="4">
        <f>$L$2*B410/'1. Data'!D$504+$M$2*C410/'1. Data'!H$504+$N$2*D410/'1. Data'!L$504+$O$2*E410/'1. Data'!P$504</f>
        <v>9917.8792502694141</v>
      </c>
      <c r="H410"/>
      <c r="I410" s="4">
        <f t="shared" si="6"/>
        <v>82.120749730585885</v>
      </c>
    </row>
    <row r="411" spans="1:9">
      <c r="A411">
        <v>410</v>
      </c>
      <c r="B411" s="3">
        <v>6525.8664790998728</v>
      </c>
      <c r="C411" s="3">
        <v>7337.7196209116328</v>
      </c>
      <c r="D411" s="3">
        <v>15329.308569870938</v>
      </c>
      <c r="E411" s="3">
        <v>338.42089950070954</v>
      </c>
      <c r="G411" s="4">
        <f>$L$2*B411/'1. Data'!D$504+$M$2*C411/'1. Data'!H$504+$N$2*D411/'1. Data'!L$504+$O$2*E411/'1. Data'!P$504</f>
        <v>10017.898197504333</v>
      </c>
      <c r="H411"/>
      <c r="I411" s="4">
        <f t="shared" si="6"/>
        <v>-17.898197504333439</v>
      </c>
    </row>
    <row r="412" spans="1:9">
      <c r="A412">
        <v>411</v>
      </c>
      <c r="B412" s="3">
        <v>6452.5600923752127</v>
      </c>
      <c r="C412" s="3">
        <v>7129.0092937992858</v>
      </c>
      <c r="D412" s="3">
        <v>15456.45739013085</v>
      </c>
      <c r="E412" s="3">
        <v>326.5538067792441</v>
      </c>
      <c r="G412" s="4">
        <f>$L$2*B412/'1. Data'!D$504+$M$2*C412/'1. Data'!H$504+$N$2*D412/'1. Data'!L$504+$O$2*E412/'1. Data'!P$504</f>
        <v>9825.2431825642816</v>
      </c>
      <c r="H412"/>
      <c r="I412" s="4">
        <f t="shared" si="6"/>
        <v>174.7568174357184</v>
      </c>
    </row>
    <row r="413" spans="1:9">
      <c r="A413">
        <v>412</v>
      </c>
      <c r="B413" s="3">
        <v>6572.5150472825617</v>
      </c>
      <c r="C413" s="3">
        <v>7298.785343658632</v>
      </c>
      <c r="D413" s="3">
        <v>15700.42312017151</v>
      </c>
      <c r="E413" s="3">
        <v>346.95312615360359</v>
      </c>
      <c r="G413" s="4">
        <f>$L$2*B413/'1. Data'!D$504+$M$2*C413/'1. Data'!H$504+$N$2*D413/'1. Data'!L$504+$O$2*E413/'1. Data'!P$504</f>
        <v>10104.297239719774</v>
      </c>
      <c r="H413"/>
      <c r="I413" s="4">
        <f t="shared" si="6"/>
        <v>-104.29723971977364</v>
      </c>
    </row>
    <row r="414" spans="1:9">
      <c r="A414">
        <v>413</v>
      </c>
      <c r="B414" s="3">
        <v>6436.1389148024818</v>
      </c>
      <c r="C414" s="3">
        <v>7293.412404864177</v>
      </c>
      <c r="D414" s="3">
        <v>15314.818097436671</v>
      </c>
      <c r="E414" s="3">
        <v>336.92113652329442</v>
      </c>
      <c r="G414" s="4">
        <f>$L$2*B414/'1. Data'!D$504+$M$2*C414/'1. Data'!H$504+$N$2*D414/'1. Data'!L$504+$O$2*E414/'1. Data'!P$504</f>
        <v>9934.6245092020454</v>
      </c>
      <c r="H414"/>
      <c r="I414" s="4">
        <f t="shared" si="6"/>
        <v>65.375490797954626</v>
      </c>
    </row>
    <row r="415" spans="1:9">
      <c r="A415">
        <v>414</v>
      </c>
      <c r="B415" s="3">
        <v>6325.4730320332064</v>
      </c>
      <c r="C415" s="3">
        <v>7085.9994995673678</v>
      </c>
      <c r="D415" s="3">
        <v>15286.25909370201</v>
      </c>
      <c r="E415" s="3">
        <v>335.49821115438721</v>
      </c>
      <c r="G415" s="4">
        <f>$L$2*B415/'1. Data'!D$504+$M$2*C415/'1. Data'!H$504+$N$2*D415/'1. Data'!L$504+$O$2*E415/'1. Data'!P$504</f>
        <v>9770.5570001263404</v>
      </c>
      <c r="H415"/>
      <c r="I415" s="4">
        <f t="shared" si="6"/>
        <v>229.44299987365957</v>
      </c>
    </row>
    <row r="416" spans="1:9">
      <c r="A416">
        <v>415</v>
      </c>
      <c r="B416" s="3">
        <v>5512.1607099696521</v>
      </c>
      <c r="C416" s="3">
        <v>6636.4009017041253</v>
      </c>
      <c r="D416" s="3">
        <v>13717.981555613098</v>
      </c>
      <c r="E416" s="3">
        <v>327.44422308738251</v>
      </c>
      <c r="G416" s="4">
        <f>$L$2*B416/'1. Data'!D$504+$M$2*C416/'1. Data'!H$504+$N$2*D416/'1. Data'!L$504+$O$2*E416/'1. Data'!P$504</f>
        <v>8935.8348554758686</v>
      </c>
      <c r="H416"/>
      <c r="I416" s="4">
        <f t="shared" si="6"/>
        <v>1064.1651445241314</v>
      </c>
    </row>
    <row r="417" spans="1:9">
      <c r="A417">
        <v>416</v>
      </c>
      <c r="B417" s="3">
        <v>6470.6462476704146</v>
      </c>
      <c r="C417" s="3">
        <v>7144.8957891852906</v>
      </c>
      <c r="D417" s="3">
        <v>15614.986876930136</v>
      </c>
      <c r="E417" s="3">
        <v>340.54077186362156</v>
      </c>
      <c r="G417" s="4">
        <f>$L$2*B417/'1. Data'!D$504+$M$2*C417/'1. Data'!H$504+$N$2*D417/'1. Data'!L$504+$O$2*E417/'1. Data'!P$504</f>
        <v>9934.941956668803</v>
      </c>
      <c r="H417"/>
      <c r="I417" s="4">
        <f t="shared" si="6"/>
        <v>65.058043331197041</v>
      </c>
    </row>
    <row r="418" spans="1:9">
      <c r="A418">
        <v>417</v>
      </c>
      <c r="B418" s="3">
        <v>6189.9856548051039</v>
      </c>
      <c r="C418" s="3">
        <v>7052.8630234610946</v>
      </c>
      <c r="D418" s="3">
        <v>14890.355105648476</v>
      </c>
      <c r="E418" s="3">
        <v>330.45764052227281</v>
      </c>
      <c r="G418" s="4">
        <f>$L$2*B418/'1. Data'!D$504+$M$2*C418/'1. Data'!H$504+$N$2*D418/'1. Data'!L$504+$O$2*E418/'1. Data'!P$504</f>
        <v>9618.4768914760316</v>
      </c>
      <c r="H418"/>
      <c r="I418" s="4">
        <f t="shared" si="6"/>
        <v>381.5231085239684</v>
      </c>
    </row>
    <row r="419" spans="1:9">
      <c r="A419">
        <v>418</v>
      </c>
      <c r="B419" s="3">
        <v>6448.1233606062442</v>
      </c>
      <c r="C419" s="3">
        <v>6924.5965276317474</v>
      </c>
      <c r="D419" s="3">
        <v>15114.906368776066</v>
      </c>
      <c r="E419" s="3">
        <v>326.84893301507395</v>
      </c>
      <c r="G419" s="4">
        <f>$L$2*B419/'1. Data'!D$504+$M$2*C419/'1. Data'!H$504+$N$2*D419/'1. Data'!L$504+$O$2*E419/'1. Data'!P$504</f>
        <v>9717.7330938245359</v>
      </c>
      <c r="H419"/>
      <c r="I419" s="4">
        <f t="shared" si="6"/>
        <v>282.2669061754641</v>
      </c>
    </row>
    <row r="420" spans="1:9">
      <c r="A420">
        <v>419</v>
      </c>
      <c r="B420" s="3">
        <v>6777.0635464515453</v>
      </c>
      <c r="C420" s="3">
        <v>7249.4678505741149</v>
      </c>
      <c r="D420" s="3">
        <v>15702.297015652628</v>
      </c>
      <c r="E420" s="3">
        <v>353.83994263465081</v>
      </c>
      <c r="G420" s="4">
        <f>$L$2*B420/'1. Data'!D$504+$M$2*C420/'1. Data'!H$504+$N$2*D420/'1. Data'!L$504+$O$2*E420/'1. Data'!P$504</f>
        <v>10250.247797174248</v>
      </c>
      <c r="H420"/>
      <c r="I420" s="4">
        <f t="shared" si="6"/>
        <v>-250.24779717424826</v>
      </c>
    </row>
    <row r="421" spans="1:9">
      <c r="A421">
        <v>420</v>
      </c>
      <c r="B421" s="3">
        <v>6346.1379686612272</v>
      </c>
      <c r="C421" s="3">
        <v>7403.0671751974651</v>
      </c>
      <c r="D421" s="3">
        <v>15887.657770966256</v>
      </c>
      <c r="E421" s="3">
        <v>334.51064207604452</v>
      </c>
      <c r="G421" s="4">
        <f>$L$2*B421/'1. Data'!D$504+$M$2*C421/'1. Data'!H$504+$N$2*D421/'1. Data'!L$504+$O$2*E421/'1. Data'!P$504</f>
        <v>9947.3145431940793</v>
      </c>
      <c r="H421"/>
      <c r="I421" s="4">
        <f t="shared" si="6"/>
        <v>52.685456805920694</v>
      </c>
    </row>
    <row r="422" spans="1:9">
      <c r="A422">
        <v>421</v>
      </c>
      <c r="B422" s="3">
        <v>6717.1338301743963</v>
      </c>
      <c r="C422" s="3">
        <v>7330.7546538444476</v>
      </c>
      <c r="D422" s="3">
        <v>15829.982092662609</v>
      </c>
      <c r="E422" s="3">
        <v>347.43841975935544</v>
      </c>
      <c r="G422" s="4">
        <f>$L$2*B422/'1. Data'!D$504+$M$2*C422/'1. Data'!H$504+$N$2*D422/'1. Data'!L$504+$O$2*E422/'1. Data'!P$504</f>
        <v>10217.740531528072</v>
      </c>
      <c r="H422"/>
      <c r="I422" s="4">
        <f t="shared" si="6"/>
        <v>-217.7405315280721</v>
      </c>
    </row>
    <row r="423" spans="1:9">
      <c r="A423">
        <v>422</v>
      </c>
      <c r="B423" s="3">
        <v>6332.7734022211362</v>
      </c>
      <c r="C423" s="3">
        <v>7262.0727775108926</v>
      </c>
      <c r="D423" s="3">
        <v>15145.843571667428</v>
      </c>
      <c r="E423" s="3">
        <v>343.84597031381674</v>
      </c>
      <c r="G423" s="4">
        <f>$L$2*B423/'1. Data'!D$504+$M$2*C423/'1. Data'!H$504+$N$2*D423/'1. Data'!L$504+$O$2*E423/'1. Data'!P$504</f>
        <v>9887.6394000012024</v>
      </c>
      <c r="H423"/>
      <c r="I423" s="4">
        <f t="shared" si="6"/>
        <v>112.36059999879762</v>
      </c>
    </row>
    <row r="424" spans="1:9">
      <c r="A424">
        <v>423</v>
      </c>
      <c r="B424" s="3">
        <v>6416.1328248265745</v>
      </c>
      <c r="C424" s="3">
        <v>7046.1351145397912</v>
      </c>
      <c r="D424" s="3">
        <v>14959.694863487806</v>
      </c>
      <c r="E424" s="3">
        <v>336.54128850656679</v>
      </c>
      <c r="G424" s="4">
        <f>$L$2*B424/'1. Data'!D$504+$M$2*C424/'1. Data'!H$504+$N$2*D424/'1. Data'!L$504+$O$2*E424/'1. Data'!P$504</f>
        <v>9794.9824570366291</v>
      </c>
      <c r="H424"/>
      <c r="I424" s="4">
        <f t="shared" si="6"/>
        <v>205.01754296337094</v>
      </c>
    </row>
    <row r="425" spans="1:9">
      <c r="A425">
        <v>424</v>
      </c>
      <c r="B425" s="3">
        <v>6133.9723568500722</v>
      </c>
      <c r="C425" s="3">
        <v>6756.0631737186886</v>
      </c>
      <c r="D425" s="3">
        <v>14430.007127748369</v>
      </c>
      <c r="E425" s="3">
        <v>330.50901192938807</v>
      </c>
      <c r="G425" s="4">
        <f>$L$2*B425/'1. Data'!D$504+$M$2*C425/'1. Data'!H$504+$N$2*D425/'1. Data'!L$504+$O$2*E425/'1. Data'!P$504</f>
        <v>9431.936173600845</v>
      </c>
      <c r="H425"/>
      <c r="I425" s="4">
        <f t="shared" si="6"/>
        <v>568.063826399155</v>
      </c>
    </row>
    <row r="426" spans="1:9">
      <c r="A426">
        <v>425</v>
      </c>
      <c r="B426" s="3">
        <v>6686.0347497654329</v>
      </c>
      <c r="C426" s="3">
        <v>7275.9011088385923</v>
      </c>
      <c r="D426" s="3">
        <v>15374.932399580306</v>
      </c>
      <c r="E426" s="3">
        <v>347.94436857244688</v>
      </c>
      <c r="G426" s="4">
        <f>$L$2*B426/'1. Data'!D$504+$M$2*C426/'1. Data'!H$504+$N$2*D426/'1. Data'!L$504+$O$2*E426/'1. Data'!P$504</f>
        <v>10149.586037956402</v>
      </c>
      <c r="H426"/>
      <c r="I426" s="4">
        <f t="shared" si="6"/>
        <v>-149.58603795640192</v>
      </c>
    </row>
    <row r="427" spans="1:9">
      <c r="A427">
        <v>426</v>
      </c>
      <c r="B427" s="3">
        <v>6317.8629054880012</v>
      </c>
      <c r="C427" s="3">
        <v>7136.4128433383139</v>
      </c>
      <c r="D427" s="3">
        <v>15387.230082930864</v>
      </c>
      <c r="E427" s="3">
        <v>327.60765399498473</v>
      </c>
      <c r="G427" s="4">
        <f>$L$2*B427/'1. Data'!D$504+$M$2*C427/'1. Data'!H$504+$N$2*D427/'1. Data'!L$504+$O$2*E427/'1. Data'!P$504</f>
        <v>9747.0727203256247</v>
      </c>
      <c r="H427"/>
      <c r="I427" s="4">
        <f t="shared" si="6"/>
        <v>252.92727967437531</v>
      </c>
    </row>
    <row r="428" spans="1:9">
      <c r="A428">
        <v>427</v>
      </c>
      <c r="B428" s="3">
        <v>6163.4372127747984</v>
      </c>
      <c r="C428" s="3">
        <v>6696.9167719138104</v>
      </c>
      <c r="D428" s="3">
        <v>13984.641974852213</v>
      </c>
      <c r="E428" s="3">
        <v>329.76983270608082</v>
      </c>
      <c r="G428" s="4">
        <f>$L$2*B428/'1. Data'!D$504+$M$2*C428/'1. Data'!H$504+$N$2*D428/'1. Data'!L$504+$O$2*E428/'1. Data'!P$504</f>
        <v>9392.6408323273663</v>
      </c>
      <c r="H428"/>
      <c r="I428" s="4">
        <f t="shared" si="6"/>
        <v>607.3591676726337</v>
      </c>
    </row>
    <row r="429" spans="1:9">
      <c r="A429">
        <v>428</v>
      </c>
      <c r="B429" s="3">
        <v>6767.5135420080496</v>
      </c>
      <c r="C429" s="3">
        <v>7190.7016628813708</v>
      </c>
      <c r="D429" s="3">
        <v>15626.717773296277</v>
      </c>
      <c r="E429" s="3">
        <v>324.93728718783075</v>
      </c>
      <c r="G429" s="4">
        <f>$L$2*B429/'1. Data'!D$504+$M$2*C429/'1. Data'!H$504+$N$2*D429/'1. Data'!L$504+$O$2*E429/'1. Data'!P$504</f>
        <v>10046.188966455069</v>
      </c>
      <c r="H429"/>
      <c r="I429" s="4">
        <f t="shared" si="6"/>
        <v>-46.188966455069021</v>
      </c>
    </row>
    <row r="430" spans="1:9">
      <c r="A430">
        <v>429</v>
      </c>
      <c r="B430" s="3">
        <v>6187.7211874212535</v>
      </c>
      <c r="C430" s="3">
        <v>6992.1192151277492</v>
      </c>
      <c r="D430" s="3">
        <v>15073.484652110699</v>
      </c>
      <c r="E430" s="3">
        <v>332.07682876490981</v>
      </c>
      <c r="G430" s="4">
        <f>$L$2*B430/'1. Data'!D$504+$M$2*C430/'1. Data'!H$504+$N$2*D430/'1. Data'!L$504+$O$2*E430/'1. Data'!P$504</f>
        <v>9613.2172859431703</v>
      </c>
      <c r="H430"/>
      <c r="I430" s="4">
        <f t="shared" si="6"/>
        <v>386.78271405682972</v>
      </c>
    </row>
    <row r="431" spans="1:9">
      <c r="A431">
        <v>430</v>
      </c>
      <c r="B431" s="3">
        <v>6627.7079046166782</v>
      </c>
      <c r="C431" s="3">
        <v>7271.6702701117147</v>
      </c>
      <c r="D431" s="3">
        <v>15757.665014751274</v>
      </c>
      <c r="E431" s="3">
        <v>343.17048770741098</v>
      </c>
      <c r="G431" s="4">
        <f>$L$2*B431/'1. Data'!D$504+$M$2*C431/'1. Data'!H$504+$N$2*D431/'1. Data'!L$504+$O$2*E431/'1. Data'!P$504</f>
        <v>10108.633597489863</v>
      </c>
      <c r="H431"/>
      <c r="I431" s="4">
        <f t="shared" si="6"/>
        <v>-108.63359748986295</v>
      </c>
    </row>
    <row r="432" spans="1:9">
      <c r="A432">
        <v>431</v>
      </c>
      <c r="B432" s="3">
        <v>6383.5736199329476</v>
      </c>
      <c r="C432" s="3">
        <v>7234.8498862077086</v>
      </c>
      <c r="D432" s="3">
        <v>14997.823948059227</v>
      </c>
      <c r="E432" s="3">
        <v>335.87666497531268</v>
      </c>
      <c r="G432" s="4">
        <f>$L$2*B432/'1. Data'!D$504+$M$2*C432/'1. Data'!H$504+$N$2*D432/'1. Data'!L$504+$O$2*E432/'1. Data'!P$504</f>
        <v>9851.5356993461937</v>
      </c>
      <c r="H432"/>
      <c r="I432" s="4">
        <f t="shared" si="6"/>
        <v>148.46430065380628</v>
      </c>
    </row>
    <row r="433" spans="1:9">
      <c r="A433">
        <v>432</v>
      </c>
      <c r="B433" s="3">
        <v>6506.5293209623551</v>
      </c>
      <c r="C433" s="3">
        <v>7082.8022669842176</v>
      </c>
      <c r="D433" s="3">
        <v>15694.30462914083</v>
      </c>
      <c r="E433" s="3">
        <v>337.75669003410587</v>
      </c>
      <c r="G433" s="4">
        <f>$L$2*B433/'1. Data'!D$504+$M$2*C433/'1. Data'!H$504+$N$2*D433/'1. Data'!L$504+$O$2*E433/'1. Data'!P$504</f>
        <v>9920.1843621878161</v>
      </c>
      <c r="H433"/>
      <c r="I433" s="4">
        <f t="shared" si="6"/>
        <v>79.815637812183923</v>
      </c>
    </row>
    <row r="434" spans="1:9">
      <c r="A434">
        <v>433</v>
      </c>
      <c r="B434" s="3">
        <v>6336.4963655628853</v>
      </c>
      <c r="C434" s="3">
        <v>7241.8907292122676</v>
      </c>
      <c r="D434" s="3">
        <v>15471.881121452476</v>
      </c>
      <c r="E434" s="3">
        <v>342.19690184373655</v>
      </c>
      <c r="G434" s="4">
        <f>$L$2*B434/'1. Data'!D$504+$M$2*C434/'1. Data'!H$504+$N$2*D434/'1. Data'!L$504+$O$2*E434/'1. Data'!P$504</f>
        <v>9892.9230619893806</v>
      </c>
      <c r="H434"/>
      <c r="I434" s="4">
        <f t="shared" si="6"/>
        <v>107.07693801061941</v>
      </c>
    </row>
    <row r="435" spans="1:9">
      <c r="A435">
        <v>434</v>
      </c>
      <c r="B435" s="3">
        <v>6700.9157772659328</v>
      </c>
      <c r="C435" s="3">
        <v>7294.2838001298314</v>
      </c>
      <c r="D435" s="3">
        <v>16223.800351272617</v>
      </c>
      <c r="E435" s="3">
        <v>357.58582701535994</v>
      </c>
      <c r="G435" s="4">
        <f>$L$2*B435/'1. Data'!D$504+$M$2*C435/'1. Data'!H$504+$N$2*D435/'1. Data'!L$504+$O$2*E435/'1. Data'!P$504</f>
        <v>10277.35415542219</v>
      </c>
      <c r="H435"/>
      <c r="I435" s="4">
        <f t="shared" si="6"/>
        <v>-277.35415542219016</v>
      </c>
    </row>
    <row r="436" spans="1:9">
      <c r="A436">
        <v>435</v>
      </c>
      <c r="B436" s="3">
        <v>6519.7704744949679</v>
      </c>
      <c r="C436" s="3">
        <v>7588.8719452752493</v>
      </c>
      <c r="D436" s="3">
        <v>15860.550948273803</v>
      </c>
      <c r="E436" s="3">
        <v>357.06669533893944</v>
      </c>
      <c r="G436" s="4">
        <f>$L$2*B436/'1. Data'!D$504+$M$2*C436/'1. Data'!H$504+$N$2*D436/'1. Data'!L$504+$O$2*E436/'1. Data'!P$504</f>
        <v>10261.217486068079</v>
      </c>
      <c r="H436"/>
      <c r="I436" s="4">
        <f t="shared" si="6"/>
        <v>-261.21748606807887</v>
      </c>
    </row>
    <row r="437" spans="1:9">
      <c r="A437">
        <v>436</v>
      </c>
      <c r="B437" s="3">
        <v>6627.901164463944</v>
      </c>
      <c r="C437" s="3">
        <v>7326.9865605331988</v>
      </c>
      <c r="D437" s="3">
        <v>15759.962472178326</v>
      </c>
      <c r="E437" s="3">
        <v>334.87555248512888</v>
      </c>
      <c r="G437" s="4">
        <f>$L$2*B437/'1. Data'!D$504+$M$2*C437/'1. Data'!H$504+$N$2*D437/'1. Data'!L$504+$O$2*E437/'1. Data'!P$504</f>
        <v>10083.267490130747</v>
      </c>
      <c r="H437"/>
      <c r="I437" s="4">
        <f t="shared" si="6"/>
        <v>-83.267490130747319</v>
      </c>
    </row>
    <row r="438" spans="1:9">
      <c r="A438">
        <v>437</v>
      </c>
      <c r="B438" s="3">
        <v>6425.7785018592986</v>
      </c>
      <c r="C438" s="3">
        <v>7287.9404403417184</v>
      </c>
      <c r="D438" s="3">
        <v>15351.536930802367</v>
      </c>
      <c r="E438" s="3">
        <v>351.08220750475618</v>
      </c>
      <c r="G438" s="4">
        <f>$L$2*B438/'1. Data'!D$504+$M$2*C438/'1. Data'!H$504+$N$2*D438/'1. Data'!L$504+$O$2*E438/'1. Data'!P$504</f>
        <v>10011.155287268919</v>
      </c>
      <c r="H438"/>
      <c r="I438" s="4">
        <f t="shared" si="6"/>
        <v>-11.155287268918983</v>
      </c>
    </row>
    <row r="439" spans="1:9">
      <c r="A439">
        <v>438</v>
      </c>
      <c r="B439" s="3">
        <v>6567.8414684331283</v>
      </c>
      <c r="C439" s="3">
        <v>7285.4239228365386</v>
      </c>
      <c r="D439" s="3">
        <v>15650.82270772714</v>
      </c>
      <c r="E439" s="3">
        <v>343.44169008867021</v>
      </c>
      <c r="G439" s="4">
        <f>$L$2*B439/'1. Data'!D$504+$M$2*C439/'1. Data'!H$504+$N$2*D439/'1. Data'!L$504+$O$2*E439/'1. Data'!P$504</f>
        <v>10072.168838695648</v>
      </c>
      <c r="H439"/>
      <c r="I439" s="4">
        <f t="shared" si="6"/>
        <v>-72.168838695648446</v>
      </c>
    </row>
    <row r="440" spans="1:9">
      <c r="A440">
        <v>439</v>
      </c>
      <c r="B440" s="3">
        <v>6461.6381042431158</v>
      </c>
      <c r="C440" s="3">
        <v>7344.8950889608377</v>
      </c>
      <c r="D440" s="3">
        <v>15500.229564172167</v>
      </c>
      <c r="E440" s="3">
        <v>339.68599967763203</v>
      </c>
      <c r="G440" s="4">
        <f>$L$2*B440/'1. Data'!D$504+$M$2*C440/'1. Data'!H$504+$N$2*D440/'1. Data'!L$504+$O$2*E440/'1. Data'!P$504</f>
        <v>9999.7130787839014</v>
      </c>
      <c r="H440"/>
      <c r="I440" s="4">
        <f t="shared" si="6"/>
        <v>0.28692121609856258</v>
      </c>
    </row>
    <row r="441" spans="1:9">
      <c r="A441">
        <v>440</v>
      </c>
      <c r="B441" s="3">
        <v>6397.7093753305417</v>
      </c>
      <c r="C441" s="3">
        <v>7190.9594501085412</v>
      </c>
      <c r="D441" s="3">
        <v>15229.202115440479</v>
      </c>
      <c r="E441" s="3">
        <v>335.38242529570988</v>
      </c>
      <c r="G441" s="4">
        <f>$L$2*B441/'1. Data'!D$504+$M$2*C441/'1. Data'!H$504+$N$2*D441/'1. Data'!L$504+$O$2*E441/'1. Data'!P$504</f>
        <v>9854.0894561567384</v>
      </c>
      <c r="H441"/>
      <c r="I441" s="4">
        <f t="shared" si="6"/>
        <v>145.91054384326162</v>
      </c>
    </row>
    <row r="442" spans="1:9">
      <c r="A442">
        <v>441</v>
      </c>
      <c r="B442" s="3">
        <v>6547.828434628459</v>
      </c>
      <c r="C442" s="3">
        <v>7227.8037106689335</v>
      </c>
      <c r="D442" s="3">
        <v>15516.252022293505</v>
      </c>
      <c r="E442" s="3">
        <v>340.16915901747666</v>
      </c>
      <c r="G442" s="4">
        <f>$L$2*B442/'1. Data'!D$504+$M$2*C442/'1. Data'!H$504+$N$2*D442/'1. Data'!L$504+$O$2*E442/'1. Data'!P$504</f>
        <v>10008.223279594149</v>
      </c>
      <c r="H442"/>
      <c r="I442" s="4">
        <f t="shared" si="6"/>
        <v>-8.2232795941490622</v>
      </c>
    </row>
    <row r="443" spans="1:9">
      <c r="A443">
        <v>442</v>
      </c>
      <c r="B443" s="3">
        <v>6461.5823358044136</v>
      </c>
      <c r="C443" s="3">
        <v>7259.1101970466671</v>
      </c>
      <c r="D443" s="3">
        <v>15353.812890853722</v>
      </c>
      <c r="E443" s="3">
        <v>340.87614830118889</v>
      </c>
      <c r="G443" s="4">
        <f>$L$2*B443/'1. Data'!D$504+$M$2*C443/'1. Data'!H$504+$N$2*D443/'1. Data'!L$504+$O$2*E443/'1. Data'!P$504</f>
        <v>9961.7442349822886</v>
      </c>
      <c r="H443"/>
      <c r="I443" s="4">
        <f t="shared" si="6"/>
        <v>38.255765017711383</v>
      </c>
    </row>
    <row r="444" spans="1:9">
      <c r="A444">
        <v>443</v>
      </c>
      <c r="B444" s="3">
        <v>6662.7596672668606</v>
      </c>
      <c r="C444" s="3">
        <v>7219.2804548635931</v>
      </c>
      <c r="D444" s="3">
        <v>15857.907193484878</v>
      </c>
      <c r="E444" s="3">
        <v>348.17178120722497</v>
      </c>
      <c r="G444" s="4">
        <f>$L$2*B444/'1. Data'!D$504+$M$2*C444/'1. Data'!H$504+$N$2*D444/'1. Data'!L$504+$O$2*E444/'1. Data'!P$504</f>
        <v>10144.249870614603</v>
      </c>
      <c r="H444"/>
      <c r="I444" s="4">
        <f t="shared" si="6"/>
        <v>-144.24987061460342</v>
      </c>
    </row>
    <row r="445" spans="1:9">
      <c r="A445">
        <v>444</v>
      </c>
      <c r="B445" s="3">
        <v>6492.49014233663</v>
      </c>
      <c r="C445" s="3">
        <v>7367.2891799157305</v>
      </c>
      <c r="D445" s="3">
        <v>15696.879460320593</v>
      </c>
      <c r="E445" s="3">
        <v>344.78095493906261</v>
      </c>
      <c r="G445" s="4">
        <f>$L$2*B445/'1. Data'!D$504+$M$2*C445/'1. Data'!H$504+$N$2*D445/'1. Data'!L$504+$O$2*E445/'1. Data'!P$504</f>
        <v>10070.418294803501</v>
      </c>
      <c r="H445"/>
      <c r="I445" s="4">
        <f t="shared" si="6"/>
        <v>-70.41829480350134</v>
      </c>
    </row>
    <row r="446" spans="1:9">
      <c r="A446">
        <v>445</v>
      </c>
      <c r="B446" s="3">
        <v>6577.2320477535441</v>
      </c>
      <c r="C446" s="3">
        <v>7287.4064993533511</v>
      </c>
      <c r="D446" s="3">
        <v>15612.924675183542</v>
      </c>
      <c r="E446" s="3">
        <v>346.50054845373342</v>
      </c>
      <c r="G446" s="4">
        <f>$L$2*B446/'1. Data'!D$504+$M$2*C446/'1. Data'!H$504+$N$2*D446/'1. Data'!L$504+$O$2*E446/'1. Data'!P$504</f>
        <v>10094.219599051879</v>
      </c>
      <c r="H446"/>
      <c r="I446" s="4">
        <f t="shared" si="6"/>
        <v>-94.219599051879413</v>
      </c>
    </row>
    <row r="447" spans="1:9">
      <c r="A447">
        <v>446</v>
      </c>
      <c r="B447" s="3">
        <v>6531.2205551670177</v>
      </c>
      <c r="C447" s="3">
        <v>7326.6718291642428</v>
      </c>
      <c r="D447" s="3">
        <v>15630.984429269556</v>
      </c>
      <c r="E447" s="3">
        <v>341.50456210736985</v>
      </c>
      <c r="G447" s="4">
        <f>$L$2*B447/'1. Data'!D$504+$M$2*C447/'1. Data'!H$504+$N$2*D447/'1. Data'!L$504+$O$2*E447/'1. Data'!P$504</f>
        <v>10054.071377665439</v>
      </c>
      <c r="H447"/>
      <c r="I447" s="4">
        <f t="shared" si="6"/>
        <v>-54.071377665439286</v>
      </c>
    </row>
    <row r="448" spans="1:9">
      <c r="A448">
        <v>447</v>
      </c>
      <c r="B448" s="3">
        <v>6546.2519492965357</v>
      </c>
      <c r="C448" s="3">
        <v>7358.3322392679429</v>
      </c>
      <c r="D448" s="3">
        <v>15615.506730922198</v>
      </c>
      <c r="E448" s="3">
        <v>347.01122404720246</v>
      </c>
      <c r="G448" s="4">
        <f>$L$2*B448/'1. Data'!D$504+$M$2*C448/'1. Data'!H$504+$N$2*D448/'1. Data'!L$504+$O$2*E448/'1. Data'!P$504</f>
        <v>10107.624215958407</v>
      </c>
      <c r="H448"/>
      <c r="I448" s="4">
        <f t="shared" si="6"/>
        <v>-107.62421595840715</v>
      </c>
    </row>
    <row r="449" spans="1:9">
      <c r="A449">
        <v>448</v>
      </c>
      <c r="B449" s="3">
        <v>6440.5580633217614</v>
      </c>
      <c r="C449" s="3">
        <v>7155.4964064771038</v>
      </c>
      <c r="D449" s="3">
        <v>15272.660201328343</v>
      </c>
      <c r="E449" s="3">
        <v>342.06939310677649</v>
      </c>
      <c r="G449" s="4">
        <f>$L$2*B449/'1. Data'!D$504+$M$2*C449/'1. Data'!H$504+$N$2*D449/'1. Data'!L$504+$O$2*E449/'1. Data'!P$504</f>
        <v>9907.7094102459432</v>
      </c>
      <c r="H449"/>
      <c r="I449" s="4">
        <f t="shared" si="6"/>
        <v>92.290589754056782</v>
      </c>
    </row>
    <row r="450" spans="1:9">
      <c r="A450">
        <v>449</v>
      </c>
      <c r="B450" s="3">
        <v>6511.2216950430802</v>
      </c>
      <c r="C450" s="3">
        <v>7227.8727157239136</v>
      </c>
      <c r="D450" s="3">
        <v>15472.393171617025</v>
      </c>
      <c r="E450" s="3">
        <v>338.61694200082229</v>
      </c>
      <c r="G450" s="4">
        <f>$L$2*B450/'1. Data'!D$504+$M$2*C450/'1. Data'!H$504+$N$2*D450/'1. Data'!L$504+$O$2*E450/'1. Data'!P$504</f>
        <v>9973.8120209375775</v>
      </c>
      <c r="H450"/>
      <c r="I450" s="4">
        <f t="shared" ref="I450:I501" si="7">10000-G450</f>
        <v>26.187979062422528</v>
      </c>
    </row>
    <row r="451" spans="1:9">
      <c r="A451">
        <v>450</v>
      </c>
      <c r="B451" s="3">
        <v>6567.7911651537115</v>
      </c>
      <c r="C451" s="3">
        <v>7279.4442713303742</v>
      </c>
      <c r="D451" s="3">
        <v>15797.51931539219</v>
      </c>
      <c r="E451" s="3">
        <v>347.47278184127623</v>
      </c>
      <c r="G451" s="4">
        <f>$L$2*B451/'1. Data'!D$504+$M$2*C451/'1. Data'!H$504+$N$2*D451/'1. Data'!L$504+$O$2*E451/'1. Data'!P$504</f>
        <v>10102.67764311184</v>
      </c>
      <c r="H451"/>
      <c r="I451" s="4">
        <f t="shared" si="7"/>
        <v>-102.67764311183964</v>
      </c>
    </row>
    <row r="452" spans="1:9">
      <c r="A452">
        <v>451</v>
      </c>
      <c r="B452" s="3">
        <v>6447.4994201602995</v>
      </c>
      <c r="C452" s="3">
        <v>7310.1976868898864</v>
      </c>
      <c r="D452" s="3">
        <v>15603.879806139659</v>
      </c>
      <c r="E452" s="3">
        <v>340.28268669525335</v>
      </c>
      <c r="G452" s="4">
        <f>$L$2*B452/'1. Data'!D$504+$M$2*C452/'1. Data'!H$504+$N$2*D452/'1. Data'!L$504+$O$2*E452/'1. Data'!P$504</f>
        <v>9986.8185894396665</v>
      </c>
      <c r="H452"/>
      <c r="I452" s="4">
        <f t="shared" si="7"/>
        <v>13.181410560333461</v>
      </c>
    </row>
    <row r="453" spans="1:9">
      <c r="A453">
        <v>452</v>
      </c>
      <c r="B453" s="3">
        <v>6410.6553071418648</v>
      </c>
      <c r="C453" s="3">
        <v>7193.8694304878036</v>
      </c>
      <c r="D453" s="3">
        <v>15205.597257426076</v>
      </c>
      <c r="E453" s="3">
        <v>338.08555967030929</v>
      </c>
      <c r="G453" s="4">
        <f>$L$2*B453/'1. Data'!D$504+$M$2*C453/'1. Data'!H$504+$N$2*D453/'1. Data'!L$504+$O$2*E453/'1. Data'!P$504</f>
        <v>9877.5524753092504</v>
      </c>
      <c r="H453"/>
      <c r="I453" s="4">
        <f t="shared" si="7"/>
        <v>122.44752469074956</v>
      </c>
    </row>
    <row r="454" spans="1:9">
      <c r="A454">
        <v>453</v>
      </c>
      <c r="B454" s="3">
        <v>6561.0392071103925</v>
      </c>
      <c r="C454" s="3">
        <v>7207.4307277896778</v>
      </c>
      <c r="D454" s="3">
        <v>15644.159818360131</v>
      </c>
      <c r="E454" s="3">
        <v>340.41869970775258</v>
      </c>
      <c r="G454" s="4">
        <f>$L$2*B454/'1. Data'!D$504+$M$2*C454/'1. Data'!H$504+$N$2*D454/'1. Data'!L$504+$O$2*E454/'1. Data'!P$504</f>
        <v>10017.623363295343</v>
      </c>
      <c r="H454"/>
      <c r="I454" s="4">
        <f t="shared" si="7"/>
        <v>-17.623363295342642</v>
      </c>
    </row>
    <row r="455" spans="1:9">
      <c r="A455">
        <v>454</v>
      </c>
      <c r="B455" s="3">
        <v>6494.8216383242852</v>
      </c>
      <c r="C455" s="3">
        <v>7337.4519624089025</v>
      </c>
      <c r="D455" s="3">
        <v>15581.76538742559</v>
      </c>
      <c r="E455" s="3">
        <v>345.00061986073007</v>
      </c>
      <c r="G455" s="4">
        <f>$L$2*B455/'1. Data'!D$504+$M$2*C455/'1. Data'!H$504+$N$2*D455/'1. Data'!L$504+$O$2*E455/'1. Data'!P$504</f>
        <v>10053.393217600022</v>
      </c>
      <c r="H455"/>
      <c r="I455" s="4">
        <f t="shared" si="7"/>
        <v>-53.393217600021671</v>
      </c>
    </row>
    <row r="456" spans="1:9">
      <c r="A456">
        <v>455</v>
      </c>
      <c r="B456" s="3">
        <v>6537.641422058402</v>
      </c>
      <c r="C456" s="3">
        <v>7261.3232143335763</v>
      </c>
      <c r="D456" s="3">
        <v>15390.701894180507</v>
      </c>
      <c r="E456" s="3">
        <v>340.46673513796401</v>
      </c>
      <c r="G456" s="4">
        <f>$L$2*B456/'1. Data'!D$504+$M$2*C456/'1. Data'!H$504+$N$2*D456/'1. Data'!L$504+$O$2*E456/'1. Data'!P$504</f>
        <v>10009.472336810008</v>
      </c>
      <c r="H456"/>
      <c r="I456" s="4">
        <f t="shared" si="7"/>
        <v>-9.4723368100076186</v>
      </c>
    </row>
    <row r="457" spans="1:9">
      <c r="A457">
        <v>456</v>
      </c>
      <c r="B457" s="3">
        <v>6541.1795020578875</v>
      </c>
      <c r="C457" s="3">
        <v>7278.282882415474</v>
      </c>
      <c r="D457" s="3">
        <v>15827.99770922306</v>
      </c>
      <c r="E457" s="3">
        <v>348.292217129574</v>
      </c>
      <c r="G457" s="4">
        <f>$L$2*B457/'1. Data'!D$504+$M$2*C457/'1. Data'!H$504+$N$2*D457/'1. Data'!L$504+$O$2*E457/'1. Data'!P$504</f>
        <v>10092.564329683828</v>
      </c>
      <c r="H457"/>
      <c r="I457" s="4">
        <f t="shared" si="7"/>
        <v>-92.564329683827964</v>
      </c>
    </row>
    <row r="458" spans="1:9">
      <c r="A458">
        <v>457</v>
      </c>
      <c r="B458" s="3">
        <v>6479.7109655335653</v>
      </c>
      <c r="C458" s="3">
        <v>7342.2445143966243</v>
      </c>
      <c r="D458" s="3">
        <v>15680.274156872531</v>
      </c>
      <c r="E458" s="3">
        <v>342.30997473039059</v>
      </c>
      <c r="G458" s="4">
        <f>$L$2*B458/'1. Data'!D$504+$M$2*C458/'1. Data'!H$504+$N$2*D458/'1. Data'!L$504+$O$2*E458/'1. Data'!P$504</f>
        <v>10036.675264925581</v>
      </c>
      <c r="H458"/>
      <c r="I458" s="4">
        <f t="shared" si="7"/>
        <v>-36.675264925581359</v>
      </c>
    </row>
    <row r="459" spans="1:9">
      <c r="A459">
        <v>458</v>
      </c>
      <c r="B459" s="3">
        <v>6551.7597308818204</v>
      </c>
      <c r="C459" s="3">
        <v>7322.9277750493748</v>
      </c>
      <c r="D459" s="3">
        <v>15593.330922033107</v>
      </c>
      <c r="E459" s="3">
        <v>348.24342441735826</v>
      </c>
      <c r="G459" s="4">
        <f>$L$2*B459/'1. Data'!D$504+$M$2*C459/'1. Data'!H$504+$N$2*D459/'1. Data'!L$504+$O$2*E459/'1. Data'!P$504</f>
        <v>10102.154295615872</v>
      </c>
      <c r="H459"/>
      <c r="I459" s="4">
        <f t="shared" si="7"/>
        <v>-102.15429561587189</v>
      </c>
    </row>
    <row r="460" spans="1:9">
      <c r="A460">
        <v>459</v>
      </c>
      <c r="B460" s="3">
        <v>6462.4214209159054</v>
      </c>
      <c r="C460" s="3">
        <v>7170.70028241005</v>
      </c>
      <c r="D460" s="3">
        <v>15360.696965449699</v>
      </c>
      <c r="E460" s="3">
        <v>337.15147067870851</v>
      </c>
      <c r="G460" s="4">
        <f>$L$2*B460/'1. Data'!D$504+$M$2*C460/'1. Data'!H$504+$N$2*D460/'1. Data'!L$504+$O$2*E460/'1. Data'!P$504</f>
        <v>9904.3649971848608</v>
      </c>
      <c r="H460"/>
      <c r="I460" s="4">
        <f t="shared" si="7"/>
        <v>95.63500281513916</v>
      </c>
    </row>
    <row r="461" spans="1:9">
      <c r="A461">
        <v>460</v>
      </c>
      <c r="B461" s="3">
        <v>6554.8966553283481</v>
      </c>
      <c r="C461" s="3">
        <v>7327.591188916087</v>
      </c>
      <c r="D461" s="3">
        <v>15566.860211097677</v>
      </c>
      <c r="E461" s="3">
        <v>348.58842503645593</v>
      </c>
      <c r="G461" s="4">
        <f>$L$2*B461/'1. Data'!D$504+$M$2*C461/'1. Data'!H$504+$N$2*D461/'1. Data'!L$504+$O$2*E461/'1. Data'!P$504</f>
        <v>10106.328331309134</v>
      </c>
      <c r="H461"/>
      <c r="I461" s="4">
        <f t="shared" si="7"/>
        <v>-106.32833130913423</v>
      </c>
    </row>
    <row r="462" spans="1:9">
      <c r="A462">
        <v>461</v>
      </c>
      <c r="B462" s="3">
        <v>6425.1562331263985</v>
      </c>
      <c r="C462" s="3">
        <v>7232.7704310935633</v>
      </c>
      <c r="D462" s="3">
        <v>15471.776050653369</v>
      </c>
      <c r="E462" s="3">
        <v>340.41778791624455</v>
      </c>
      <c r="G462" s="4">
        <f>$L$2*B462/'1. Data'!D$504+$M$2*C462/'1. Data'!H$504+$N$2*D462/'1. Data'!L$504+$O$2*E462/'1. Data'!P$504</f>
        <v>9933.3335695274218</v>
      </c>
      <c r="H462"/>
      <c r="I462" s="4">
        <f t="shared" si="7"/>
        <v>66.666430472578213</v>
      </c>
    </row>
    <row r="463" spans="1:9">
      <c r="A463">
        <v>462</v>
      </c>
      <c r="B463" s="3">
        <v>6434.4136403113844</v>
      </c>
      <c r="C463" s="3">
        <v>7207.7388839303994</v>
      </c>
      <c r="D463" s="3">
        <v>15263.987348195997</v>
      </c>
      <c r="E463" s="3">
        <v>341.80624544525637</v>
      </c>
      <c r="G463" s="4">
        <f>$L$2*B463/'1. Data'!D$504+$M$2*C463/'1. Data'!H$504+$N$2*D463/'1. Data'!L$504+$O$2*E463/'1. Data'!P$504</f>
        <v>9923.4316287907423</v>
      </c>
      <c r="H463"/>
      <c r="I463" s="4">
        <f t="shared" si="7"/>
        <v>76.568371209257748</v>
      </c>
    </row>
    <row r="464" spans="1:9">
      <c r="A464">
        <v>463</v>
      </c>
      <c r="B464" s="3">
        <v>6538.7134198517479</v>
      </c>
      <c r="C464" s="3">
        <v>7053.7474246348738</v>
      </c>
      <c r="D464" s="3">
        <v>15335.018663491612</v>
      </c>
      <c r="E464" s="3">
        <v>338.36632753816957</v>
      </c>
      <c r="G464" s="4">
        <f>$L$2*B464/'1. Data'!D$504+$M$2*C464/'1. Data'!H$504+$N$2*D464/'1. Data'!L$504+$O$2*E464/'1. Data'!P$504</f>
        <v>9908.432975436268</v>
      </c>
      <c r="H464"/>
      <c r="I464" s="4">
        <f t="shared" si="7"/>
        <v>91.567024563732048</v>
      </c>
    </row>
    <row r="465" spans="1:9">
      <c r="A465">
        <v>464</v>
      </c>
      <c r="B465" s="3">
        <v>6511.1610468536364</v>
      </c>
      <c r="C465" s="3">
        <v>7321.581992715106</v>
      </c>
      <c r="D465" s="3">
        <v>15534.914666021576</v>
      </c>
      <c r="E465" s="3">
        <v>342.51909494047914</v>
      </c>
      <c r="G465" s="4">
        <f>$L$2*B465/'1. Data'!D$504+$M$2*C465/'1. Data'!H$504+$N$2*D465/'1. Data'!L$504+$O$2*E465/'1. Data'!P$504</f>
        <v>10039.365849169815</v>
      </c>
      <c r="H465"/>
      <c r="I465" s="4">
        <f t="shared" si="7"/>
        <v>-39.365849169815192</v>
      </c>
    </row>
    <row r="466" spans="1:9">
      <c r="A466">
        <v>465</v>
      </c>
      <c r="B466" s="3">
        <v>6617.5374117636302</v>
      </c>
      <c r="C466" s="3">
        <v>7244.4259703256612</v>
      </c>
      <c r="D466" s="3">
        <v>16152.745677608209</v>
      </c>
      <c r="E466" s="3">
        <v>343.56300205875596</v>
      </c>
      <c r="G466" s="4">
        <f>$L$2*B466/'1. Data'!D$504+$M$2*C466/'1. Data'!H$504+$N$2*D466/'1. Data'!L$504+$O$2*E466/'1. Data'!P$504</f>
        <v>10118.823505007495</v>
      </c>
      <c r="H466"/>
      <c r="I466" s="4">
        <f t="shared" si="7"/>
        <v>-118.82350500749453</v>
      </c>
    </row>
    <row r="467" spans="1:9">
      <c r="A467">
        <v>466</v>
      </c>
      <c r="B467" s="3">
        <v>6456.3938406766538</v>
      </c>
      <c r="C467" s="3">
        <v>7452.6262655066166</v>
      </c>
      <c r="D467" s="3">
        <v>15536.824810451419</v>
      </c>
      <c r="E467" s="3">
        <v>345.36248794772774</v>
      </c>
      <c r="G467" s="4">
        <f>$L$2*B467/'1. Data'!D$504+$M$2*C467/'1. Data'!H$504+$N$2*D467/'1. Data'!L$504+$O$2*E467/'1. Data'!P$504</f>
        <v>10076.58074939075</v>
      </c>
      <c r="H467"/>
      <c r="I467" s="4">
        <f t="shared" si="7"/>
        <v>-76.580749390750498</v>
      </c>
    </row>
    <row r="468" spans="1:9">
      <c r="A468">
        <v>467</v>
      </c>
      <c r="B468" s="3">
        <v>6562.3043914568743</v>
      </c>
      <c r="C468" s="3">
        <v>7274.6529220549301</v>
      </c>
      <c r="D468" s="3">
        <v>15647.875763047588</v>
      </c>
      <c r="E468" s="3">
        <v>343.02471404120598</v>
      </c>
      <c r="G468" s="4">
        <f>$L$2*B468/'1. Data'!D$504+$M$2*C468/'1. Data'!H$504+$N$2*D468/'1. Data'!L$504+$O$2*E468/'1. Data'!P$504</f>
        <v>10061.677521482316</v>
      </c>
      <c r="H468"/>
      <c r="I468" s="4">
        <f t="shared" si="7"/>
        <v>-61.677521482315569</v>
      </c>
    </row>
    <row r="469" spans="1:9">
      <c r="A469">
        <v>468</v>
      </c>
      <c r="B469" s="3">
        <v>6465.2313461668437</v>
      </c>
      <c r="C469" s="3">
        <v>7286.3184464418619</v>
      </c>
      <c r="D469" s="3">
        <v>15468.221952280293</v>
      </c>
      <c r="E469" s="3">
        <v>342.00007254867444</v>
      </c>
      <c r="G469" s="4">
        <f>$L$2*B469/'1. Data'!D$504+$M$2*C469/'1. Data'!H$504+$N$2*D469/'1. Data'!L$504+$O$2*E469/'1. Data'!P$504</f>
        <v>9989.1762966121114</v>
      </c>
      <c r="H469"/>
      <c r="I469" s="4">
        <f t="shared" si="7"/>
        <v>10.8237033878886</v>
      </c>
    </row>
    <row r="470" spans="1:9">
      <c r="A470">
        <v>469</v>
      </c>
      <c r="B470" s="3">
        <v>6506.5643668518314</v>
      </c>
      <c r="C470" s="3">
        <v>7148.9249501201321</v>
      </c>
      <c r="D470" s="3">
        <v>15506.657354709441</v>
      </c>
      <c r="E470" s="3">
        <v>339.71156476335545</v>
      </c>
      <c r="G470" s="4">
        <f>$L$2*B470/'1. Data'!D$504+$M$2*C470/'1. Data'!H$504+$N$2*D470/'1. Data'!L$504+$O$2*E470/'1. Data'!P$504</f>
        <v>9946.9048373318838</v>
      </c>
      <c r="H470"/>
      <c r="I470" s="4">
        <f t="shared" si="7"/>
        <v>53.095162668116245</v>
      </c>
    </row>
    <row r="471" spans="1:9">
      <c r="A471">
        <v>470</v>
      </c>
      <c r="B471" s="3">
        <v>6548.5031938404572</v>
      </c>
      <c r="C471" s="3">
        <v>7338.7277448240648</v>
      </c>
      <c r="D471" s="3">
        <v>15915.830664241259</v>
      </c>
      <c r="E471" s="3">
        <v>354.09947824000903</v>
      </c>
      <c r="G471" s="4">
        <f>$L$2*B471/'1. Data'!D$504+$M$2*C471/'1. Data'!H$504+$N$2*D471/'1. Data'!L$504+$O$2*E471/'1. Data'!P$504</f>
        <v>10161.679354721597</v>
      </c>
      <c r="H471"/>
      <c r="I471" s="4">
        <f t="shared" si="7"/>
        <v>-161.67935472159661</v>
      </c>
    </row>
    <row r="472" spans="1:9">
      <c r="A472">
        <v>471</v>
      </c>
      <c r="B472" s="3">
        <v>6560.8654483033661</v>
      </c>
      <c r="C472" s="3">
        <v>7380.4295652157389</v>
      </c>
      <c r="D472" s="3">
        <v>15834.562724078851</v>
      </c>
      <c r="E472" s="3">
        <v>344.26680425637431</v>
      </c>
      <c r="G472" s="4">
        <f>$L$2*B472/'1. Data'!D$504+$M$2*C472/'1. Data'!H$504+$N$2*D472/'1. Data'!L$504+$O$2*E472/'1. Data'!P$504</f>
        <v>10123.80708790724</v>
      </c>
      <c r="H472"/>
      <c r="I472" s="4">
        <f t="shared" si="7"/>
        <v>-123.8070879072402</v>
      </c>
    </row>
    <row r="473" spans="1:9">
      <c r="A473">
        <v>472</v>
      </c>
      <c r="B473" s="3">
        <v>6487.2800551705877</v>
      </c>
      <c r="C473" s="3">
        <v>7292.4461027643611</v>
      </c>
      <c r="D473" s="3">
        <v>15784.517194971686</v>
      </c>
      <c r="E473" s="3">
        <v>347.36601733199313</v>
      </c>
      <c r="G473" s="4">
        <f>$L$2*B473/'1. Data'!D$504+$M$2*C473/'1. Data'!H$504+$N$2*D473/'1. Data'!L$504+$O$2*E473/'1. Data'!P$504</f>
        <v>10057.018240427724</v>
      </c>
      <c r="H473"/>
      <c r="I473" s="4">
        <f t="shared" si="7"/>
        <v>-57.018240427723867</v>
      </c>
    </row>
    <row r="474" spans="1:9">
      <c r="A474">
        <v>473</v>
      </c>
      <c r="B474" s="3">
        <v>6518.9463023015442</v>
      </c>
      <c r="C474" s="3">
        <v>7205.1337975894476</v>
      </c>
      <c r="D474" s="3">
        <v>15418.711829482832</v>
      </c>
      <c r="E474" s="3">
        <v>341.93150669802964</v>
      </c>
      <c r="G474" s="4">
        <f>$L$2*B474/'1. Data'!D$504+$M$2*C474/'1. Data'!H$504+$N$2*D474/'1. Data'!L$504+$O$2*E474/'1. Data'!P$504</f>
        <v>9985.0941598779882</v>
      </c>
      <c r="H474"/>
      <c r="I474" s="4">
        <f t="shared" si="7"/>
        <v>14.905840122011796</v>
      </c>
    </row>
    <row r="475" spans="1:9">
      <c r="A475">
        <v>474</v>
      </c>
      <c r="B475" s="3">
        <v>6514.1110493703281</v>
      </c>
      <c r="C475" s="3">
        <v>7282.3606218037885</v>
      </c>
      <c r="D475" s="3">
        <v>15760.950431950418</v>
      </c>
      <c r="E475" s="3">
        <v>344.14101171425926</v>
      </c>
      <c r="G475" s="4">
        <f>$L$2*B475/'1. Data'!D$504+$M$2*C475/'1. Data'!H$504+$N$2*D475/'1. Data'!L$504+$O$2*E475/'1. Data'!P$504</f>
        <v>10048.993594089176</v>
      </c>
      <c r="H475"/>
      <c r="I475" s="4">
        <f t="shared" si="7"/>
        <v>-48.993594089175531</v>
      </c>
    </row>
    <row r="476" spans="1:9">
      <c r="A476">
        <v>475</v>
      </c>
      <c r="B476" s="3">
        <v>6536.3002395749863</v>
      </c>
      <c r="C476" s="3">
        <v>7405.0503427352478</v>
      </c>
      <c r="D476" s="3">
        <v>15799.761750488953</v>
      </c>
      <c r="E476" s="3">
        <v>345.76477694985402</v>
      </c>
      <c r="G476" s="4">
        <f>$L$2*B476/'1. Data'!D$504+$M$2*C476/'1. Data'!H$504+$N$2*D476/'1. Data'!L$504+$O$2*E476/'1. Data'!P$504</f>
        <v>10125.382235994372</v>
      </c>
      <c r="H476"/>
      <c r="I476" s="4">
        <f t="shared" si="7"/>
        <v>-125.38223599437151</v>
      </c>
    </row>
    <row r="477" spans="1:9">
      <c r="A477">
        <v>476</v>
      </c>
      <c r="B477" s="3">
        <v>6564.9816917893349</v>
      </c>
      <c r="C477" s="3">
        <v>7349.1232172472346</v>
      </c>
      <c r="D477" s="3">
        <v>16029.05838542078</v>
      </c>
      <c r="E477" s="3">
        <v>342.34481199679692</v>
      </c>
      <c r="G477" s="4">
        <f>$L$2*B477/'1. Data'!D$504+$M$2*C477/'1. Data'!H$504+$N$2*D477/'1. Data'!L$504+$O$2*E477/'1. Data'!P$504</f>
        <v>10114.672482798485</v>
      </c>
      <c r="H477"/>
      <c r="I477" s="4">
        <f t="shared" si="7"/>
        <v>-114.67248279848536</v>
      </c>
    </row>
    <row r="478" spans="1:9">
      <c r="A478">
        <v>477</v>
      </c>
      <c r="B478" s="3">
        <v>6480.0578777908686</v>
      </c>
      <c r="C478" s="3">
        <v>7339.4394293741789</v>
      </c>
      <c r="D478" s="3">
        <v>15564.749785540402</v>
      </c>
      <c r="E478" s="3">
        <v>342.56250571762126</v>
      </c>
      <c r="G478" s="4">
        <f>$L$2*B478/'1. Data'!D$504+$M$2*C478/'1. Data'!H$504+$N$2*D478/'1. Data'!L$504+$O$2*E478/'1. Data'!P$504</f>
        <v>10029.771902852997</v>
      </c>
      <c r="H478"/>
      <c r="I478" s="4">
        <f t="shared" si="7"/>
        <v>-29.7719028529973</v>
      </c>
    </row>
    <row r="479" spans="1:9">
      <c r="A479">
        <v>478</v>
      </c>
      <c r="B479" s="3">
        <v>6634.1334325532707</v>
      </c>
      <c r="C479" s="3">
        <v>7295.6661184423374</v>
      </c>
      <c r="D479" s="3">
        <v>16101.135987087904</v>
      </c>
      <c r="E479" s="3">
        <v>343.82756019957304</v>
      </c>
      <c r="G479" s="4">
        <f>$L$2*B479/'1. Data'!D$504+$M$2*C479/'1. Data'!H$504+$N$2*D479/'1. Data'!L$504+$O$2*E479/'1. Data'!P$504</f>
        <v>10148.456660266089</v>
      </c>
      <c r="H479"/>
      <c r="I479" s="4">
        <f t="shared" si="7"/>
        <v>-148.45666026608887</v>
      </c>
    </row>
    <row r="480" spans="1:9">
      <c r="A480">
        <v>479</v>
      </c>
      <c r="B480" s="3">
        <v>6558.7306624767298</v>
      </c>
      <c r="C480" s="3">
        <v>7388.3862544032863</v>
      </c>
      <c r="D480" s="3">
        <v>15475.668394568283</v>
      </c>
      <c r="E480" s="3">
        <v>344.89237556780409</v>
      </c>
      <c r="G480" s="4">
        <f>$L$2*B480/'1. Data'!D$504+$M$2*C480/'1. Data'!H$504+$N$2*D480/'1. Data'!L$504+$O$2*E480/'1. Data'!P$504</f>
        <v>10106.346685326818</v>
      </c>
      <c r="H480"/>
      <c r="I480" s="4">
        <f t="shared" si="7"/>
        <v>-106.34668532681826</v>
      </c>
    </row>
    <row r="481" spans="1:9">
      <c r="A481">
        <v>480</v>
      </c>
      <c r="B481" s="3">
        <v>6455.152535425992</v>
      </c>
      <c r="C481" s="3">
        <v>7168.6299403439889</v>
      </c>
      <c r="D481" s="3">
        <v>15347.070166213885</v>
      </c>
      <c r="E481" s="3">
        <v>344.39511136952109</v>
      </c>
      <c r="G481" s="4">
        <f>$L$2*B481/'1. Data'!D$504+$M$2*C481/'1. Data'!H$504+$N$2*D481/'1. Data'!L$504+$O$2*E481/'1. Data'!P$504</f>
        <v>9940.5150661257103</v>
      </c>
      <c r="H481"/>
      <c r="I481" s="4">
        <f t="shared" si="7"/>
        <v>59.484933874289709</v>
      </c>
    </row>
    <row r="482" spans="1:9">
      <c r="A482">
        <v>481</v>
      </c>
      <c r="B482" s="3">
        <v>6467.2194574164369</v>
      </c>
      <c r="C482" s="3">
        <v>7213.9007763626478</v>
      </c>
      <c r="D482" s="3">
        <v>15471.792831986655</v>
      </c>
      <c r="E482" s="3">
        <v>344.3433389637309</v>
      </c>
      <c r="G482" s="4">
        <f>$L$2*B482/'1. Data'!D$504+$M$2*C482/'1. Data'!H$504+$N$2*D482/'1. Data'!L$504+$O$2*E482/'1. Data'!P$504</f>
        <v>9974.387943624557</v>
      </c>
      <c r="H482"/>
      <c r="I482" s="4">
        <f t="shared" si="7"/>
        <v>25.61205637544299</v>
      </c>
    </row>
    <row r="483" spans="1:9">
      <c r="A483">
        <v>482</v>
      </c>
      <c r="B483" s="3">
        <v>6166.2783958673599</v>
      </c>
      <c r="C483" s="3">
        <v>7045.7725418879181</v>
      </c>
      <c r="D483" s="3">
        <v>15005.06358174526</v>
      </c>
      <c r="E483" s="3">
        <v>335.06922559154884</v>
      </c>
      <c r="G483" s="4">
        <f>$L$2*B483/'1. Data'!D$504+$M$2*C483/'1. Data'!H$504+$N$2*D483/'1. Data'!L$504+$O$2*E483/'1. Data'!P$504</f>
        <v>9635.2957728745478</v>
      </c>
      <c r="H483"/>
      <c r="I483" s="4">
        <f t="shared" si="7"/>
        <v>364.70422712545223</v>
      </c>
    </row>
    <row r="484" spans="1:9">
      <c r="A484">
        <v>483</v>
      </c>
      <c r="B484" s="3">
        <v>6558.5626806572927</v>
      </c>
      <c r="C484" s="3">
        <v>7113.8038991504527</v>
      </c>
      <c r="D484" s="3">
        <v>15518.622331643204</v>
      </c>
      <c r="E484" s="3">
        <v>340.10636098563918</v>
      </c>
      <c r="G484" s="4">
        <f>$L$2*B484/'1. Data'!D$504+$M$2*C484/'1. Data'!H$504+$N$2*D484/'1. Data'!L$504+$O$2*E484/'1. Data'!P$504</f>
        <v>9967.4786541063859</v>
      </c>
      <c r="H484"/>
      <c r="I484" s="4">
        <f t="shared" si="7"/>
        <v>32.521345893614125</v>
      </c>
    </row>
    <row r="485" spans="1:9">
      <c r="A485">
        <v>484</v>
      </c>
      <c r="B485" s="3">
        <v>6535.9778995243469</v>
      </c>
      <c r="C485" s="3">
        <v>7184.4463643593153</v>
      </c>
      <c r="D485" s="3">
        <v>15446.413189451245</v>
      </c>
      <c r="E485" s="3">
        <v>328.7288161226823</v>
      </c>
      <c r="G485" s="4">
        <f>$L$2*B485/'1. Data'!D$504+$M$2*C485/'1. Data'!H$504+$N$2*D485/'1. Data'!L$504+$O$2*E485/'1. Data'!P$504</f>
        <v>9911.6037862274316</v>
      </c>
      <c r="H485"/>
      <c r="I485" s="4">
        <f t="shared" si="7"/>
        <v>88.396213772568444</v>
      </c>
    </row>
    <row r="486" spans="1:9">
      <c r="A486">
        <v>485</v>
      </c>
      <c r="B486" s="3">
        <v>6589.209770561929</v>
      </c>
      <c r="C486" s="3">
        <v>7428.5249057442152</v>
      </c>
      <c r="D486" s="3">
        <v>15975.784346761606</v>
      </c>
      <c r="E486" s="3">
        <v>356.18848548681859</v>
      </c>
      <c r="G486" s="4">
        <f>$L$2*B486/'1. Data'!D$504+$M$2*C486/'1. Data'!H$504+$N$2*D486/'1. Data'!L$504+$O$2*E486/'1. Data'!P$504</f>
        <v>10239.949913113072</v>
      </c>
      <c r="H486"/>
      <c r="I486" s="4">
        <f t="shared" si="7"/>
        <v>-239.9499131130724</v>
      </c>
    </row>
    <row r="487" spans="1:9">
      <c r="A487">
        <v>486</v>
      </c>
      <c r="B487" s="3">
        <v>6478.3024808796008</v>
      </c>
      <c r="C487" s="3">
        <v>7389.5802141771719</v>
      </c>
      <c r="D487" s="3">
        <v>15568.027364929705</v>
      </c>
      <c r="E487" s="3">
        <v>340.68419231392517</v>
      </c>
      <c r="G487" s="4">
        <f>$L$2*B487/'1. Data'!D$504+$M$2*C487/'1. Data'!H$504+$N$2*D487/'1. Data'!L$504+$O$2*E487/'1. Data'!P$504</f>
        <v>10038.651542233458</v>
      </c>
      <c r="H487"/>
      <c r="I487" s="4">
        <f t="shared" si="7"/>
        <v>-38.651542233457803</v>
      </c>
    </row>
    <row r="488" spans="1:9">
      <c r="A488">
        <v>487</v>
      </c>
      <c r="B488" s="3">
        <v>6499.3593332061891</v>
      </c>
      <c r="C488" s="3">
        <v>7197.047287296652</v>
      </c>
      <c r="D488" s="3">
        <v>15427.225958845735</v>
      </c>
      <c r="E488" s="3">
        <v>342.10413952026573</v>
      </c>
      <c r="G488" s="4">
        <f>$L$2*B488/'1. Data'!D$504+$M$2*C488/'1. Data'!H$504+$N$2*D488/'1. Data'!L$504+$O$2*E488/'1. Data'!P$504</f>
        <v>9971.2470416934157</v>
      </c>
      <c r="H488"/>
      <c r="I488" s="4">
        <f t="shared" si="7"/>
        <v>28.752958306584333</v>
      </c>
    </row>
    <row r="489" spans="1:9">
      <c r="A489">
        <v>488</v>
      </c>
      <c r="B489" s="3">
        <v>6467.3664030502414</v>
      </c>
      <c r="C489" s="3">
        <v>7233.2107504568303</v>
      </c>
      <c r="D489" s="3">
        <v>15556.721729275259</v>
      </c>
      <c r="E489" s="3">
        <v>343.24107510712207</v>
      </c>
      <c r="G489" s="4">
        <f>$L$2*B489/'1. Data'!D$504+$M$2*C489/'1. Data'!H$504+$N$2*D489/'1. Data'!L$504+$O$2*E489/'1. Data'!P$504</f>
        <v>9981.4824881945788</v>
      </c>
      <c r="H489"/>
      <c r="I489" s="4">
        <f t="shared" si="7"/>
        <v>18.517511805421236</v>
      </c>
    </row>
    <row r="490" spans="1:9">
      <c r="A490">
        <v>489</v>
      </c>
      <c r="B490" s="3">
        <v>6531.3455877002434</v>
      </c>
      <c r="C490" s="3">
        <v>7218.4927289157222</v>
      </c>
      <c r="D490" s="3">
        <v>15424.888995510637</v>
      </c>
      <c r="E490" s="3">
        <v>341.95271254694842</v>
      </c>
      <c r="G490" s="4">
        <f>$L$2*B490/'1. Data'!D$504+$M$2*C490/'1. Data'!H$504+$N$2*D490/'1. Data'!L$504+$O$2*E490/'1. Data'!P$504</f>
        <v>9998.7745093210324</v>
      </c>
      <c r="H490"/>
      <c r="I490" s="4">
        <f t="shared" si="7"/>
        <v>1.225490678967617</v>
      </c>
    </row>
    <row r="491" spans="1:9">
      <c r="A491">
        <v>490</v>
      </c>
      <c r="B491" s="3">
        <v>6520.1683262446522</v>
      </c>
      <c r="C491" s="3">
        <v>7350.7108912725316</v>
      </c>
      <c r="D491" s="3">
        <v>15853.718895115979</v>
      </c>
      <c r="E491" s="3">
        <v>343.28041731260362</v>
      </c>
      <c r="G491" s="4">
        <f>$L$2*B491/'1. Data'!D$504+$M$2*C491/'1. Data'!H$504+$N$2*D491/'1. Data'!L$504+$O$2*E491/'1. Data'!P$504</f>
        <v>10081.923534029682</v>
      </c>
      <c r="H491"/>
      <c r="I491" s="4">
        <f t="shared" si="7"/>
        <v>-81.923534029681832</v>
      </c>
    </row>
    <row r="492" spans="1:9">
      <c r="A492">
        <v>491</v>
      </c>
      <c r="B492" s="3">
        <v>6347.7501399307066</v>
      </c>
      <c r="C492" s="3">
        <v>7145.8363027266314</v>
      </c>
      <c r="D492" s="3">
        <v>15199.052522125055</v>
      </c>
      <c r="E492" s="3">
        <v>343.14792557924142</v>
      </c>
      <c r="G492" s="4">
        <f>$L$2*B492/'1. Data'!D$504+$M$2*C492/'1. Data'!H$504+$N$2*D492/'1. Data'!L$504+$O$2*E492/'1. Data'!P$504</f>
        <v>9848.1388434785022</v>
      </c>
      <c r="H492"/>
      <c r="I492" s="4">
        <f t="shared" si="7"/>
        <v>151.86115652149783</v>
      </c>
    </row>
    <row r="493" spans="1:9">
      <c r="A493">
        <v>492</v>
      </c>
      <c r="B493" s="3">
        <v>6558.080510743137</v>
      </c>
      <c r="C493" s="3">
        <v>7105.1010766323097</v>
      </c>
      <c r="D493" s="3">
        <v>15594.385923526859</v>
      </c>
      <c r="E493" s="3">
        <v>336.44985472488275</v>
      </c>
      <c r="G493" s="4">
        <f>$L$2*B493/'1. Data'!D$504+$M$2*C493/'1. Data'!H$504+$N$2*D493/'1. Data'!L$504+$O$2*E493/'1. Data'!P$504</f>
        <v>9947.076089870885</v>
      </c>
      <c r="H493"/>
      <c r="I493" s="4">
        <f t="shared" si="7"/>
        <v>52.923910129115029</v>
      </c>
    </row>
    <row r="494" spans="1:9">
      <c r="A494">
        <v>493</v>
      </c>
      <c r="B494" s="3">
        <v>6356.9407892681238</v>
      </c>
      <c r="C494" s="3">
        <v>7381.7482746938649</v>
      </c>
      <c r="D494" s="3">
        <v>15482.694637789884</v>
      </c>
      <c r="E494" s="3">
        <v>345.20319853822105</v>
      </c>
      <c r="G494" s="4">
        <f>$L$2*B494/'1. Data'!D$504+$M$2*C494/'1. Data'!H$504+$N$2*D494/'1. Data'!L$504+$O$2*E494/'1. Data'!P$504</f>
        <v>9981.6194118530766</v>
      </c>
      <c r="H494"/>
      <c r="I494" s="4">
        <f t="shared" si="7"/>
        <v>18.380588146923401</v>
      </c>
    </row>
    <row r="495" spans="1:9">
      <c r="A495">
        <v>494</v>
      </c>
      <c r="B495" s="3">
        <v>6580.0592329781839</v>
      </c>
      <c r="C495" s="3">
        <v>7189.9372947868842</v>
      </c>
      <c r="D495" s="3">
        <v>15665.437276213645</v>
      </c>
      <c r="E495" s="3">
        <v>334.96756560307728</v>
      </c>
      <c r="G495" s="4">
        <f>$L$2*B495/'1. Data'!D$504+$M$2*C495/'1. Data'!H$504+$N$2*D495/'1. Data'!L$504+$O$2*E495/'1. Data'!P$504</f>
        <v>9991.5937335536764</v>
      </c>
      <c r="H495"/>
      <c r="I495" s="4">
        <f t="shared" si="7"/>
        <v>8.4062664463235706</v>
      </c>
    </row>
    <row r="496" spans="1:9">
      <c r="A496">
        <v>495</v>
      </c>
      <c r="B496" s="3">
        <v>6585.1535502075276</v>
      </c>
      <c r="C496" s="3">
        <v>7263.5416655070703</v>
      </c>
      <c r="D496" s="3">
        <v>15540.21214100078</v>
      </c>
      <c r="E496" s="3">
        <v>345.08287555947817</v>
      </c>
      <c r="G496" s="4">
        <f>$L$2*B496/'1. Data'!D$504+$M$2*C496/'1. Data'!H$504+$N$2*D496/'1. Data'!L$504+$O$2*E496/'1. Data'!P$504</f>
        <v>10076.259939313824</v>
      </c>
      <c r="H496"/>
      <c r="I496" s="4">
        <f t="shared" si="7"/>
        <v>-76.259939313824361</v>
      </c>
    </row>
    <row r="497" spans="1:10">
      <c r="A497">
        <v>496</v>
      </c>
      <c r="B497" s="3">
        <v>6525.519225006653</v>
      </c>
      <c r="C497" s="3">
        <v>7230.206092669704</v>
      </c>
      <c r="D497" s="3">
        <v>15504.294127226147</v>
      </c>
      <c r="E497" s="3">
        <v>338.441490541424</v>
      </c>
      <c r="G497" s="4">
        <f>$L$2*B497/'1. Data'!D$504+$M$2*C497/'1. Data'!H$504+$N$2*D497/'1. Data'!L$504+$O$2*E497/'1. Data'!P$504</f>
        <v>9984.6073701259193</v>
      </c>
      <c r="H497"/>
      <c r="I497" s="4">
        <f t="shared" si="7"/>
        <v>15.39262987408074</v>
      </c>
    </row>
    <row r="498" spans="1:10">
      <c r="A498">
        <v>497</v>
      </c>
      <c r="B498" s="3">
        <v>6524.6425424686358</v>
      </c>
      <c r="C498" s="3">
        <v>7382.0970750284559</v>
      </c>
      <c r="D498" s="3">
        <v>15932.011354257816</v>
      </c>
      <c r="E498" s="3">
        <v>344.26390195692562</v>
      </c>
      <c r="G498" s="4">
        <f>$L$2*B498/'1. Data'!D$504+$M$2*C498/'1. Data'!H$504+$N$2*D498/'1. Data'!L$504+$O$2*E498/'1. Data'!P$504</f>
        <v>10108.446022945605</v>
      </c>
      <c r="H498"/>
      <c r="I498" s="4">
        <f t="shared" si="7"/>
        <v>-108.44602294560536</v>
      </c>
    </row>
    <row r="499" spans="1:10">
      <c r="A499">
        <v>498</v>
      </c>
      <c r="B499" s="3">
        <v>6594.0086890436078</v>
      </c>
      <c r="C499" s="3">
        <v>7260.0448566077221</v>
      </c>
      <c r="D499" s="3">
        <v>15639.868951572647</v>
      </c>
      <c r="E499" s="3">
        <v>349.92124987624459</v>
      </c>
      <c r="G499" s="4">
        <f>$L$2*B499/'1. Data'!D$504+$M$2*C499/'1. Data'!H$504+$N$2*D499/'1. Data'!L$504+$O$2*E499/'1. Data'!P$504</f>
        <v>10114.972782855428</v>
      </c>
      <c r="H499"/>
      <c r="I499" s="4">
        <f t="shared" si="7"/>
        <v>-114.97278285542779</v>
      </c>
    </row>
    <row r="500" spans="1:10">
      <c r="A500">
        <v>499</v>
      </c>
      <c r="B500" s="3">
        <v>6428.9826646776373</v>
      </c>
      <c r="C500" s="3">
        <v>7291.2180529344059</v>
      </c>
      <c r="D500" s="3">
        <v>15543.749566892442</v>
      </c>
      <c r="E500" s="3">
        <v>341.24860414871085</v>
      </c>
      <c r="G500" s="4">
        <f>$L$2*B500/'1. Data'!D$504+$M$2*C500/'1. Data'!H$504+$N$2*D500/'1. Data'!L$504+$O$2*E500/'1. Data'!P$504</f>
        <v>9969.3478599115515</v>
      </c>
      <c r="H500"/>
      <c r="I500" s="4">
        <f t="shared" si="7"/>
        <v>30.652140088448505</v>
      </c>
    </row>
    <row r="501" spans="1:10">
      <c r="A501">
        <v>500</v>
      </c>
      <c r="B501" s="3">
        <v>6545.8325561630727</v>
      </c>
      <c r="C501" s="3">
        <v>7241.1810825390112</v>
      </c>
      <c r="D501" s="3">
        <v>15302.209855103363</v>
      </c>
      <c r="E501" s="3">
        <v>338.72688621648831</v>
      </c>
      <c r="G501" s="4">
        <f>$L$2*B501/'1. Data'!D$504+$M$2*C501/'1. Data'!H$504+$N$2*D501/'1. Data'!L$504+$O$2*E501/'1. Data'!P$504</f>
        <v>9990.3186791892913</v>
      </c>
      <c r="H501"/>
      <c r="I501" s="4">
        <f t="shared" si="7"/>
        <v>9.6813208107087121</v>
      </c>
    </row>
    <row r="503" spans="1:10">
      <c r="B503"/>
      <c r="C503"/>
      <c r="D503"/>
      <c r="E503"/>
      <c r="G503"/>
      <c r="H503" s="4" t="s">
        <v>8</v>
      </c>
      <c r="I503"/>
      <c r="J503" s="4">
        <v>0.75490176651516594</v>
      </c>
    </row>
    <row r="504" spans="1:10">
      <c r="B504"/>
      <c r="C504"/>
      <c r="D504"/>
      <c r="E504"/>
      <c r="G504"/>
      <c r="H504" s="4" t="s">
        <v>9</v>
      </c>
      <c r="I504"/>
      <c r="J504" s="4">
        <v>147.80733357157777</v>
      </c>
    </row>
    <row r="505" spans="1:10">
      <c r="B505"/>
      <c r="C505"/>
      <c r="D505"/>
      <c r="E505"/>
      <c r="G505"/>
      <c r="H505" s="4" t="s">
        <v>10</v>
      </c>
      <c r="I505"/>
      <c r="J505" s="4">
        <v>1.6690233854174421</v>
      </c>
    </row>
    <row r="506" spans="1:10">
      <c r="B506"/>
      <c r="C506"/>
      <c r="D506"/>
      <c r="E506"/>
      <c r="G506"/>
      <c r="H506" s="4" t="s">
        <v>11</v>
      </c>
      <c r="I506"/>
      <c r="J506" s="4">
        <v>6.7587867874266738</v>
      </c>
    </row>
    <row r="507" spans="1:10">
      <c r="B507"/>
      <c r="C507"/>
      <c r="D507"/>
      <c r="E507"/>
      <c r="G507"/>
      <c r="H507"/>
      <c r="I507"/>
    </row>
    <row r="508" spans="1:10">
      <c r="B508"/>
      <c r="C508"/>
      <c r="D508"/>
      <c r="E508"/>
      <c r="G508"/>
      <c r="H508" s="4" t="s">
        <v>19</v>
      </c>
      <c r="I508"/>
      <c r="J508" s="4">
        <v>344.60617798840047</v>
      </c>
    </row>
    <row r="509" spans="1:10">
      <c r="B509"/>
      <c r="C509"/>
      <c r="D509"/>
      <c r="E509"/>
      <c r="G509"/>
      <c r="H509" s="4" t="s">
        <v>17</v>
      </c>
      <c r="I509"/>
      <c r="J509" s="6">
        <v>1.803167783319182E-4</v>
      </c>
    </row>
    <row r="510" spans="1:10">
      <c r="B510"/>
      <c r="C510"/>
      <c r="D510"/>
      <c r="E510"/>
      <c r="G510"/>
      <c r="H510" s="4" t="s">
        <v>18</v>
      </c>
      <c r="I510"/>
      <c r="J510" s="4">
        <v>24.677232664763871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501"/>
  <sheetViews>
    <sheetView workbookViewId="0">
      <selection activeCell="K42" sqref="K42"/>
    </sheetView>
  </sheetViews>
  <sheetFormatPr defaultRowHeight="14.5"/>
  <sheetData>
    <row r="1" spans="1:8">
      <c r="A1" t="s">
        <v>2</v>
      </c>
      <c r="B1" t="s">
        <v>7</v>
      </c>
    </row>
    <row r="2" spans="1:8">
      <c r="A2">
        <v>415</v>
      </c>
      <c r="B2">
        <v>1064.1651445241314</v>
      </c>
    </row>
    <row r="3" spans="1:8">
      <c r="A3">
        <v>427</v>
      </c>
      <c r="B3">
        <v>607.3591676726337</v>
      </c>
    </row>
    <row r="4" spans="1:8">
      <c r="A4">
        <v>102</v>
      </c>
      <c r="B4">
        <v>583.83156631595375</v>
      </c>
    </row>
    <row r="5" spans="1:8">
      <c r="A5">
        <v>424</v>
      </c>
      <c r="B5">
        <v>568.063826399155</v>
      </c>
    </row>
    <row r="6" spans="1:8">
      <c r="A6">
        <v>289</v>
      </c>
      <c r="B6">
        <v>566.49175895410735</v>
      </c>
    </row>
    <row r="7" spans="1:8">
      <c r="A7">
        <v>397</v>
      </c>
      <c r="B7">
        <v>502.62093649188319</v>
      </c>
    </row>
    <row r="8" spans="1:8">
      <c r="A8">
        <v>103</v>
      </c>
      <c r="B8">
        <v>437.66035307425591</v>
      </c>
    </row>
    <row r="9" spans="1:8">
      <c r="A9">
        <v>140</v>
      </c>
      <c r="B9">
        <v>430.57775494649104</v>
      </c>
    </row>
    <row r="10" spans="1:8">
      <c r="A10">
        <v>326</v>
      </c>
      <c r="B10">
        <v>426.32749914606211</v>
      </c>
    </row>
    <row r="11" spans="1:8">
      <c r="A11">
        <v>429</v>
      </c>
      <c r="B11">
        <v>386.78271405682972</v>
      </c>
    </row>
    <row r="12" spans="1:8">
      <c r="A12">
        <v>288</v>
      </c>
      <c r="B12">
        <v>385.100088245812</v>
      </c>
    </row>
    <row r="13" spans="1:8">
      <c r="A13">
        <v>417</v>
      </c>
      <c r="B13">
        <v>381.5231085239684</v>
      </c>
      <c r="G13" t="s">
        <v>43</v>
      </c>
      <c r="H13" s="4">
        <f>B6</f>
        <v>566.49175895410735</v>
      </c>
    </row>
    <row r="14" spans="1:8">
      <c r="A14">
        <v>232</v>
      </c>
      <c r="B14">
        <v>380.60087289996045</v>
      </c>
      <c r="G14" t="s">
        <v>50</v>
      </c>
      <c r="H14" s="4">
        <f>AVERAGE(B2:B5)</f>
        <v>705.85492622796846</v>
      </c>
    </row>
    <row r="15" spans="1:8">
      <c r="A15">
        <v>482</v>
      </c>
      <c r="B15">
        <v>364.70422712545223</v>
      </c>
    </row>
    <row r="16" spans="1:8">
      <c r="A16">
        <v>240</v>
      </c>
      <c r="B16">
        <v>345.33176065745101</v>
      </c>
    </row>
    <row r="17" spans="1:2">
      <c r="A17">
        <v>67</v>
      </c>
      <c r="B17">
        <v>329.61488378724971</v>
      </c>
    </row>
    <row r="18" spans="1:2">
      <c r="A18">
        <v>99</v>
      </c>
      <c r="B18">
        <v>326.61927072711114</v>
      </c>
    </row>
    <row r="19" spans="1:2">
      <c r="A19">
        <v>64</v>
      </c>
      <c r="B19">
        <v>321.25113014335693</v>
      </c>
    </row>
    <row r="20" spans="1:2">
      <c r="A20">
        <v>111</v>
      </c>
      <c r="B20">
        <v>307.95494132726162</v>
      </c>
    </row>
    <row r="21" spans="1:2">
      <c r="A21">
        <v>295</v>
      </c>
      <c r="B21">
        <v>301.48373692622772</v>
      </c>
    </row>
    <row r="22" spans="1:2">
      <c r="A22">
        <v>228</v>
      </c>
      <c r="B22">
        <v>299.84063471598711</v>
      </c>
    </row>
    <row r="23" spans="1:2">
      <c r="A23">
        <v>286</v>
      </c>
      <c r="B23">
        <v>289.38423901590431</v>
      </c>
    </row>
    <row r="24" spans="1:2">
      <c r="A24">
        <v>152</v>
      </c>
      <c r="B24">
        <v>283.47028802137174</v>
      </c>
    </row>
    <row r="25" spans="1:2">
      <c r="A25">
        <v>418</v>
      </c>
      <c r="B25">
        <v>282.2669061754641</v>
      </c>
    </row>
    <row r="26" spans="1:2">
      <c r="A26">
        <v>243</v>
      </c>
      <c r="B26">
        <v>268.41838517052747</v>
      </c>
    </row>
    <row r="27" spans="1:2">
      <c r="A27">
        <v>139</v>
      </c>
      <c r="B27">
        <v>263.70551833524223</v>
      </c>
    </row>
    <row r="28" spans="1:2">
      <c r="A28">
        <v>245</v>
      </c>
      <c r="B28">
        <v>263.04495728790062</v>
      </c>
    </row>
    <row r="29" spans="1:2">
      <c r="A29">
        <v>426</v>
      </c>
      <c r="B29">
        <v>252.92727967437531</v>
      </c>
    </row>
    <row r="30" spans="1:2">
      <c r="A30">
        <v>205</v>
      </c>
      <c r="B30">
        <v>233.94527492792804</v>
      </c>
    </row>
    <row r="31" spans="1:2">
      <c r="A31">
        <v>65</v>
      </c>
      <c r="B31">
        <v>231.83139682385809</v>
      </c>
    </row>
    <row r="32" spans="1:2">
      <c r="A32">
        <v>414</v>
      </c>
      <c r="B32">
        <v>229.44299987365957</v>
      </c>
    </row>
    <row r="33" spans="1:2">
      <c r="A33">
        <v>196</v>
      </c>
      <c r="B33">
        <v>227.38056031150518</v>
      </c>
    </row>
    <row r="34" spans="1:2">
      <c r="A34">
        <v>43</v>
      </c>
      <c r="B34">
        <v>227.30406717623555</v>
      </c>
    </row>
    <row r="35" spans="1:2">
      <c r="A35">
        <v>276</v>
      </c>
      <c r="B35">
        <v>220.47538852581238</v>
      </c>
    </row>
    <row r="36" spans="1:2">
      <c r="A36">
        <v>150</v>
      </c>
      <c r="B36">
        <v>213.4938438752979</v>
      </c>
    </row>
    <row r="37" spans="1:2">
      <c r="A37">
        <v>366</v>
      </c>
      <c r="B37">
        <v>211.27938645952781</v>
      </c>
    </row>
    <row r="38" spans="1:2">
      <c r="A38">
        <v>32</v>
      </c>
      <c r="B38">
        <v>210.93570514189014</v>
      </c>
    </row>
    <row r="39" spans="1:2">
      <c r="A39">
        <v>401</v>
      </c>
      <c r="B39">
        <v>207.28117378936258</v>
      </c>
    </row>
    <row r="40" spans="1:2">
      <c r="A40">
        <v>423</v>
      </c>
      <c r="B40">
        <v>205.01754296337094</v>
      </c>
    </row>
    <row r="41" spans="1:2">
      <c r="A41">
        <v>13</v>
      </c>
      <c r="B41">
        <v>204.50154688799921</v>
      </c>
    </row>
    <row r="42" spans="1:2">
      <c r="A42">
        <v>393</v>
      </c>
      <c r="B42">
        <v>202.3613447989319</v>
      </c>
    </row>
    <row r="43" spans="1:2">
      <c r="A43">
        <v>105</v>
      </c>
      <c r="B43">
        <v>201.13748895105164</v>
      </c>
    </row>
    <row r="44" spans="1:2">
      <c r="A44">
        <v>146</v>
      </c>
      <c r="B44">
        <v>198.63573870390974</v>
      </c>
    </row>
    <row r="45" spans="1:2">
      <c r="A45">
        <v>131</v>
      </c>
      <c r="B45">
        <v>196.92084074117884</v>
      </c>
    </row>
    <row r="46" spans="1:2">
      <c r="A46">
        <v>125</v>
      </c>
      <c r="B46">
        <v>192.73293420252594</v>
      </c>
    </row>
    <row r="47" spans="1:2">
      <c r="A47">
        <v>114</v>
      </c>
      <c r="B47">
        <v>183.50983195261142</v>
      </c>
    </row>
    <row r="48" spans="1:2">
      <c r="A48">
        <v>237</v>
      </c>
      <c r="B48">
        <v>182.36460462053947</v>
      </c>
    </row>
    <row r="49" spans="1:2">
      <c r="A49">
        <v>80</v>
      </c>
      <c r="B49">
        <v>178.89571753114615</v>
      </c>
    </row>
    <row r="50" spans="1:2">
      <c r="A50">
        <v>270</v>
      </c>
      <c r="B50">
        <v>178.1696849490927</v>
      </c>
    </row>
    <row r="51" spans="1:2">
      <c r="A51">
        <v>365</v>
      </c>
      <c r="B51">
        <v>177.90340928216028</v>
      </c>
    </row>
    <row r="52" spans="1:2">
      <c r="A52">
        <v>411</v>
      </c>
      <c r="B52">
        <v>174.7568174357184</v>
      </c>
    </row>
    <row r="53" spans="1:2">
      <c r="A53">
        <v>108</v>
      </c>
      <c r="B53">
        <v>173.7093422196067</v>
      </c>
    </row>
    <row r="54" spans="1:2">
      <c r="A54">
        <v>112</v>
      </c>
      <c r="B54">
        <v>173.4906325123975</v>
      </c>
    </row>
    <row r="55" spans="1:2">
      <c r="A55">
        <v>287</v>
      </c>
      <c r="B55">
        <v>162.77300358291905</v>
      </c>
    </row>
    <row r="56" spans="1:2">
      <c r="A56">
        <v>325</v>
      </c>
      <c r="B56">
        <v>162.43813845184013</v>
      </c>
    </row>
    <row r="57" spans="1:2">
      <c r="A57">
        <v>101</v>
      </c>
      <c r="B57">
        <v>161.88307071512645</v>
      </c>
    </row>
    <row r="58" spans="1:2">
      <c r="A58">
        <v>177</v>
      </c>
      <c r="B58">
        <v>161.29752197667403</v>
      </c>
    </row>
    <row r="59" spans="1:2">
      <c r="A59">
        <v>100</v>
      </c>
      <c r="B59">
        <v>157.98893890733052</v>
      </c>
    </row>
    <row r="60" spans="1:2">
      <c r="A60">
        <v>320</v>
      </c>
      <c r="B60">
        <v>156.64269496882116</v>
      </c>
    </row>
    <row r="61" spans="1:2">
      <c r="A61">
        <v>230</v>
      </c>
      <c r="B61">
        <v>156.38950433530226</v>
      </c>
    </row>
    <row r="62" spans="1:2">
      <c r="A62">
        <v>124</v>
      </c>
      <c r="B62">
        <v>155.56151143734496</v>
      </c>
    </row>
    <row r="63" spans="1:2">
      <c r="A63">
        <v>400</v>
      </c>
      <c r="B63">
        <v>151.97071887087077</v>
      </c>
    </row>
    <row r="64" spans="1:2">
      <c r="A64">
        <v>491</v>
      </c>
      <c r="B64">
        <v>151.86115652149783</v>
      </c>
    </row>
    <row r="65" spans="1:2">
      <c r="A65">
        <v>358</v>
      </c>
      <c r="B65">
        <v>151.49959872043473</v>
      </c>
    </row>
    <row r="66" spans="1:2">
      <c r="A66">
        <v>28</v>
      </c>
      <c r="B66">
        <v>151.15161376599826</v>
      </c>
    </row>
    <row r="67" spans="1:2">
      <c r="A67">
        <v>147</v>
      </c>
      <c r="B67">
        <v>150.80582589996811</v>
      </c>
    </row>
    <row r="68" spans="1:2">
      <c r="A68">
        <v>431</v>
      </c>
      <c r="B68">
        <v>148.46430065380628</v>
      </c>
    </row>
    <row r="69" spans="1:2">
      <c r="A69">
        <v>79</v>
      </c>
      <c r="B69">
        <v>147.4041542534178</v>
      </c>
    </row>
    <row r="70" spans="1:2">
      <c r="A70">
        <v>440</v>
      </c>
      <c r="B70">
        <v>145.91054384326162</v>
      </c>
    </row>
    <row r="71" spans="1:2">
      <c r="A71">
        <v>262</v>
      </c>
      <c r="B71">
        <v>140.55507663492972</v>
      </c>
    </row>
    <row r="72" spans="1:2">
      <c r="A72">
        <v>364</v>
      </c>
      <c r="B72">
        <v>138.31805750610692</v>
      </c>
    </row>
    <row r="73" spans="1:2">
      <c r="A73">
        <v>406</v>
      </c>
      <c r="B73">
        <v>122.81639512774382</v>
      </c>
    </row>
    <row r="74" spans="1:2">
      <c r="A74">
        <v>452</v>
      </c>
      <c r="B74">
        <v>122.44752469074956</v>
      </c>
    </row>
    <row r="75" spans="1:2">
      <c r="A75">
        <v>330</v>
      </c>
      <c r="B75">
        <v>122.13006731141468</v>
      </c>
    </row>
    <row r="76" spans="1:2">
      <c r="A76">
        <v>34</v>
      </c>
      <c r="B76">
        <v>119.13059654136123</v>
      </c>
    </row>
    <row r="77" spans="1:2">
      <c r="A77">
        <v>26</v>
      </c>
      <c r="B77">
        <v>113.50944954092483</v>
      </c>
    </row>
    <row r="78" spans="1:2">
      <c r="A78">
        <v>383</v>
      </c>
      <c r="B78">
        <v>113.44441611859838</v>
      </c>
    </row>
    <row r="79" spans="1:2">
      <c r="A79">
        <v>422</v>
      </c>
      <c r="B79">
        <v>112.36059999879762</v>
      </c>
    </row>
    <row r="80" spans="1:2">
      <c r="A80">
        <v>396</v>
      </c>
      <c r="B80">
        <v>111.90270716198029</v>
      </c>
    </row>
    <row r="81" spans="1:2">
      <c r="A81">
        <v>206</v>
      </c>
      <c r="B81">
        <v>110.90662513583811</v>
      </c>
    </row>
    <row r="82" spans="1:2">
      <c r="A82">
        <v>302</v>
      </c>
      <c r="B82">
        <v>108.79274528454698</v>
      </c>
    </row>
    <row r="83" spans="1:2">
      <c r="A83">
        <v>126</v>
      </c>
      <c r="B83">
        <v>107.79629429653505</v>
      </c>
    </row>
    <row r="84" spans="1:2">
      <c r="A84">
        <v>433</v>
      </c>
      <c r="B84">
        <v>107.07693801061941</v>
      </c>
    </row>
    <row r="85" spans="1:2">
      <c r="A85">
        <v>195</v>
      </c>
      <c r="B85">
        <v>106.45139418491817</v>
      </c>
    </row>
    <row r="86" spans="1:2">
      <c r="A86">
        <v>229</v>
      </c>
      <c r="B86">
        <v>99.166334780098623</v>
      </c>
    </row>
    <row r="87" spans="1:2">
      <c r="A87">
        <v>30</v>
      </c>
      <c r="B87">
        <v>99.12395746772745</v>
      </c>
    </row>
    <row r="88" spans="1:2">
      <c r="A88">
        <v>82</v>
      </c>
      <c r="B88">
        <v>97.591414926953803</v>
      </c>
    </row>
    <row r="89" spans="1:2">
      <c r="A89">
        <v>459</v>
      </c>
      <c r="B89">
        <v>95.63500281513916</v>
      </c>
    </row>
    <row r="90" spans="1:2">
      <c r="A90">
        <v>54</v>
      </c>
      <c r="B90">
        <v>95.282385563958087</v>
      </c>
    </row>
    <row r="91" spans="1:2">
      <c r="A91">
        <v>351</v>
      </c>
      <c r="B91">
        <v>93.913966645135588</v>
      </c>
    </row>
    <row r="92" spans="1:2">
      <c r="A92">
        <v>55</v>
      </c>
      <c r="B92">
        <v>93.47680818300978</v>
      </c>
    </row>
    <row r="93" spans="1:2">
      <c r="A93">
        <v>129</v>
      </c>
      <c r="B93">
        <v>93.421995850663734</v>
      </c>
    </row>
    <row r="94" spans="1:2">
      <c r="A94">
        <v>448</v>
      </c>
      <c r="B94">
        <v>92.290589754056782</v>
      </c>
    </row>
    <row r="95" spans="1:2">
      <c r="A95">
        <v>463</v>
      </c>
      <c r="B95">
        <v>91.567024563732048</v>
      </c>
    </row>
    <row r="96" spans="1:2">
      <c r="A96">
        <v>165</v>
      </c>
      <c r="B96">
        <v>90.673800598229718</v>
      </c>
    </row>
    <row r="97" spans="1:2">
      <c r="A97">
        <v>484</v>
      </c>
      <c r="B97">
        <v>88.396213772568444</v>
      </c>
    </row>
    <row r="98" spans="1:2">
      <c r="A98">
        <v>11</v>
      </c>
      <c r="B98">
        <v>87.268513857674407</v>
      </c>
    </row>
    <row r="99" spans="1:2">
      <c r="A99">
        <v>57</v>
      </c>
      <c r="B99">
        <v>87.095164970678525</v>
      </c>
    </row>
    <row r="100" spans="1:2">
      <c r="A100">
        <v>227</v>
      </c>
      <c r="B100">
        <v>86.303746242467241</v>
      </c>
    </row>
    <row r="101" spans="1:2">
      <c r="A101">
        <v>58</v>
      </c>
      <c r="B101">
        <v>85.926001106514377</v>
      </c>
    </row>
    <row r="102" spans="1:2">
      <c r="A102">
        <v>327</v>
      </c>
      <c r="B102">
        <v>82.199507678120426</v>
      </c>
    </row>
    <row r="103" spans="1:2">
      <c r="A103">
        <v>409</v>
      </c>
      <c r="B103">
        <v>82.120749730585885</v>
      </c>
    </row>
    <row r="104" spans="1:2">
      <c r="A104">
        <v>226</v>
      </c>
      <c r="B104">
        <v>81.36988542994186</v>
      </c>
    </row>
    <row r="105" spans="1:2">
      <c r="A105">
        <v>10</v>
      </c>
      <c r="B105">
        <v>81.144536166071703</v>
      </c>
    </row>
    <row r="106" spans="1:2">
      <c r="A106">
        <v>92</v>
      </c>
      <c r="B106">
        <v>80.869072365476313</v>
      </c>
    </row>
    <row r="107" spans="1:2">
      <c r="A107">
        <v>432</v>
      </c>
      <c r="B107">
        <v>79.815637812183923</v>
      </c>
    </row>
    <row r="108" spans="1:2">
      <c r="A108">
        <v>151</v>
      </c>
      <c r="B108">
        <v>79.131682081166218</v>
      </c>
    </row>
    <row r="109" spans="1:2">
      <c r="A109">
        <v>38</v>
      </c>
      <c r="B109">
        <v>78.902065084537753</v>
      </c>
    </row>
    <row r="110" spans="1:2">
      <c r="A110">
        <v>37</v>
      </c>
      <c r="B110">
        <v>76.945350895508454</v>
      </c>
    </row>
    <row r="111" spans="1:2">
      <c r="A111">
        <v>462</v>
      </c>
      <c r="B111">
        <v>76.568371209257748</v>
      </c>
    </row>
    <row r="112" spans="1:2">
      <c r="A112">
        <v>78</v>
      </c>
      <c r="B112">
        <v>76.421025024668779</v>
      </c>
    </row>
    <row r="113" spans="1:2">
      <c r="A113">
        <v>294</v>
      </c>
      <c r="B113">
        <v>76.011254361274041</v>
      </c>
    </row>
    <row r="114" spans="1:2">
      <c r="A114">
        <v>307</v>
      </c>
      <c r="B114">
        <v>75.883663126391184</v>
      </c>
    </row>
    <row r="115" spans="1:2">
      <c r="A115">
        <v>27</v>
      </c>
      <c r="B115">
        <v>74.765273402426828</v>
      </c>
    </row>
    <row r="116" spans="1:2">
      <c r="A116">
        <v>377</v>
      </c>
      <c r="B116">
        <v>73.974393587095619</v>
      </c>
    </row>
    <row r="117" spans="1:2">
      <c r="A117">
        <v>109</v>
      </c>
      <c r="B117">
        <v>72.701749986559662</v>
      </c>
    </row>
    <row r="118" spans="1:2">
      <c r="A118">
        <v>178</v>
      </c>
      <c r="B118">
        <v>72.181834246917788</v>
      </c>
    </row>
    <row r="119" spans="1:2">
      <c r="A119">
        <v>371</v>
      </c>
      <c r="B119">
        <v>71.101360997356096</v>
      </c>
    </row>
    <row r="120" spans="1:2">
      <c r="A120">
        <v>353</v>
      </c>
      <c r="B120">
        <v>70.355326859331399</v>
      </c>
    </row>
    <row r="121" spans="1:2">
      <c r="A121">
        <v>49</v>
      </c>
      <c r="B121">
        <v>69.287218513456537</v>
      </c>
    </row>
    <row r="122" spans="1:2">
      <c r="A122">
        <v>285</v>
      </c>
      <c r="B122">
        <v>69.090363461928064</v>
      </c>
    </row>
    <row r="123" spans="1:2">
      <c r="A123">
        <v>359</v>
      </c>
      <c r="B123">
        <v>68.927154619492285</v>
      </c>
    </row>
    <row r="124" spans="1:2">
      <c r="A124">
        <v>253</v>
      </c>
      <c r="B124">
        <v>68.860020043926852</v>
      </c>
    </row>
    <row r="125" spans="1:2">
      <c r="A125">
        <v>296</v>
      </c>
      <c r="B125">
        <v>68.126904980092149</v>
      </c>
    </row>
    <row r="126" spans="1:2">
      <c r="A126">
        <v>149</v>
      </c>
      <c r="B126">
        <v>67.828444884831697</v>
      </c>
    </row>
    <row r="127" spans="1:2">
      <c r="A127">
        <v>142</v>
      </c>
      <c r="B127">
        <v>67.451206905760046</v>
      </c>
    </row>
    <row r="128" spans="1:2">
      <c r="A128">
        <v>277</v>
      </c>
      <c r="B128">
        <v>66.948199453629059</v>
      </c>
    </row>
    <row r="129" spans="1:2">
      <c r="A129">
        <v>169</v>
      </c>
      <c r="B129">
        <v>66.695865404932192</v>
      </c>
    </row>
    <row r="130" spans="1:2">
      <c r="A130">
        <v>461</v>
      </c>
      <c r="B130">
        <v>66.666430472578213</v>
      </c>
    </row>
    <row r="131" spans="1:2">
      <c r="A131">
        <v>81</v>
      </c>
      <c r="B131">
        <v>66.120845538987851</v>
      </c>
    </row>
    <row r="132" spans="1:2">
      <c r="A132">
        <v>95</v>
      </c>
      <c r="B132">
        <v>65.937718637367652</v>
      </c>
    </row>
    <row r="133" spans="1:2">
      <c r="A133">
        <v>413</v>
      </c>
      <c r="B133">
        <v>65.375490797954626</v>
      </c>
    </row>
    <row r="134" spans="1:2">
      <c r="A134">
        <v>416</v>
      </c>
      <c r="B134">
        <v>65.058043331197041</v>
      </c>
    </row>
    <row r="135" spans="1:2">
      <c r="A135">
        <v>148</v>
      </c>
      <c r="B135">
        <v>61.613305549224606</v>
      </c>
    </row>
    <row r="136" spans="1:2">
      <c r="A136">
        <v>480</v>
      </c>
      <c r="B136">
        <v>59.484933874289709</v>
      </c>
    </row>
    <row r="137" spans="1:2">
      <c r="A137">
        <v>208</v>
      </c>
      <c r="B137">
        <v>58.304140971929883</v>
      </c>
    </row>
    <row r="138" spans="1:2">
      <c r="A138">
        <v>350</v>
      </c>
      <c r="B138">
        <v>58.112366391962496</v>
      </c>
    </row>
    <row r="139" spans="1:2">
      <c r="A139">
        <v>113</v>
      </c>
      <c r="B139">
        <v>57.763760384488705</v>
      </c>
    </row>
    <row r="140" spans="1:2">
      <c r="A140">
        <v>143</v>
      </c>
      <c r="B140">
        <v>55.977153995856497</v>
      </c>
    </row>
    <row r="141" spans="1:2">
      <c r="A141">
        <v>194</v>
      </c>
      <c r="B141">
        <v>53.861066443507298</v>
      </c>
    </row>
    <row r="142" spans="1:2">
      <c r="A142">
        <v>282</v>
      </c>
      <c r="B142">
        <v>53.582713638003042</v>
      </c>
    </row>
    <row r="143" spans="1:2">
      <c r="A143">
        <v>469</v>
      </c>
      <c r="B143">
        <v>53.095162668116245</v>
      </c>
    </row>
    <row r="144" spans="1:2">
      <c r="A144">
        <v>492</v>
      </c>
      <c r="B144">
        <v>52.923910129115029</v>
      </c>
    </row>
    <row r="145" spans="1:2">
      <c r="A145">
        <v>420</v>
      </c>
      <c r="B145">
        <v>52.685456805920694</v>
      </c>
    </row>
    <row r="146" spans="1:2">
      <c r="A146">
        <v>301</v>
      </c>
      <c r="B146">
        <v>52.598528911425092</v>
      </c>
    </row>
    <row r="147" spans="1:2">
      <c r="A147">
        <v>217</v>
      </c>
      <c r="B147">
        <v>51.900365938876348</v>
      </c>
    </row>
    <row r="148" spans="1:2">
      <c r="A148">
        <v>386</v>
      </c>
      <c r="B148">
        <v>51.194450344048164</v>
      </c>
    </row>
    <row r="149" spans="1:2">
      <c r="A149">
        <v>388</v>
      </c>
      <c r="B149">
        <v>48.416448696885709</v>
      </c>
    </row>
    <row r="150" spans="1:2">
      <c r="A150">
        <v>141</v>
      </c>
      <c r="B150">
        <v>47.641335512005753</v>
      </c>
    </row>
    <row r="151" spans="1:2">
      <c r="A151">
        <v>299</v>
      </c>
      <c r="B151">
        <v>46.489585842085944</v>
      </c>
    </row>
    <row r="152" spans="1:2">
      <c r="A152">
        <v>322</v>
      </c>
      <c r="B152">
        <v>45.835727416033478</v>
      </c>
    </row>
    <row r="153" spans="1:2">
      <c r="A153">
        <v>188</v>
      </c>
      <c r="B153">
        <v>44.365261977709451</v>
      </c>
    </row>
    <row r="154" spans="1:2">
      <c r="A154">
        <v>395</v>
      </c>
      <c r="B154">
        <v>43.835234560301615</v>
      </c>
    </row>
    <row r="155" spans="1:2">
      <c r="A155">
        <v>185</v>
      </c>
      <c r="B155">
        <v>43.829932764634577</v>
      </c>
    </row>
    <row r="156" spans="1:2">
      <c r="A156">
        <v>190</v>
      </c>
      <c r="B156">
        <v>43.702488174973041</v>
      </c>
    </row>
    <row r="157" spans="1:2">
      <c r="A157">
        <v>4</v>
      </c>
      <c r="B157">
        <v>43.40593232601168</v>
      </c>
    </row>
    <row r="158" spans="1:2">
      <c r="A158">
        <v>97</v>
      </c>
      <c r="B158">
        <v>43.247811621196888</v>
      </c>
    </row>
    <row r="159" spans="1:2">
      <c r="A159">
        <v>256</v>
      </c>
      <c r="B159">
        <v>40.370876972599945</v>
      </c>
    </row>
    <row r="160" spans="1:2">
      <c r="A160">
        <v>24</v>
      </c>
      <c r="B160">
        <v>38.340638133689936</v>
      </c>
    </row>
    <row r="161" spans="1:2">
      <c r="A161">
        <v>442</v>
      </c>
      <c r="B161">
        <v>38.255765017711383</v>
      </c>
    </row>
    <row r="162" spans="1:2">
      <c r="A162">
        <v>291</v>
      </c>
      <c r="B162">
        <v>36.119389518980825</v>
      </c>
    </row>
    <row r="163" spans="1:2">
      <c r="A163">
        <v>204</v>
      </c>
      <c r="B163">
        <v>34.997371537701838</v>
      </c>
    </row>
    <row r="164" spans="1:2">
      <c r="A164">
        <v>193</v>
      </c>
      <c r="B164">
        <v>33.47892526340911</v>
      </c>
    </row>
    <row r="165" spans="1:2">
      <c r="A165">
        <v>483</v>
      </c>
      <c r="B165">
        <v>32.521345893614125</v>
      </c>
    </row>
    <row r="166" spans="1:2">
      <c r="A166">
        <v>48</v>
      </c>
      <c r="B166">
        <v>31.661258055024518</v>
      </c>
    </row>
    <row r="167" spans="1:2">
      <c r="A167">
        <v>77</v>
      </c>
      <c r="B167">
        <v>31.554230977273619</v>
      </c>
    </row>
    <row r="168" spans="1:2">
      <c r="A168">
        <v>255</v>
      </c>
      <c r="B168">
        <v>30.886439584697655</v>
      </c>
    </row>
    <row r="169" spans="1:2">
      <c r="A169">
        <v>499</v>
      </c>
      <c r="B169">
        <v>30.652140088448505</v>
      </c>
    </row>
    <row r="170" spans="1:2">
      <c r="A170">
        <v>223</v>
      </c>
      <c r="B170">
        <v>30.473650295476546</v>
      </c>
    </row>
    <row r="171" spans="1:2">
      <c r="A171">
        <v>487</v>
      </c>
      <c r="B171">
        <v>28.752958306584333</v>
      </c>
    </row>
    <row r="172" spans="1:2">
      <c r="A172">
        <v>246</v>
      </c>
      <c r="B172">
        <v>28.583879641637395</v>
      </c>
    </row>
    <row r="173" spans="1:2">
      <c r="A173">
        <v>281</v>
      </c>
      <c r="B173">
        <v>28.082223307657841</v>
      </c>
    </row>
    <row r="174" spans="1:2">
      <c r="A174">
        <v>303</v>
      </c>
      <c r="B174">
        <v>28.034445385685103</v>
      </c>
    </row>
    <row r="175" spans="1:2">
      <c r="A175">
        <v>263</v>
      </c>
      <c r="B175">
        <v>26.875726920594389</v>
      </c>
    </row>
    <row r="176" spans="1:2">
      <c r="A176">
        <v>311</v>
      </c>
      <c r="B176">
        <v>26.824380892818226</v>
      </c>
    </row>
    <row r="177" spans="1:2">
      <c r="A177">
        <v>449</v>
      </c>
      <c r="B177">
        <v>26.187979062422528</v>
      </c>
    </row>
    <row r="178" spans="1:2">
      <c r="A178">
        <v>481</v>
      </c>
      <c r="B178">
        <v>25.61205637544299</v>
      </c>
    </row>
    <row r="179" spans="1:2">
      <c r="A179">
        <v>21</v>
      </c>
      <c r="B179">
        <v>25.546416365468758</v>
      </c>
    </row>
    <row r="180" spans="1:2">
      <c r="A180">
        <v>271</v>
      </c>
      <c r="B180">
        <v>25.377696631770959</v>
      </c>
    </row>
    <row r="181" spans="1:2">
      <c r="A181">
        <v>120</v>
      </c>
      <c r="B181">
        <v>23.296164689192665</v>
      </c>
    </row>
    <row r="182" spans="1:2">
      <c r="A182">
        <v>239</v>
      </c>
      <c r="B182">
        <v>21.550172284947621</v>
      </c>
    </row>
    <row r="183" spans="1:2">
      <c r="A183">
        <v>130</v>
      </c>
      <c r="B183">
        <v>21.186414910529493</v>
      </c>
    </row>
    <row r="184" spans="1:2">
      <c r="A184">
        <v>236</v>
      </c>
      <c r="B184">
        <v>19.501156065069154</v>
      </c>
    </row>
    <row r="185" spans="1:2">
      <c r="A185">
        <v>18</v>
      </c>
      <c r="B185">
        <v>19.340527642583766</v>
      </c>
    </row>
    <row r="186" spans="1:2">
      <c r="A186">
        <v>488</v>
      </c>
      <c r="B186">
        <v>18.517511805421236</v>
      </c>
    </row>
    <row r="187" spans="1:2">
      <c r="A187">
        <v>23</v>
      </c>
      <c r="B187">
        <v>18.471041215725563</v>
      </c>
    </row>
    <row r="188" spans="1:2">
      <c r="A188">
        <v>493</v>
      </c>
      <c r="B188">
        <v>18.380588146923401</v>
      </c>
    </row>
    <row r="189" spans="1:2">
      <c r="A189">
        <v>354</v>
      </c>
      <c r="B189">
        <v>17.756410477160898</v>
      </c>
    </row>
    <row r="190" spans="1:2">
      <c r="A190">
        <v>5</v>
      </c>
      <c r="B190">
        <v>16.836329538466089</v>
      </c>
    </row>
    <row r="191" spans="1:2">
      <c r="A191">
        <v>318</v>
      </c>
      <c r="B191">
        <v>16.19284589763447</v>
      </c>
    </row>
    <row r="192" spans="1:2">
      <c r="A192">
        <v>348</v>
      </c>
      <c r="B192">
        <v>15.62460118110539</v>
      </c>
    </row>
    <row r="193" spans="1:2">
      <c r="A193">
        <v>345</v>
      </c>
      <c r="B193">
        <v>15.606136878835969</v>
      </c>
    </row>
    <row r="194" spans="1:2">
      <c r="A194">
        <v>496</v>
      </c>
      <c r="B194">
        <v>15.39262987408074</v>
      </c>
    </row>
    <row r="195" spans="1:2">
      <c r="A195">
        <v>473</v>
      </c>
      <c r="B195">
        <v>14.905840122011796</v>
      </c>
    </row>
    <row r="196" spans="1:2">
      <c r="A196">
        <v>357</v>
      </c>
      <c r="B196">
        <v>14.378068657493714</v>
      </c>
    </row>
    <row r="197" spans="1:2">
      <c r="A197">
        <v>337</v>
      </c>
      <c r="B197">
        <v>13.953253411269543</v>
      </c>
    </row>
    <row r="198" spans="1:2">
      <c r="A198">
        <v>451</v>
      </c>
      <c r="B198">
        <v>13.181410560333461</v>
      </c>
    </row>
    <row r="199" spans="1:2">
      <c r="A199">
        <v>284</v>
      </c>
      <c r="B199">
        <v>13.107782700835742</v>
      </c>
    </row>
    <row r="200" spans="1:2">
      <c r="A200">
        <v>47</v>
      </c>
      <c r="B200">
        <v>13.106521304178386</v>
      </c>
    </row>
    <row r="201" spans="1:2">
      <c r="A201">
        <v>163</v>
      </c>
      <c r="B201">
        <v>11.886959378305619</v>
      </c>
    </row>
    <row r="202" spans="1:2">
      <c r="A202">
        <v>209</v>
      </c>
      <c r="B202">
        <v>10.964600911413072</v>
      </c>
    </row>
    <row r="203" spans="1:2">
      <c r="A203">
        <v>468</v>
      </c>
      <c r="B203">
        <v>10.8237033878886</v>
      </c>
    </row>
    <row r="204" spans="1:2">
      <c r="A204">
        <v>500</v>
      </c>
      <c r="B204">
        <v>9.6813208107087121</v>
      </c>
    </row>
    <row r="205" spans="1:2">
      <c r="A205">
        <v>272</v>
      </c>
      <c r="B205">
        <v>9.3526860242182011</v>
      </c>
    </row>
    <row r="206" spans="1:2">
      <c r="A206">
        <v>224</v>
      </c>
      <c r="B206">
        <v>8.9974788815579814</v>
      </c>
    </row>
    <row r="207" spans="1:2">
      <c r="A207">
        <v>162</v>
      </c>
      <c r="B207">
        <v>8.8695835123835423</v>
      </c>
    </row>
    <row r="208" spans="1:2">
      <c r="A208">
        <v>380</v>
      </c>
      <c r="B208">
        <v>8.5514935048304324</v>
      </c>
    </row>
    <row r="209" spans="1:2">
      <c r="A209">
        <v>494</v>
      </c>
      <c r="B209">
        <v>8.4062664463235706</v>
      </c>
    </row>
    <row r="210" spans="1:2">
      <c r="A210">
        <v>7</v>
      </c>
      <c r="B210">
        <v>6.5940271094914351</v>
      </c>
    </row>
    <row r="211" spans="1:2">
      <c r="A211">
        <v>127</v>
      </c>
      <c r="B211">
        <v>6.3910485259184497</v>
      </c>
    </row>
    <row r="212" spans="1:2">
      <c r="A212">
        <v>98</v>
      </c>
      <c r="B212">
        <v>3.4599032848818752</v>
      </c>
    </row>
    <row r="213" spans="1:2">
      <c r="A213">
        <v>260</v>
      </c>
      <c r="B213">
        <v>2.3259085324243642</v>
      </c>
    </row>
    <row r="214" spans="1:2">
      <c r="A214">
        <v>216</v>
      </c>
      <c r="B214">
        <v>1.7438421182305319</v>
      </c>
    </row>
    <row r="215" spans="1:2">
      <c r="A215">
        <v>489</v>
      </c>
      <c r="B215">
        <v>1.225490678967617</v>
      </c>
    </row>
    <row r="216" spans="1:2">
      <c r="A216">
        <v>293</v>
      </c>
      <c r="B216">
        <v>0.60648773642242304</v>
      </c>
    </row>
    <row r="217" spans="1:2">
      <c r="A217">
        <v>439</v>
      </c>
      <c r="B217">
        <v>0.28692121609856258</v>
      </c>
    </row>
    <row r="218" spans="1:2">
      <c r="A218">
        <v>73</v>
      </c>
      <c r="B218">
        <v>-0.81266910652084334</v>
      </c>
    </row>
    <row r="219" spans="1:2">
      <c r="A219">
        <v>12</v>
      </c>
      <c r="B219">
        <v>-1.2294790261657909</v>
      </c>
    </row>
    <row r="220" spans="1:2">
      <c r="A220">
        <v>166</v>
      </c>
      <c r="B220">
        <v>-1.841937294078889</v>
      </c>
    </row>
    <row r="221" spans="1:2">
      <c r="A221">
        <v>181</v>
      </c>
      <c r="B221">
        <v>-1.9835463454328419</v>
      </c>
    </row>
    <row r="222" spans="1:2">
      <c r="A222">
        <v>63</v>
      </c>
      <c r="B222">
        <v>-3.9573071969152807</v>
      </c>
    </row>
    <row r="223" spans="1:2">
      <c r="A223">
        <v>343</v>
      </c>
      <c r="B223">
        <v>-4.8736217435653089</v>
      </c>
    </row>
    <row r="224" spans="1:2">
      <c r="A224">
        <v>329</v>
      </c>
      <c r="B224">
        <v>-5.6539569417400344</v>
      </c>
    </row>
    <row r="225" spans="1:2">
      <c r="A225">
        <v>170</v>
      </c>
      <c r="B225">
        <v>-5.7205346010014182</v>
      </c>
    </row>
    <row r="226" spans="1:2">
      <c r="A226">
        <v>323</v>
      </c>
      <c r="B226">
        <v>-6.5268493489056709</v>
      </c>
    </row>
    <row r="227" spans="1:2">
      <c r="A227">
        <v>242</v>
      </c>
      <c r="B227">
        <v>-6.712508967040776</v>
      </c>
    </row>
    <row r="228" spans="1:2">
      <c r="A228">
        <v>316</v>
      </c>
      <c r="B228">
        <v>-7.1954467163213849</v>
      </c>
    </row>
    <row r="229" spans="1:2">
      <c r="A229">
        <v>441</v>
      </c>
      <c r="B229">
        <v>-8.2232795941490622</v>
      </c>
    </row>
    <row r="230" spans="1:2">
      <c r="A230">
        <v>321</v>
      </c>
      <c r="B230">
        <v>-8.9920742227186565</v>
      </c>
    </row>
    <row r="231" spans="1:2">
      <c r="A231">
        <v>455</v>
      </c>
      <c r="B231">
        <v>-9.4723368100076186</v>
      </c>
    </row>
    <row r="232" spans="1:2">
      <c r="A232">
        <v>279</v>
      </c>
      <c r="B232">
        <v>-10.178782168219186</v>
      </c>
    </row>
    <row r="233" spans="1:2">
      <c r="A233">
        <v>192</v>
      </c>
      <c r="B233">
        <v>-10.850868302535673</v>
      </c>
    </row>
    <row r="234" spans="1:2">
      <c r="A234">
        <v>9</v>
      </c>
      <c r="B234">
        <v>-10.97692907394412</v>
      </c>
    </row>
    <row r="235" spans="1:2">
      <c r="A235">
        <v>437</v>
      </c>
      <c r="B235">
        <v>-11.155287268918983</v>
      </c>
    </row>
    <row r="236" spans="1:2">
      <c r="A236">
        <v>25</v>
      </c>
      <c r="B236">
        <v>-11.17172120590476</v>
      </c>
    </row>
    <row r="237" spans="1:2">
      <c r="A237">
        <v>59</v>
      </c>
      <c r="B237">
        <v>-12.083351037892498</v>
      </c>
    </row>
    <row r="238" spans="1:2">
      <c r="A238">
        <v>160</v>
      </c>
      <c r="B238">
        <v>-12.355679418862564</v>
      </c>
    </row>
    <row r="239" spans="1:2">
      <c r="A239">
        <v>132</v>
      </c>
      <c r="B239">
        <v>-12.624339643649364</v>
      </c>
    </row>
    <row r="240" spans="1:2">
      <c r="A240">
        <v>85</v>
      </c>
      <c r="B240">
        <v>-14.347982498049532</v>
      </c>
    </row>
    <row r="241" spans="1:2">
      <c r="A241">
        <v>275</v>
      </c>
      <c r="B241">
        <v>-14.892176315026518</v>
      </c>
    </row>
    <row r="242" spans="1:2">
      <c r="A242">
        <v>110</v>
      </c>
      <c r="B242">
        <v>-16.713920226600749</v>
      </c>
    </row>
    <row r="243" spans="1:2">
      <c r="A243">
        <v>244</v>
      </c>
      <c r="B243">
        <v>-17.010627037223458</v>
      </c>
    </row>
    <row r="244" spans="1:2">
      <c r="A244">
        <v>407</v>
      </c>
      <c r="B244">
        <v>-17.539233878684172</v>
      </c>
    </row>
    <row r="245" spans="1:2">
      <c r="A245">
        <v>254</v>
      </c>
      <c r="B245">
        <v>-17.568536210133971</v>
      </c>
    </row>
    <row r="246" spans="1:2">
      <c r="A246">
        <v>453</v>
      </c>
      <c r="B246">
        <v>-17.623363295342642</v>
      </c>
    </row>
    <row r="247" spans="1:2">
      <c r="A247">
        <v>410</v>
      </c>
      <c r="B247">
        <v>-17.898197504333439</v>
      </c>
    </row>
    <row r="248" spans="1:2">
      <c r="A248">
        <v>370</v>
      </c>
      <c r="B248">
        <v>-19.251934326137416</v>
      </c>
    </row>
    <row r="249" spans="1:2">
      <c r="A249">
        <v>137</v>
      </c>
      <c r="B249">
        <v>-21.641167634470548</v>
      </c>
    </row>
    <row r="250" spans="1:2">
      <c r="A250">
        <v>15</v>
      </c>
      <c r="B250">
        <v>-21.646251607491649</v>
      </c>
    </row>
    <row r="251" spans="1:2">
      <c r="A251">
        <v>94</v>
      </c>
      <c r="B251">
        <v>-22.044184401329403</v>
      </c>
    </row>
    <row r="252" spans="1:2">
      <c r="A252">
        <v>381</v>
      </c>
      <c r="B252">
        <v>-23.864524255483047</v>
      </c>
    </row>
    <row r="253" spans="1:2">
      <c r="A253">
        <v>46</v>
      </c>
      <c r="B253">
        <v>-25.146194697299507</v>
      </c>
    </row>
    <row r="254" spans="1:2">
      <c r="A254">
        <v>344</v>
      </c>
      <c r="B254">
        <v>-27.207632694720814</v>
      </c>
    </row>
    <row r="255" spans="1:2">
      <c r="A255">
        <v>3</v>
      </c>
      <c r="B255">
        <v>-29.566892524742798</v>
      </c>
    </row>
    <row r="256" spans="1:2">
      <c r="A256">
        <v>477</v>
      </c>
      <c r="B256">
        <v>-29.7719028529973</v>
      </c>
    </row>
    <row r="257" spans="1:2">
      <c r="A257">
        <v>269</v>
      </c>
      <c r="B257">
        <v>-29.921426805214651</v>
      </c>
    </row>
    <row r="258" spans="1:2">
      <c r="A258">
        <v>36</v>
      </c>
      <c r="B258">
        <v>-30.735721775345155</v>
      </c>
    </row>
    <row r="259" spans="1:2">
      <c r="A259">
        <v>173</v>
      </c>
      <c r="B259">
        <v>-30.803625275693776</v>
      </c>
    </row>
    <row r="260" spans="1:2">
      <c r="A260">
        <v>199</v>
      </c>
      <c r="B260">
        <v>-30.980566610292954</v>
      </c>
    </row>
    <row r="261" spans="1:2">
      <c r="A261">
        <v>219</v>
      </c>
      <c r="B261">
        <v>-31.592075240550912</v>
      </c>
    </row>
    <row r="262" spans="1:2">
      <c r="A262">
        <v>312</v>
      </c>
      <c r="B262">
        <v>-31.709520961245289</v>
      </c>
    </row>
    <row r="263" spans="1:2">
      <c r="A263">
        <v>14</v>
      </c>
      <c r="B263">
        <v>-31.844344048033236</v>
      </c>
    </row>
    <row r="264" spans="1:2">
      <c r="A264">
        <v>331</v>
      </c>
      <c r="B264">
        <v>-32.321226553987799</v>
      </c>
    </row>
    <row r="265" spans="1:2">
      <c r="A265">
        <v>35</v>
      </c>
      <c r="B265">
        <v>-32.535565307225625</v>
      </c>
    </row>
    <row r="266" spans="1:2">
      <c r="A266">
        <v>310</v>
      </c>
      <c r="B266">
        <v>-32.570316460245522</v>
      </c>
    </row>
    <row r="267" spans="1:2">
      <c r="A267">
        <v>159</v>
      </c>
      <c r="B267">
        <v>-33.401090878462128</v>
      </c>
    </row>
    <row r="268" spans="1:2">
      <c r="A268">
        <v>218</v>
      </c>
      <c r="B268">
        <v>-34.563254293945647</v>
      </c>
    </row>
    <row r="269" spans="1:2">
      <c r="A269">
        <v>187</v>
      </c>
      <c r="B269">
        <v>-34.646970245390548</v>
      </c>
    </row>
    <row r="270" spans="1:2">
      <c r="A270">
        <v>378</v>
      </c>
      <c r="B270">
        <v>-35.905769470062296</v>
      </c>
    </row>
    <row r="271" spans="1:2">
      <c r="A271">
        <v>215</v>
      </c>
      <c r="B271">
        <v>-36.499566414750007</v>
      </c>
    </row>
    <row r="272" spans="1:2">
      <c r="A272">
        <v>390</v>
      </c>
      <c r="B272">
        <v>-36.563382557837031</v>
      </c>
    </row>
    <row r="273" spans="1:2">
      <c r="A273">
        <v>457</v>
      </c>
      <c r="B273">
        <v>-36.675264925581359</v>
      </c>
    </row>
    <row r="274" spans="1:2">
      <c r="A274">
        <v>339</v>
      </c>
      <c r="B274">
        <v>-36.978646870922603</v>
      </c>
    </row>
    <row r="275" spans="1:2">
      <c r="A275">
        <v>74</v>
      </c>
      <c r="B275">
        <v>-37.17366789987318</v>
      </c>
    </row>
    <row r="276" spans="1:2">
      <c r="A276">
        <v>486</v>
      </c>
      <c r="B276">
        <v>-38.651542233457803</v>
      </c>
    </row>
    <row r="277" spans="1:2">
      <c r="A277">
        <v>134</v>
      </c>
      <c r="B277">
        <v>-38.826117267337395</v>
      </c>
    </row>
    <row r="278" spans="1:2">
      <c r="A278">
        <v>121</v>
      </c>
      <c r="B278">
        <v>-38.997309812570165</v>
      </c>
    </row>
    <row r="279" spans="1:2">
      <c r="A279">
        <v>62</v>
      </c>
      <c r="B279">
        <v>-39.336117240833119</v>
      </c>
    </row>
    <row r="280" spans="1:2">
      <c r="A280">
        <v>464</v>
      </c>
      <c r="B280">
        <v>-39.365849169815192</v>
      </c>
    </row>
    <row r="281" spans="1:2">
      <c r="A281">
        <v>6</v>
      </c>
      <c r="B281">
        <v>-39.657298869822625</v>
      </c>
    </row>
    <row r="282" spans="1:2">
      <c r="A282">
        <v>167</v>
      </c>
      <c r="B282">
        <v>-39.872277972066513</v>
      </c>
    </row>
    <row r="283" spans="1:2">
      <c r="A283">
        <v>53</v>
      </c>
      <c r="B283">
        <v>-39.906032460263305</v>
      </c>
    </row>
    <row r="284" spans="1:2">
      <c r="A284">
        <v>174</v>
      </c>
      <c r="B284">
        <v>-40.104547403861943</v>
      </c>
    </row>
    <row r="285" spans="1:2">
      <c r="A285">
        <v>261</v>
      </c>
      <c r="B285">
        <v>-40.308590644845026</v>
      </c>
    </row>
    <row r="286" spans="1:2">
      <c r="A286">
        <v>96</v>
      </c>
      <c r="B286">
        <v>-40.495345546911267</v>
      </c>
    </row>
    <row r="287" spans="1:2">
      <c r="A287">
        <v>341</v>
      </c>
      <c r="B287">
        <v>-41.330896841102003</v>
      </c>
    </row>
    <row r="288" spans="1:2">
      <c r="A288">
        <v>175</v>
      </c>
      <c r="B288">
        <v>-42.100423324993244</v>
      </c>
    </row>
    <row r="289" spans="1:2">
      <c r="A289">
        <v>324</v>
      </c>
      <c r="B289">
        <v>-42.943524743985108</v>
      </c>
    </row>
    <row r="290" spans="1:2">
      <c r="A290">
        <v>212</v>
      </c>
      <c r="B290">
        <v>-43.012400174407958</v>
      </c>
    </row>
    <row r="291" spans="1:2">
      <c r="A291">
        <v>176</v>
      </c>
      <c r="B291">
        <v>-43.270596266131179</v>
      </c>
    </row>
    <row r="292" spans="1:2">
      <c r="A292">
        <v>384</v>
      </c>
      <c r="B292">
        <v>-44.012797402258002</v>
      </c>
    </row>
    <row r="293" spans="1:2">
      <c r="A293">
        <v>33</v>
      </c>
      <c r="B293">
        <v>-44.384757568575878</v>
      </c>
    </row>
    <row r="294" spans="1:2">
      <c r="A294">
        <v>107</v>
      </c>
      <c r="B294">
        <v>-44.591700222183135</v>
      </c>
    </row>
    <row r="295" spans="1:2">
      <c r="A295">
        <v>161</v>
      </c>
      <c r="B295">
        <v>-45.332474105744041</v>
      </c>
    </row>
    <row r="296" spans="1:2">
      <c r="A296">
        <v>428</v>
      </c>
      <c r="B296">
        <v>-46.188966455069021</v>
      </c>
    </row>
    <row r="297" spans="1:2">
      <c r="A297">
        <v>115</v>
      </c>
      <c r="B297">
        <v>-46.300927034930282</v>
      </c>
    </row>
    <row r="298" spans="1:2">
      <c r="A298">
        <v>76</v>
      </c>
      <c r="B298">
        <v>-46.395767448477272</v>
      </c>
    </row>
    <row r="299" spans="1:2">
      <c r="A299">
        <v>252</v>
      </c>
      <c r="B299">
        <v>-47.024832458035235</v>
      </c>
    </row>
    <row r="300" spans="1:2">
      <c r="A300">
        <v>264</v>
      </c>
      <c r="B300">
        <v>-47.139335426851176</v>
      </c>
    </row>
    <row r="301" spans="1:2">
      <c r="A301">
        <v>214</v>
      </c>
      <c r="B301">
        <v>-48.049845996014483</v>
      </c>
    </row>
    <row r="302" spans="1:2">
      <c r="A302">
        <v>83</v>
      </c>
      <c r="B302">
        <v>-48.54375894893019</v>
      </c>
    </row>
    <row r="303" spans="1:2">
      <c r="A303">
        <v>474</v>
      </c>
      <c r="B303">
        <v>-48.993594089175531</v>
      </c>
    </row>
    <row r="304" spans="1:2">
      <c r="A304">
        <v>399</v>
      </c>
      <c r="B304">
        <v>-49.669981081240621</v>
      </c>
    </row>
    <row r="305" spans="1:2">
      <c r="A305">
        <v>8</v>
      </c>
      <c r="B305">
        <v>-50.113706385787737</v>
      </c>
    </row>
    <row r="306" spans="1:2">
      <c r="A306">
        <v>203</v>
      </c>
      <c r="B306">
        <v>-50.407356543915739</v>
      </c>
    </row>
    <row r="307" spans="1:2">
      <c r="A307">
        <v>249</v>
      </c>
      <c r="B307">
        <v>-50.472369001621701</v>
      </c>
    </row>
    <row r="308" spans="1:2">
      <c r="A308">
        <v>128</v>
      </c>
      <c r="B308">
        <v>-50.499402815381472</v>
      </c>
    </row>
    <row r="309" spans="1:2">
      <c r="A309">
        <v>231</v>
      </c>
      <c r="B309">
        <v>-52.368981457033442</v>
      </c>
    </row>
    <row r="310" spans="1:2">
      <c r="A310">
        <v>336</v>
      </c>
      <c r="B310">
        <v>-52.54234706101488</v>
      </c>
    </row>
    <row r="311" spans="1:2">
      <c r="A311">
        <v>454</v>
      </c>
      <c r="B311">
        <v>-53.393217600021671</v>
      </c>
    </row>
    <row r="312" spans="1:2">
      <c r="A312">
        <v>222</v>
      </c>
      <c r="B312">
        <v>-53.747365978364542</v>
      </c>
    </row>
    <row r="313" spans="1:2">
      <c r="A313">
        <v>446</v>
      </c>
      <c r="B313">
        <v>-54.071377665439286</v>
      </c>
    </row>
    <row r="314" spans="1:2">
      <c r="A314">
        <v>317</v>
      </c>
      <c r="B314">
        <v>-55.949940589644029</v>
      </c>
    </row>
    <row r="315" spans="1:2">
      <c r="A315">
        <v>20</v>
      </c>
      <c r="B315">
        <v>-56.669618744865147</v>
      </c>
    </row>
    <row r="316" spans="1:2">
      <c r="A316">
        <v>472</v>
      </c>
      <c r="B316">
        <v>-57.018240427723867</v>
      </c>
    </row>
    <row r="317" spans="1:2">
      <c r="A317">
        <v>314</v>
      </c>
      <c r="B317">
        <v>-59.228998969856548</v>
      </c>
    </row>
    <row r="318" spans="1:2">
      <c r="A318">
        <v>335</v>
      </c>
      <c r="B318">
        <v>-59.295205072703538</v>
      </c>
    </row>
    <row r="319" spans="1:2">
      <c r="A319">
        <v>158</v>
      </c>
      <c r="B319">
        <v>-59.393855309805076</v>
      </c>
    </row>
    <row r="320" spans="1:2">
      <c r="A320">
        <v>182</v>
      </c>
      <c r="B320">
        <v>-59.39952837992314</v>
      </c>
    </row>
    <row r="321" spans="1:2">
      <c r="A321">
        <v>72</v>
      </c>
      <c r="B321">
        <v>-60.044748129434083</v>
      </c>
    </row>
    <row r="322" spans="1:2">
      <c r="A322">
        <v>319</v>
      </c>
      <c r="B322">
        <v>-60.046236143261922</v>
      </c>
    </row>
    <row r="323" spans="1:2">
      <c r="A323">
        <v>154</v>
      </c>
      <c r="B323">
        <v>-60.227099547626494</v>
      </c>
    </row>
    <row r="324" spans="1:2">
      <c r="A324">
        <v>93</v>
      </c>
      <c r="B324">
        <v>-60.463374251361529</v>
      </c>
    </row>
    <row r="325" spans="1:2">
      <c r="A325">
        <v>29</v>
      </c>
      <c r="B325">
        <v>-60.764549287081536</v>
      </c>
    </row>
    <row r="326" spans="1:2">
      <c r="A326">
        <v>467</v>
      </c>
      <c r="B326">
        <v>-61.677521482315569</v>
      </c>
    </row>
    <row r="327" spans="1:2">
      <c r="A327">
        <v>315</v>
      </c>
      <c r="B327">
        <v>-62.388395053301792</v>
      </c>
    </row>
    <row r="328" spans="1:2">
      <c r="A328">
        <v>186</v>
      </c>
      <c r="B328">
        <v>-62.681340367042139</v>
      </c>
    </row>
    <row r="329" spans="1:2">
      <c r="A329">
        <v>274</v>
      </c>
      <c r="B329">
        <v>-62.732804008632229</v>
      </c>
    </row>
    <row r="330" spans="1:2">
      <c r="A330">
        <v>342</v>
      </c>
      <c r="B330">
        <v>-63.018683603955651</v>
      </c>
    </row>
    <row r="331" spans="1:2">
      <c r="A331">
        <v>394</v>
      </c>
      <c r="B331">
        <v>-63.244915164981649</v>
      </c>
    </row>
    <row r="332" spans="1:2">
      <c r="A332">
        <v>221</v>
      </c>
      <c r="B332">
        <v>-63.612091821942158</v>
      </c>
    </row>
    <row r="333" spans="1:2">
      <c r="A333">
        <v>363</v>
      </c>
      <c r="B333">
        <v>-63.667096362174561</v>
      </c>
    </row>
    <row r="334" spans="1:2">
      <c r="A334">
        <v>89</v>
      </c>
      <c r="B334">
        <v>-64.417431849322384</v>
      </c>
    </row>
    <row r="335" spans="1:2">
      <c r="A335">
        <v>389</v>
      </c>
      <c r="B335">
        <v>-66.0367726824079</v>
      </c>
    </row>
    <row r="336" spans="1:2">
      <c r="A336">
        <v>31</v>
      </c>
      <c r="B336">
        <v>-66.731416178510699</v>
      </c>
    </row>
    <row r="337" spans="1:2">
      <c r="A337">
        <v>69</v>
      </c>
      <c r="B337">
        <v>-67.025779255458474</v>
      </c>
    </row>
    <row r="338" spans="1:2">
      <c r="A338">
        <v>267</v>
      </c>
      <c r="B338">
        <v>-68.622707780679775</v>
      </c>
    </row>
    <row r="339" spans="1:2">
      <c r="A339">
        <v>444</v>
      </c>
      <c r="B339">
        <v>-70.41829480350134</v>
      </c>
    </row>
    <row r="340" spans="1:2">
      <c r="A340">
        <v>1</v>
      </c>
      <c r="B340">
        <v>-71.562882195947168</v>
      </c>
    </row>
    <row r="341" spans="1:2">
      <c r="A341">
        <v>438</v>
      </c>
      <c r="B341">
        <v>-72.168838695648446</v>
      </c>
    </row>
    <row r="342" spans="1:2">
      <c r="A342">
        <v>360</v>
      </c>
      <c r="B342">
        <v>-72.612424887713132</v>
      </c>
    </row>
    <row r="343" spans="1:2">
      <c r="A343">
        <v>22</v>
      </c>
      <c r="B343">
        <v>-72.660292342712637</v>
      </c>
    </row>
    <row r="344" spans="1:2">
      <c r="A344">
        <v>51</v>
      </c>
      <c r="B344">
        <v>-72.679809014844068</v>
      </c>
    </row>
    <row r="345" spans="1:2">
      <c r="A345">
        <v>241</v>
      </c>
      <c r="B345">
        <v>-73.460096311682719</v>
      </c>
    </row>
    <row r="346" spans="1:2">
      <c r="A346">
        <v>372</v>
      </c>
      <c r="B346">
        <v>-73.523765585159708</v>
      </c>
    </row>
    <row r="347" spans="1:2">
      <c r="A347">
        <v>268</v>
      </c>
      <c r="B347">
        <v>-73.798667557754015</v>
      </c>
    </row>
    <row r="348" spans="1:2">
      <c r="A348">
        <v>61</v>
      </c>
      <c r="B348">
        <v>-74.582423251707951</v>
      </c>
    </row>
    <row r="349" spans="1:2">
      <c r="A349">
        <v>265</v>
      </c>
      <c r="B349">
        <v>-74.824909419528922</v>
      </c>
    </row>
    <row r="350" spans="1:2">
      <c r="A350">
        <v>495</v>
      </c>
      <c r="B350">
        <v>-76.259939313824361</v>
      </c>
    </row>
    <row r="351" spans="1:2">
      <c r="A351">
        <v>136</v>
      </c>
      <c r="B351">
        <v>-76.371128551762013</v>
      </c>
    </row>
    <row r="352" spans="1:2">
      <c r="A352">
        <v>466</v>
      </c>
      <c r="B352">
        <v>-76.580749390750498</v>
      </c>
    </row>
    <row r="353" spans="1:2">
      <c r="A353">
        <v>349</v>
      </c>
      <c r="B353">
        <v>-78.45226822199038</v>
      </c>
    </row>
    <row r="354" spans="1:2">
      <c r="A354">
        <v>304</v>
      </c>
      <c r="B354">
        <v>-80.154164504305299</v>
      </c>
    </row>
    <row r="355" spans="1:2">
      <c r="A355">
        <v>50</v>
      </c>
      <c r="B355">
        <v>-80.331668563934727</v>
      </c>
    </row>
    <row r="356" spans="1:2">
      <c r="A356">
        <v>376</v>
      </c>
      <c r="B356">
        <v>-80.58272628170198</v>
      </c>
    </row>
    <row r="357" spans="1:2">
      <c r="A357">
        <v>189</v>
      </c>
      <c r="B357">
        <v>-81.101107459569903</v>
      </c>
    </row>
    <row r="358" spans="1:2">
      <c r="A358">
        <v>283</v>
      </c>
      <c r="B358">
        <v>-81.798407306987428</v>
      </c>
    </row>
    <row r="359" spans="1:2">
      <c r="A359">
        <v>332</v>
      </c>
      <c r="B359">
        <v>-81.897890063710292</v>
      </c>
    </row>
    <row r="360" spans="1:2">
      <c r="A360">
        <v>490</v>
      </c>
      <c r="B360">
        <v>-81.923534029681832</v>
      </c>
    </row>
    <row r="361" spans="1:2">
      <c r="A361">
        <v>233</v>
      </c>
      <c r="B361">
        <v>-82.50049653813403</v>
      </c>
    </row>
    <row r="362" spans="1:2">
      <c r="A362">
        <v>42</v>
      </c>
      <c r="B362">
        <v>-82.636269355682089</v>
      </c>
    </row>
    <row r="363" spans="1:2">
      <c r="A363">
        <v>2</v>
      </c>
      <c r="B363">
        <v>-82.887912617155962</v>
      </c>
    </row>
    <row r="364" spans="1:2">
      <c r="A364">
        <v>356</v>
      </c>
      <c r="B364">
        <v>-83.14829837799698</v>
      </c>
    </row>
    <row r="365" spans="1:2">
      <c r="A365">
        <v>436</v>
      </c>
      <c r="B365">
        <v>-83.267490130747319</v>
      </c>
    </row>
    <row r="366" spans="1:2">
      <c r="A366">
        <v>191</v>
      </c>
      <c r="B366">
        <v>-85.221566471465849</v>
      </c>
    </row>
    <row r="367" spans="1:2">
      <c r="A367">
        <v>168</v>
      </c>
      <c r="B367">
        <v>-85.385622213247188</v>
      </c>
    </row>
    <row r="368" spans="1:2">
      <c r="A368">
        <v>87</v>
      </c>
      <c r="B368">
        <v>-85.700821273712791</v>
      </c>
    </row>
    <row r="369" spans="1:2">
      <c r="A369">
        <v>44</v>
      </c>
      <c r="B369">
        <v>-86.360996086676096</v>
      </c>
    </row>
    <row r="370" spans="1:2">
      <c r="A370">
        <v>201</v>
      </c>
      <c r="B370">
        <v>-86.407531306393139</v>
      </c>
    </row>
    <row r="371" spans="1:2">
      <c r="A371">
        <v>17</v>
      </c>
      <c r="B371">
        <v>-86.814692670985096</v>
      </c>
    </row>
    <row r="372" spans="1:2">
      <c r="A372">
        <v>180</v>
      </c>
      <c r="B372">
        <v>-86.953458057829266</v>
      </c>
    </row>
    <row r="373" spans="1:2">
      <c r="A373">
        <v>123</v>
      </c>
      <c r="B373">
        <v>-87.544049899403035</v>
      </c>
    </row>
    <row r="374" spans="1:2">
      <c r="A374">
        <v>379</v>
      </c>
      <c r="B374">
        <v>-87.780967208071161</v>
      </c>
    </row>
    <row r="375" spans="1:2">
      <c r="A375">
        <v>88</v>
      </c>
      <c r="B375">
        <v>-88.705787078401045</v>
      </c>
    </row>
    <row r="376" spans="1:2">
      <c r="A376">
        <v>210</v>
      </c>
      <c r="B376">
        <v>-89.889356979214426</v>
      </c>
    </row>
    <row r="377" spans="1:2">
      <c r="A377">
        <v>118</v>
      </c>
      <c r="B377">
        <v>-90.547920790220815</v>
      </c>
    </row>
    <row r="378" spans="1:2">
      <c r="A378">
        <v>338</v>
      </c>
      <c r="B378">
        <v>-91.093386439095411</v>
      </c>
    </row>
    <row r="379" spans="1:2">
      <c r="A379">
        <v>456</v>
      </c>
      <c r="B379">
        <v>-92.564329683827964</v>
      </c>
    </row>
    <row r="380" spans="1:2">
      <c r="A380">
        <v>300</v>
      </c>
      <c r="B380">
        <v>-92.69508395082994</v>
      </c>
    </row>
    <row r="381" spans="1:2">
      <c r="A381">
        <v>145</v>
      </c>
      <c r="B381">
        <v>-93.28743572248095</v>
      </c>
    </row>
    <row r="382" spans="1:2">
      <c r="A382">
        <v>445</v>
      </c>
      <c r="B382">
        <v>-94.219599051879413</v>
      </c>
    </row>
    <row r="383" spans="1:2">
      <c r="A383">
        <v>273</v>
      </c>
      <c r="B383">
        <v>-94.385022023954662</v>
      </c>
    </row>
    <row r="384" spans="1:2">
      <c r="A384">
        <v>71</v>
      </c>
      <c r="B384">
        <v>-94.424768719951317</v>
      </c>
    </row>
    <row r="385" spans="1:2">
      <c r="A385">
        <v>138</v>
      </c>
      <c r="B385">
        <v>-94.66586835113776</v>
      </c>
    </row>
    <row r="386" spans="1:2">
      <c r="A386">
        <v>368</v>
      </c>
      <c r="B386">
        <v>-94.713912415052619</v>
      </c>
    </row>
    <row r="387" spans="1:2">
      <c r="A387">
        <v>220</v>
      </c>
      <c r="B387">
        <v>-94.771987887848809</v>
      </c>
    </row>
    <row r="388" spans="1:2">
      <c r="A388">
        <v>257</v>
      </c>
      <c r="B388">
        <v>-94.787586676275168</v>
      </c>
    </row>
    <row r="389" spans="1:2">
      <c r="A389">
        <v>305</v>
      </c>
      <c r="B389">
        <v>-95.267398508149199</v>
      </c>
    </row>
    <row r="390" spans="1:2">
      <c r="A390">
        <v>234</v>
      </c>
      <c r="B390">
        <v>-96.374889972854362</v>
      </c>
    </row>
    <row r="391" spans="1:2">
      <c r="A391">
        <v>45</v>
      </c>
      <c r="B391">
        <v>-98.510658513443559</v>
      </c>
    </row>
    <row r="392" spans="1:2">
      <c r="A392">
        <v>19</v>
      </c>
      <c r="B392">
        <v>-99.653198648331454</v>
      </c>
    </row>
    <row r="393" spans="1:2">
      <c r="A393">
        <v>306</v>
      </c>
      <c r="B393">
        <v>-100.83715743355242</v>
      </c>
    </row>
    <row r="394" spans="1:2">
      <c r="A394">
        <v>362</v>
      </c>
      <c r="B394">
        <v>-101.45941834985388</v>
      </c>
    </row>
    <row r="395" spans="1:2">
      <c r="A395">
        <v>16</v>
      </c>
      <c r="B395">
        <v>-101.81120130719501</v>
      </c>
    </row>
    <row r="396" spans="1:2">
      <c r="A396">
        <v>458</v>
      </c>
      <c r="B396">
        <v>-102.15429561587189</v>
      </c>
    </row>
    <row r="397" spans="1:2">
      <c r="A397">
        <v>278</v>
      </c>
      <c r="B397">
        <v>-102.65756948521448</v>
      </c>
    </row>
    <row r="398" spans="1:2">
      <c r="A398">
        <v>450</v>
      </c>
      <c r="B398">
        <v>-102.67764311183964</v>
      </c>
    </row>
    <row r="399" spans="1:2">
      <c r="A399">
        <v>157</v>
      </c>
      <c r="B399">
        <v>-103.56594381210198</v>
      </c>
    </row>
    <row r="400" spans="1:2">
      <c r="A400">
        <v>290</v>
      </c>
      <c r="B400">
        <v>-103.82339653292547</v>
      </c>
    </row>
    <row r="401" spans="1:2">
      <c r="A401">
        <v>412</v>
      </c>
      <c r="B401">
        <v>-104.29723971977364</v>
      </c>
    </row>
    <row r="402" spans="1:2">
      <c r="A402">
        <v>367</v>
      </c>
      <c r="B402">
        <v>-104.5582832238033</v>
      </c>
    </row>
    <row r="403" spans="1:2">
      <c r="A403">
        <v>133</v>
      </c>
      <c r="B403">
        <v>-104.9307572101643</v>
      </c>
    </row>
    <row r="404" spans="1:2">
      <c r="A404">
        <v>183</v>
      </c>
      <c r="B404">
        <v>-105.13873889267961</v>
      </c>
    </row>
    <row r="405" spans="1:2">
      <c r="A405">
        <v>340</v>
      </c>
      <c r="B405">
        <v>-105.18787877143041</v>
      </c>
    </row>
    <row r="406" spans="1:2">
      <c r="A406">
        <v>60</v>
      </c>
      <c r="B406">
        <v>-105.63381733313508</v>
      </c>
    </row>
    <row r="407" spans="1:2">
      <c r="A407">
        <v>460</v>
      </c>
      <c r="B407">
        <v>-106.32833130913423</v>
      </c>
    </row>
    <row r="408" spans="1:2">
      <c r="A408">
        <v>479</v>
      </c>
      <c r="B408">
        <v>-106.34668532681826</v>
      </c>
    </row>
    <row r="409" spans="1:2">
      <c r="A409">
        <v>447</v>
      </c>
      <c r="B409">
        <v>-107.62421595840715</v>
      </c>
    </row>
    <row r="410" spans="1:2">
      <c r="A410">
        <v>385</v>
      </c>
      <c r="B410">
        <v>-108.37070385091647</v>
      </c>
    </row>
    <row r="411" spans="1:2">
      <c r="A411">
        <v>497</v>
      </c>
      <c r="B411">
        <v>-108.44602294560536</v>
      </c>
    </row>
    <row r="412" spans="1:2">
      <c r="A412">
        <v>430</v>
      </c>
      <c r="B412">
        <v>-108.63359748986295</v>
      </c>
    </row>
    <row r="413" spans="1:2">
      <c r="A413">
        <v>202</v>
      </c>
      <c r="B413">
        <v>-112.94515942363614</v>
      </c>
    </row>
    <row r="414" spans="1:2">
      <c r="A414">
        <v>70</v>
      </c>
      <c r="B414">
        <v>-114.01949438306474</v>
      </c>
    </row>
    <row r="415" spans="1:2">
      <c r="A415">
        <v>476</v>
      </c>
      <c r="B415">
        <v>-114.67248279848536</v>
      </c>
    </row>
    <row r="416" spans="1:2">
      <c r="A416">
        <v>402</v>
      </c>
      <c r="B416">
        <v>-114.92283308445258</v>
      </c>
    </row>
    <row r="417" spans="1:2">
      <c r="A417">
        <v>498</v>
      </c>
      <c r="B417">
        <v>-114.97278285542779</v>
      </c>
    </row>
    <row r="418" spans="1:2">
      <c r="A418">
        <v>398</v>
      </c>
      <c r="B418">
        <v>-115.81130870252309</v>
      </c>
    </row>
    <row r="419" spans="1:2">
      <c r="A419">
        <v>465</v>
      </c>
      <c r="B419">
        <v>-118.82350500749453</v>
      </c>
    </row>
    <row r="420" spans="1:2">
      <c r="A420">
        <v>171</v>
      </c>
      <c r="B420">
        <v>-118.9357868899715</v>
      </c>
    </row>
    <row r="421" spans="1:2">
      <c r="A421">
        <v>382</v>
      </c>
      <c r="B421">
        <v>-119.4315285865996</v>
      </c>
    </row>
    <row r="422" spans="1:2">
      <c r="A422">
        <v>40</v>
      </c>
      <c r="B422">
        <v>-122.17019301218352</v>
      </c>
    </row>
    <row r="423" spans="1:2">
      <c r="A423">
        <v>392</v>
      </c>
      <c r="B423">
        <v>-122.83109102543131</v>
      </c>
    </row>
    <row r="424" spans="1:2">
      <c r="A424">
        <v>56</v>
      </c>
      <c r="B424">
        <v>-123.33472451693524</v>
      </c>
    </row>
    <row r="425" spans="1:2">
      <c r="A425">
        <v>184</v>
      </c>
      <c r="B425">
        <v>-123.62608772865133</v>
      </c>
    </row>
    <row r="426" spans="1:2">
      <c r="A426">
        <v>471</v>
      </c>
      <c r="B426">
        <v>-123.8070879072402</v>
      </c>
    </row>
    <row r="427" spans="1:2">
      <c r="A427">
        <v>475</v>
      </c>
      <c r="B427">
        <v>-125.38223599437151</v>
      </c>
    </row>
    <row r="428" spans="1:2">
      <c r="A428">
        <v>116</v>
      </c>
      <c r="B428">
        <v>-126.18193932897702</v>
      </c>
    </row>
    <row r="429" spans="1:2">
      <c r="A429">
        <v>235</v>
      </c>
      <c r="B429">
        <v>-129.2059560871603</v>
      </c>
    </row>
    <row r="430" spans="1:2">
      <c r="A430">
        <v>104</v>
      </c>
      <c r="B430">
        <v>-129.36107601896038</v>
      </c>
    </row>
    <row r="431" spans="1:2">
      <c r="A431">
        <v>135</v>
      </c>
      <c r="B431">
        <v>-129.48683188340146</v>
      </c>
    </row>
    <row r="432" spans="1:2">
      <c r="A432">
        <v>144</v>
      </c>
      <c r="B432">
        <v>-130.66711535119612</v>
      </c>
    </row>
    <row r="433" spans="1:2">
      <c r="A433">
        <v>391</v>
      </c>
      <c r="B433">
        <v>-131.29418858173085</v>
      </c>
    </row>
    <row r="434" spans="1:2">
      <c r="A434">
        <v>117</v>
      </c>
      <c r="B434">
        <v>-131.35908651322461</v>
      </c>
    </row>
    <row r="435" spans="1:2">
      <c r="A435">
        <v>238</v>
      </c>
      <c r="B435">
        <v>-132.88674015029756</v>
      </c>
    </row>
    <row r="436" spans="1:2">
      <c r="A436">
        <v>84</v>
      </c>
      <c r="B436">
        <v>-133.98934726164589</v>
      </c>
    </row>
    <row r="437" spans="1:2">
      <c r="A437">
        <v>403</v>
      </c>
      <c r="B437">
        <v>-134.42673150797054</v>
      </c>
    </row>
    <row r="438" spans="1:2">
      <c r="A438">
        <v>280</v>
      </c>
      <c r="B438">
        <v>-135.83391451271746</v>
      </c>
    </row>
    <row r="439" spans="1:2">
      <c r="A439">
        <v>375</v>
      </c>
      <c r="B439">
        <v>-138.41147936323614</v>
      </c>
    </row>
    <row r="440" spans="1:2">
      <c r="A440">
        <v>156</v>
      </c>
      <c r="B440">
        <v>-138.68954680345269</v>
      </c>
    </row>
    <row r="441" spans="1:2">
      <c r="A441">
        <v>355</v>
      </c>
      <c r="B441">
        <v>-140.08831769022254</v>
      </c>
    </row>
    <row r="442" spans="1:2">
      <c r="A442">
        <v>443</v>
      </c>
      <c r="B442">
        <v>-144.24987061460342</v>
      </c>
    </row>
    <row r="443" spans="1:2">
      <c r="A443">
        <v>52</v>
      </c>
      <c r="B443">
        <v>-144.59384340876568</v>
      </c>
    </row>
    <row r="444" spans="1:2">
      <c r="A444">
        <v>308</v>
      </c>
      <c r="B444">
        <v>-145.91905744172982</v>
      </c>
    </row>
    <row r="445" spans="1:2">
      <c r="A445">
        <v>119</v>
      </c>
      <c r="B445">
        <v>-147.94303918910009</v>
      </c>
    </row>
    <row r="446" spans="1:2">
      <c r="A446">
        <v>478</v>
      </c>
      <c r="B446">
        <v>-148.45666026608887</v>
      </c>
    </row>
    <row r="447" spans="1:2">
      <c r="A447">
        <v>297</v>
      </c>
      <c r="B447">
        <v>-148.65889960304776</v>
      </c>
    </row>
    <row r="448" spans="1:2">
      <c r="A448">
        <v>200</v>
      </c>
      <c r="B448">
        <v>-149.15898677723817</v>
      </c>
    </row>
    <row r="449" spans="1:2">
      <c r="A449">
        <v>213</v>
      </c>
      <c r="B449">
        <v>-149.42458635967705</v>
      </c>
    </row>
    <row r="450" spans="1:2">
      <c r="A450">
        <v>225</v>
      </c>
      <c r="B450">
        <v>-149.47025439144636</v>
      </c>
    </row>
    <row r="451" spans="1:2">
      <c r="A451">
        <v>425</v>
      </c>
      <c r="B451">
        <v>-149.58603795640192</v>
      </c>
    </row>
    <row r="452" spans="1:2">
      <c r="A452">
        <v>346</v>
      </c>
      <c r="B452">
        <v>-149.58729972688343</v>
      </c>
    </row>
    <row r="453" spans="1:2">
      <c r="A453">
        <v>197</v>
      </c>
      <c r="B453">
        <v>-150.19721801399282</v>
      </c>
    </row>
    <row r="454" spans="1:2">
      <c r="A454">
        <v>155</v>
      </c>
      <c r="B454">
        <v>-150.4093435688701</v>
      </c>
    </row>
    <row r="455" spans="1:2">
      <c r="A455">
        <v>39</v>
      </c>
      <c r="B455">
        <v>-151.20408307063371</v>
      </c>
    </row>
    <row r="456" spans="1:2">
      <c r="A456">
        <v>313</v>
      </c>
      <c r="B456">
        <v>-154.29189307518573</v>
      </c>
    </row>
    <row r="457" spans="1:2">
      <c r="A457">
        <v>68</v>
      </c>
      <c r="B457">
        <v>-156.37211271464912</v>
      </c>
    </row>
    <row r="458" spans="1:2">
      <c r="A458">
        <v>470</v>
      </c>
      <c r="B458">
        <v>-161.67935472159661</v>
      </c>
    </row>
    <row r="459" spans="1:2">
      <c r="A459">
        <v>66</v>
      </c>
      <c r="B459">
        <v>-165.8846880082674</v>
      </c>
    </row>
    <row r="460" spans="1:2">
      <c r="A460">
        <v>179</v>
      </c>
      <c r="B460">
        <v>-167.31708674821311</v>
      </c>
    </row>
    <row r="461" spans="1:2">
      <c r="A461">
        <v>405</v>
      </c>
      <c r="B461">
        <v>-168.04755630280124</v>
      </c>
    </row>
    <row r="462" spans="1:2">
      <c r="A462">
        <v>164</v>
      </c>
      <c r="B462">
        <v>-168.56229745670862</v>
      </c>
    </row>
    <row r="463" spans="1:2">
      <c r="A463">
        <v>258</v>
      </c>
      <c r="B463">
        <v>-170.16549364058665</v>
      </c>
    </row>
    <row r="464" spans="1:2">
      <c r="A464">
        <v>91</v>
      </c>
      <c r="B464">
        <v>-170.34298187534841</v>
      </c>
    </row>
    <row r="465" spans="1:2">
      <c r="A465">
        <v>122</v>
      </c>
      <c r="B465">
        <v>-171.31850651366949</v>
      </c>
    </row>
    <row r="466" spans="1:2">
      <c r="A466">
        <v>352</v>
      </c>
      <c r="B466">
        <v>-171.67586644943367</v>
      </c>
    </row>
    <row r="467" spans="1:2">
      <c r="A467">
        <v>198</v>
      </c>
      <c r="B467">
        <v>-174.98739678336642</v>
      </c>
    </row>
    <row r="468" spans="1:2">
      <c r="A468">
        <v>298</v>
      </c>
      <c r="B468">
        <v>-175.87945651946939</v>
      </c>
    </row>
    <row r="469" spans="1:2">
      <c r="A469">
        <v>207</v>
      </c>
      <c r="B469">
        <v>-176.99376603431301</v>
      </c>
    </row>
    <row r="470" spans="1:2">
      <c r="A470">
        <v>251</v>
      </c>
      <c r="B470">
        <v>-180.42130492808792</v>
      </c>
    </row>
    <row r="471" spans="1:2">
      <c r="A471">
        <v>250</v>
      </c>
      <c r="B471">
        <v>-180.58793505661379</v>
      </c>
    </row>
    <row r="472" spans="1:2">
      <c r="A472">
        <v>90</v>
      </c>
      <c r="B472">
        <v>-182.86064797801009</v>
      </c>
    </row>
    <row r="473" spans="1:2">
      <c r="A473">
        <v>361</v>
      </c>
      <c r="B473">
        <v>-183.88160146209884</v>
      </c>
    </row>
    <row r="474" spans="1:2">
      <c r="A474">
        <v>86</v>
      </c>
      <c r="B474">
        <v>-187.90086705039539</v>
      </c>
    </row>
    <row r="475" spans="1:2">
      <c r="A475">
        <v>387</v>
      </c>
      <c r="B475">
        <v>-191.53106839274187</v>
      </c>
    </row>
    <row r="476" spans="1:2">
      <c r="A476">
        <v>347</v>
      </c>
      <c r="B476">
        <v>-192.02854947385276</v>
      </c>
    </row>
    <row r="477" spans="1:2">
      <c r="A477">
        <v>172</v>
      </c>
      <c r="B477">
        <v>-196.51843715234463</v>
      </c>
    </row>
    <row r="478" spans="1:2">
      <c r="A478">
        <v>266</v>
      </c>
      <c r="B478">
        <v>-196.99006580492096</v>
      </c>
    </row>
    <row r="479" spans="1:2">
      <c r="A479">
        <v>259</v>
      </c>
      <c r="B479">
        <v>-198.21426134800276</v>
      </c>
    </row>
    <row r="480" spans="1:2">
      <c r="A480">
        <v>369</v>
      </c>
      <c r="B480">
        <v>-198.56712954115574</v>
      </c>
    </row>
    <row r="481" spans="1:2">
      <c r="A481">
        <v>211</v>
      </c>
      <c r="B481">
        <v>-199.82411781618794</v>
      </c>
    </row>
    <row r="482" spans="1:2">
      <c r="A482">
        <v>373</v>
      </c>
      <c r="B482">
        <v>-201.50630521160383</v>
      </c>
    </row>
    <row r="483" spans="1:2">
      <c r="A483">
        <v>404</v>
      </c>
      <c r="B483">
        <v>-202.2527410250641</v>
      </c>
    </row>
    <row r="484" spans="1:2">
      <c r="A484">
        <v>408</v>
      </c>
      <c r="B484">
        <v>-202.54342638226444</v>
      </c>
    </row>
    <row r="485" spans="1:2">
      <c r="A485">
        <v>421</v>
      </c>
      <c r="B485">
        <v>-217.7405315280721</v>
      </c>
    </row>
    <row r="486" spans="1:2">
      <c r="A486">
        <v>328</v>
      </c>
      <c r="B486">
        <v>-220.50812598320408</v>
      </c>
    </row>
    <row r="487" spans="1:2">
      <c r="A487">
        <v>248</v>
      </c>
      <c r="B487">
        <v>-224.10138627532979</v>
      </c>
    </row>
    <row r="488" spans="1:2">
      <c r="A488">
        <v>41</v>
      </c>
      <c r="B488">
        <v>-236.85949440739387</v>
      </c>
    </row>
    <row r="489" spans="1:2">
      <c r="A489">
        <v>334</v>
      </c>
      <c r="B489">
        <v>-239.17974775600305</v>
      </c>
    </row>
    <row r="490" spans="1:2">
      <c r="A490">
        <v>333</v>
      </c>
      <c r="B490">
        <v>-239.62661645959633</v>
      </c>
    </row>
    <row r="491" spans="1:2">
      <c r="A491">
        <v>485</v>
      </c>
      <c r="B491">
        <v>-239.9499131130724</v>
      </c>
    </row>
    <row r="492" spans="1:2">
      <c r="A492">
        <v>292</v>
      </c>
      <c r="B492">
        <v>-247.26778453628322</v>
      </c>
    </row>
    <row r="493" spans="1:2">
      <c r="A493">
        <v>419</v>
      </c>
      <c r="B493">
        <v>-250.24779717424826</v>
      </c>
    </row>
    <row r="494" spans="1:2">
      <c r="A494">
        <v>374</v>
      </c>
      <c r="B494">
        <v>-260.71228124118352</v>
      </c>
    </row>
    <row r="495" spans="1:2">
      <c r="A495">
        <v>435</v>
      </c>
      <c r="B495">
        <v>-261.21748606807887</v>
      </c>
    </row>
    <row r="496" spans="1:2">
      <c r="A496">
        <v>75</v>
      </c>
      <c r="B496">
        <v>-263.85626539851182</v>
      </c>
    </row>
    <row r="497" spans="1:2">
      <c r="A497">
        <v>309</v>
      </c>
      <c r="B497">
        <v>-271.30578399087608</v>
      </c>
    </row>
    <row r="498" spans="1:2">
      <c r="A498">
        <v>153</v>
      </c>
      <c r="B498">
        <v>-272.18675223988248</v>
      </c>
    </row>
    <row r="499" spans="1:2">
      <c r="A499">
        <v>434</v>
      </c>
      <c r="B499">
        <v>-277.35415542219016</v>
      </c>
    </row>
    <row r="500" spans="1:2">
      <c r="A500">
        <v>106</v>
      </c>
      <c r="B500">
        <v>-282.08812181072972</v>
      </c>
    </row>
    <row r="501" spans="1:2">
      <c r="A501">
        <v>247</v>
      </c>
      <c r="B501">
        <v>-290.60461791472881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01"/>
  <sheetViews>
    <sheetView workbookViewId="0">
      <selection activeCell="O16" sqref="O16"/>
    </sheetView>
  </sheetViews>
  <sheetFormatPr defaultRowHeight="14.5"/>
  <cols>
    <col min="5" max="7" width="9.1796875" style="4"/>
  </cols>
  <sheetData>
    <row r="1" spans="1:11">
      <c r="A1" t="s">
        <v>2</v>
      </c>
      <c r="B1" t="s">
        <v>7</v>
      </c>
      <c r="D1" t="s">
        <v>47</v>
      </c>
      <c r="E1" s="4" t="s">
        <v>9</v>
      </c>
      <c r="F1" s="4" t="s">
        <v>48</v>
      </c>
      <c r="G1" s="4" t="s">
        <v>49</v>
      </c>
      <c r="J1" t="s">
        <v>27</v>
      </c>
      <c r="K1">
        <v>0.94</v>
      </c>
    </row>
    <row r="2" spans="1:11">
      <c r="A2">
        <v>1</v>
      </c>
      <c r="B2">
        <v>-64.25735187180544</v>
      </c>
      <c r="D2">
        <f>VAR(B2:B501)</f>
        <v>14435.063510446067</v>
      </c>
      <c r="E2" s="4">
        <f>SQRT(D2)</f>
        <v>120.14600913241382</v>
      </c>
      <c r="F2" s="4">
        <f>$E$501/E2</f>
        <v>1.1159549506660276</v>
      </c>
      <c r="G2" s="4">
        <f>B2*F2</f>
        <v>-71.708309938030212</v>
      </c>
    </row>
    <row r="3" spans="1:11">
      <c r="A3">
        <v>2</v>
      </c>
      <c r="B3">
        <v>-66.821547738398294</v>
      </c>
      <c r="D3">
        <f>D2*$K$1+B2*B2*(1-$K$1)</f>
        <v>13816.700135993924</v>
      </c>
      <c r="E3" s="4">
        <f t="shared" ref="E3:E66" si="0">SQRT(D3)</f>
        <v>117.54446025225486</v>
      </c>
      <c r="F3" s="4">
        <f t="shared" ref="F3:F66" si="1">$E$501/E3</f>
        <v>1.1406537867148099</v>
      </c>
      <c r="G3" s="4">
        <f t="shared" ref="G3:G66" si="2">B3*F3</f>
        <v>-76.22025146194845</v>
      </c>
    </row>
    <row r="4" spans="1:11">
      <c r="A4">
        <v>3</v>
      </c>
      <c r="B4">
        <v>-23.761955745434534</v>
      </c>
      <c r="D4">
        <f t="shared" ref="D4:D67" si="3">D3*$K$1+B3*B3*(1-$K$1)</f>
        <v>13255.605282363591</v>
      </c>
      <c r="E4" s="4">
        <f t="shared" si="0"/>
        <v>115.13298954845041</v>
      </c>
      <c r="F4" s="4">
        <f t="shared" si="1"/>
        <v>1.1645448817053456</v>
      </c>
      <c r="G4" s="4">
        <f t="shared" si="2"/>
        <v>-27.671863942654717</v>
      </c>
    </row>
    <row r="5" spans="1:11">
      <c r="A5">
        <v>4</v>
      </c>
      <c r="B5">
        <v>36.534921528040286</v>
      </c>
      <c r="D5">
        <f t="shared" si="3"/>
        <v>12494.146797872654</v>
      </c>
      <c r="E5" s="4">
        <f t="shared" si="0"/>
        <v>111.77721949428091</v>
      </c>
      <c r="F5" s="4">
        <f t="shared" si="1"/>
        <v>1.1995067894933911</v>
      </c>
      <c r="G5" s="4">
        <f t="shared" si="2"/>
        <v>43.823886426492578</v>
      </c>
    </row>
    <row r="6" spans="1:11">
      <c r="A6">
        <v>5</v>
      </c>
      <c r="B6">
        <v>10.383547885699954</v>
      </c>
      <c r="C6" t="s">
        <v>12</v>
      </c>
      <c r="D6">
        <f t="shared" si="3"/>
        <v>11824.586019463899</v>
      </c>
      <c r="E6" s="4">
        <f t="shared" si="0"/>
        <v>108.74091235346474</v>
      </c>
      <c r="F6" s="4">
        <f t="shared" si="1"/>
        <v>1.2329998966558327</v>
      </c>
      <c r="G6" s="4">
        <f t="shared" si="2"/>
        <v>12.802913469988933</v>
      </c>
    </row>
    <row r="7" spans="1:11">
      <c r="A7">
        <v>6</v>
      </c>
      <c r="B7">
        <v>-28.557997891050036</v>
      </c>
      <c r="D7">
        <f t="shared" si="3"/>
        <v>11121.579942297742</v>
      </c>
      <c r="E7" s="4">
        <f t="shared" si="0"/>
        <v>105.45890167405378</v>
      </c>
      <c r="F7" s="4">
        <f t="shared" si="1"/>
        <v>1.2713723693850141</v>
      </c>
      <c r="G7" s="4">
        <f t="shared" si="2"/>
        <v>-36.30784944363652</v>
      </c>
    </row>
    <row r="8" spans="1:11">
      <c r="A8">
        <v>7</v>
      </c>
      <c r="B8">
        <v>5.8068818129140709</v>
      </c>
      <c r="D8">
        <f t="shared" si="3"/>
        <v>10503.21870037259</v>
      </c>
      <c r="E8" s="4">
        <f t="shared" si="0"/>
        <v>102.48521210580866</v>
      </c>
      <c r="F8" s="4">
        <f t="shared" si="1"/>
        <v>1.3082622452462458</v>
      </c>
      <c r="G8" s="4">
        <f t="shared" si="2"/>
        <v>7.5969242384425524</v>
      </c>
    </row>
    <row r="9" spans="1:11">
      <c r="A9">
        <v>8</v>
      </c>
      <c r="B9">
        <v>-37.944651803827583</v>
      </c>
      <c r="D9">
        <f t="shared" si="3"/>
        <v>9875.048770933583</v>
      </c>
      <c r="E9" s="4">
        <f t="shared" si="0"/>
        <v>99.373279964654401</v>
      </c>
      <c r="F9" s="4">
        <f t="shared" si="1"/>
        <v>1.3492312394415518</v>
      </c>
      <c r="G9" s="4">
        <f t="shared" si="2"/>
        <v>-51.196109583456405</v>
      </c>
    </row>
    <row r="10" spans="1:11">
      <c r="A10">
        <v>9</v>
      </c>
      <c r="B10">
        <v>-5.6799939667671424</v>
      </c>
      <c r="D10">
        <f t="shared" si="3"/>
        <v>9368.933640708392</v>
      </c>
      <c r="E10" s="4">
        <f t="shared" si="0"/>
        <v>96.793252041185141</v>
      </c>
      <c r="F10" s="4">
        <f t="shared" si="1"/>
        <v>1.3851950509631965</v>
      </c>
      <c r="G10" s="4">
        <f t="shared" si="2"/>
        <v>-7.8678995322666605</v>
      </c>
    </row>
    <row r="11" spans="1:11">
      <c r="A11">
        <v>10</v>
      </c>
      <c r="B11">
        <v>51.518716144721111</v>
      </c>
      <c r="D11">
        <f t="shared" si="3"/>
        <v>8808.7333621536382</v>
      </c>
      <c r="E11" s="4">
        <f t="shared" si="0"/>
        <v>93.854852629758241</v>
      </c>
      <c r="F11" s="4">
        <f t="shared" si="1"/>
        <v>1.4285626149027852</v>
      </c>
      <c r="G11" s="4">
        <f t="shared" si="2"/>
        <v>73.597711852137124</v>
      </c>
    </row>
    <row r="12" spans="1:11">
      <c r="A12">
        <v>11</v>
      </c>
      <c r="B12">
        <v>57.691784433534849</v>
      </c>
      <c r="D12">
        <f t="shared" si="3"/>
        <v>8439.4600472164402</v>
      </c>
      <c r="E12" s="4">
        <f t="shared" si="0"/>
        <v>91.866533880496661</v>
      </c>
      <c r="F12" s="4">
        <f t="shared" si="1"/>
        <v>1.459481794191734</v>
      </c>
      <c r="G12" s="4">
        <f t="shared" si="2"/>
        <v>84.200109055178189</v>
      </c>
    </row>
    <row r="13" spans="1:11">
      <c r="A13">
        <v>12</v>
      </c>
      <c r="B13">
        <v>4.6891716156096663E-2</v>
      </c>
      <c r="D13">
        <f t="shared" si="3"/>
        <v>8132.7929638509813</v>
      </c>
      <c r="E13" s="4">
        <f t="shared" si="0"/>
        <v>90.181999112078799</v>
      </c>
      <c r="F13" s="4">
        <f t="shared" si="1"/>
        <v>1.4867438625689646</v>
      </c>
      <c r="G13" s="4">
        <f t="shared" si="2"/>
        <v>6.9715971200402682E-2</v>
      </c>
    </row>
    <row r="14" spans="1:11">
      <c r="A14">
        <v>13</v>
      </c>
      <c r="B14">
        <v>131.88357026141239</v>
      </c>
      <c r="D14">
        <f t="shared" si="3"/>
        <v>7644.8255179499047</v>
      </c>
      <c r="E14" s="4">
        <f t="shared" si="0"/>
        <v>87.434692873881048</v>
      </c>
      <c r="F14" s="4">
        <f t="shared" si="1"/>
        <v>1.5334591943667171</v>
      </c>
      <c r="G14" s="4">
        <f t="shared" si="2"/>
        <v>202.23807340327176</v>
      </c>
    </row>
    <row r="15" spans="1:11">
      <c r="A15">
        <v>14</v>
      </c>
      <c r="B15">
        <v>-22.889554537134245</v>
      </c>
      <c r="D15">
        <f t="shared" si="3"/>
        <v>8229.7325531667248</v>
      </c>
      <c r="E15" s="4">
        <f t="shared" si="0"/>
        <v>90.717873394203437</v>
      </c>
      <c r="F15" s="4">
        <f t="shared" si="1"/>
        <v>1.4779616042305734</v>
      </c>
      <c r="G15" s="4">
        <f t="shared" si="2"/>
        <v>-33.829882743826133</v>
      </c>
    </row>
    <row r="16" spans="1:11">
      <c r="A16">
        <v>15</v>
      </c>
      <c r="B16">
        <v>-12.076396215492423</v>
      </c>
      <c r="D16">
        <f t="shared" si="3"/>
        <v>7767.3845023912281</v>
      </c>
      <c r="E16" s="4">
        <f t="shared" si="0"/>
        <v>88.132766338015443</v>
      </c>
      <c r="F16" s="4">
        <f t="shared" si="1"/>
        <v>1.5213131195707128</v>
      </c>
      <c r="G16" s="4">
        <f t="shared" si="2"/>
        <v>-18.371979999762729</v>
      </c>
    </row>
    <row r="17" spans="1:7">
      <c r="A17">
        <v>16</v>
      </c>
      <c r="B17">
        <v>-67.249974067450239</v>
      </c>
      <c r="D17">
        <f t="shared" si="3"/>
        <v>7310.0917929809675</v>
      </c>
      <c r="E17" s="4">
        <f t="shared" si="0"/>
        <v>85.499074807748457</v>
      </c>
      <c r="F17" s="4">
        <f t="shared" si="1"/>
        <v>1.5681752579845698</v>
      </c>
      <c r="G17" s="4">
        <f t="shared" si="2"/>
        <v>-105.45974543267941</v>
      </c>
    </row>
    <row r="18" spans="1:7">
      <c r="A18">
        <v>17</v>
      </c>
      <c r="B18">
        <v>-53.881515055840282</v>
      </c>
      <c r="D18">
        <f t="shared" si="3"/>
        <v>7142.8398261264738</v>
      </c>
      <c r="E18" s="4">
        <f t="shared" si="0"/>
        <v>84.515323025629343</v>
      </c>
      <c r="F18" s="4">
        <f t="shared" si="1"/>
        <v>1.5864286959351011</v>
      </c>
      <c r="G18" s="4">
        <f t="shared" si="2"/>
        <v>-85.479181665044209</v>
      </c>
    </row>
    <row r="19" spans="1:7">
      <c r="A19">
        <v>18</v>
      </c>
      <c r="B19">
        <v>11.57631524365388</v>
      </c>
      <c r="D19">
        <f t="shared" si="3"/>
        <v>6888.4624964416498</v>
      </c>
      <c r="E19" s="4">
        <f t="shared" si="0"/>
        <v>82.996761963595006</v>
      </c>
      <c r="F19" s="4">
        <f t="shared" si="1"/>
        <v>1.6154549951345525</v>
      </c>
      <c r="G19" s="4">
        <f t="shared" si="2"/>
        <v>18.701016285612926</v>
      </c>
    </row>
    <row r="20" spans="1:7">
      <c r="A20">
        <v>19</v>
      </c>
      <c r="B20">
        <v>-60.160155010011295</v>
      </c>
      <c r="D20">
        <f t="shared" si="3"/>
        <v>6483.1954111323776</v>
      </c>
      <c r="E20" s="4">
        <f t="shared" si="0"/>
        <v>80.518292400748152</v>
      </c>
      <c r="F20" s="4">
        <f t="shared" si="1"/>
        <v>1.6651810377046343</v>
      </c>
      <c r="G20" s="4">
        <f t="shared" si="2"/>
        <v>-100.17754934804226</v>
      </c>
    </row>
    <row r="21" spans="1:7">
      <c r="A21">
        <v>20</v>
      </c>
      <c r="B21">
        <v>-31.8047901027021</v>
      </c>
      <c r="D21">
        <f t="shared" si="3"/>
        <v>6311.3583415141493</v>
      </c>
      <c r="E21" s="4">
        <f t="shared" si="0"/>
        <v>79.444057937105342</v>
      </c>
      <c r="F21" s="4">
        <f t="shared" si="1"/>
        <v>1.6876974461731313</v>
      </c>
      <c r="G21" s="4">
        <f t="shared" si="2"/>
        <v>-53.676863032402814</v>
      </c>
    </row>
    <row r="22" spans="1:7">
      <c r="A22">
        <v>21</v>
      </c>
      <c r="B22">
        <v>13.792413193616085</v>
      </c>
      <c r="D22">
        <f t="shared" si="3"/>
        <v>5993.3695214319159</v>
      </c>
      <c r="E22" s="4">
        <f t="shared" si="0"/>
        <v>77.416855538260634</v>
      </c>
      <c r="F22" s="4">
        <f t="shared" si="1"/>
        <v>1.7318907202039449</v>
      </c>
      <c r="G22" s="4">
        <f t="shared" si="2"/>
        <v>23.886952419242153</v>
      </c>
    </row>
    <row r="23" spans="1:7">
      <c r="A23">
        <v>22</v>
      </c>
      <c r="B23">
        <v>-39.663221310453082</v>
      </c>
      <c r="D23">
        <f t="shared" si="3"/>
        <v>5645.1811898482065</v>
      </c>
      <c r="E23" s="4">
        <f t="shared" si="0"/>
        <v>75.134420805967537</v>
      </c>
      <c r="F23" s="4">
        <f t="shared" si="1"/>
        <v>1.78450212640002</v>
      </c>
      <c r="G23" s="4">
        <f t="shared" si="2"/>
        <v>-70.77910276837811</v>
      </c>
    </row>
    <row r="24" spans="1:7">
      <c r="A24">
        <v>23</v>
      </c>
      <c r="B24">
        <v>8.9947103717677237</v>
      </c>
      <c r="D24">
        <f t="shared" si="3"/>
        <v>5400.8605859406325</v>
      </c>
      <c r="E24" s="4">
        <f t="shared" si="0"/>
        <v>73.490547595868634</v>
      </c>
      <c r="F24" s="4">
        <f t="shared" si="1"/>
        <v>1.8244187596939381</v>
      </c>
      <c r="G24" s="4">
        <f t="shared" si="2"/>
        <v>16.410118340266671</v>
      </c>
    </row>
    <row r="25" spans="1:7">
      <c r="A25">
        <v>24</v>
      </c>
      <c r="B25">
        <v>21.585990333589507</v>
      </c>
      <c r="D25">
        <f t="shared" si="3"/>
        <v>5081.6632396645136</v>
      </c>
      <c r="E25" s="4">
        <f t="shared" si="0"/>
        <v>71.285785677542435</v>
      </c>
      <c r="F25" s="4">
        <f t="shared" si="1"/>
        <v>1.8808452824042055</v>
      </c>
      <c r="G25" s="4">
        <f t="shared" si="2"/>
        <v>40.599908084954606</v>
      </c>
    </row>
    <row r="26" spans="1:7">
      <c r="A26">
        <v>25</v>
      </c>
      <c r="B26">
        <v>-7.5343605924172152</v>
      </c>
      <c r="D26">
        <f t="shared" si="3"/>
        <v>4804.7207440055518</v>
      </c>
      <c r="E26" s="4">
        <f t="shared" si="0"/>
        <v>69.316092965526778</v>
      </c>
      <c r="F26" s="4">
        <f t="shared" si="1"/>
        <v>1.9342915614237552</v>
      </c>
      <c r="G26" s="4">
        <f t="shared" si="2"/>
        <v>-14.573650114636305</v>
      </c>
    </row>
    <row r="27" spans="1:7">
      <c r="A27">
        <v>26</v>
      </c>
      <c r="B27">
        <v>60.701951184119025</v>
      </c>
      <c r="D27">
        <f t="shared" si="3"/>
        <v>4519.8434947374126</v>
      </c>
      <c r="E27" s="4">
        <f t="shared" si="0"/>
        <v>67.229781308118305</v>
      </c>
      <c r="F27" s="4">
        <f t="shared" si="1"/>
        <v>1.9943175641104234</v>
      </c>
      <c r="G27" s="4">
        <f t="shared" si="2"/>
        <v>121.05896742226209</v>
      </c>
    </row>
    <row r="28" spans="1:7">
      <c r="A28">
        <v>27</v>
      </c>
      <c r="B28">
        <v>38.271860643471882</v>
      </c>
      <c r="D28">
        <f t="shared" si="3"/>
        <v>4469.7364977067182</v>
      </c>
      <c r="E28" s="4">
        <f t="shared" si="0"/>
        <v>66.856087962927646</v>
      </c>
      <c r="F28" s="4">
        <f t="shared" si="1"/>
        <v>2.0054648391696248</v>
      </c>
      <c r="G28" s="4">
        <f t="shared" si="2"/>
        <v>76.75287085008263</v>
      </c>
    </row>
    <row r="29" spans="1:7">
      <c r="A29">
        <v>28</v>
      </c>
      <c r="B29">
        <v>75.30117579414582</v>
      </c>
      <c r="D29">
        <f t="shared" si="3"/>
        <v>4289.4364268711151</v>
      </c>
      <c r="E29" s="4">
        <f t="shared" si="0"/>
        <v>65.493789223644058</v>
      </c>
      <c r="F29" s="4">
        <f t="shared" si="1"/>
        <v>2.0471793628590258</v>
      </c>
      <c r="G29" s="4">
        <f t="shared" si="2"/>
        <v>154.15501308479494</v>
      </c>
    </row>
    <row r="30" spans="1:7">
      <c r="A30">
        <v>29</v>
      </c>
      <c r="B30">
        <v>-28.443135839053866</v>
      </c>
      <c r="D30">
        <f t="shared" si="3"/>
        <v>4372.2862658176991</v>
      </c>
      <c r="E30" s="4">
        <f t="shared" si="0"/>
        <v>66.12326569232421</v>
      </c>
      <c r="F30" s="4">
        <f t="shared" si="1"/>
        <v>2.0276907422866004</v>
      </c>
      <c r="G30" s="4">
        <f t="shared" si="2"/>
        <v>-57.673883222449739</v>
      </c>
    </row>
    <row r="31" spans="1:7">
      <c r="A31">
        <v>30</v>
      </c>
      <c r="B31">
        <v>48.930008611849189</v>
      </c>
      <c r="D31">
        <f t="shared" si="3"/>
        <v>4158.4898084501692</v>
      </c>
      <c r="E31" s="4">
        <f t="shared" si="0"/>
        <v>64.486353660679015</v>
      </c>
      <c r="F31" s="4">
        <f t="shared" si="1"/>
        <v>2.0791613431825602</v>
      </c>
      <c r="G31" s="4">
        <f t="shared" si="2"/>
        <v>101.7333824273466</v>
      </c>
    </row>
    <row r="32" spans="1:7">
      <c r="A32">
        <v>31</v>
      </c>
      <c r="B32">
        <v>-34.81874609487204</v>
      </c>
      <c r="D32">
        <f t="shared" si="3"/>
        <v>4052.6291645084971</v>
      </c>
      <c r="E32" s="4">
        <f t="shared" si="0"/>
        <v>63.660263622675153</v>
      </c>
      <c r="F32" s="4">
        <f t="shared" si="1"/>
        <v>2.1061416661542993</v>
      </c>
      <c r="G32" s="4">
        <f t="shared" si="2"/>
        <v>-73.333211913657294</v>
      </c>
    </row>
    <row r="33" spans="1:7">
      <c r="A33">
        <v>32</v>
      </c>
      <c r="B33">
        <v>100.64665660223363</v>
      </c>
      <c r="D33">
        <f t="shared" si="3"/>
        <v>3882.2121194151368</v>
      </c>
      <c r="E33" s="4">
        <f t="shared" si="0"/>
        <v>62.307400197850789</v>
      </c>
      <c r="F33" s="4">
        <f t="shared" si="1"/>
        <v>2.1518717402480836</v>
      </c>
      <c r="G33" s="4">
        <f t="shared" si="2"/>
        <v>216.57869609279976</v>
      </c>
    </row>
    <row r="34" spans="1:7">
      <c r="A34">
        <v>33</v>
      </c>
      <c r="B34">
        <v>-21.961762310513222</v>
      </c>
      <c r="D34">
        <f t="shared" si="3"/>
        <v>4257.0643613627053</v>
      </c>
      <c r="E34" s="4">
        <f t="shared" si="0"/>
        <v>65.246182734032075</v>
      </c>
      <c r="F34" s="4">
        <f t="shared" si="1"/>
        <v>2.0549483215076858</v>
      </c>
      <c r="G34" s="4">
        <f t="shared" si="2"/>
        <v>-45.130286597339904</v>
      </c>
    </row>
    <row r="35" spans="1:7">
      <c r="A35">
        <v>34</v>
      </c>
      <c r="B35">
        <v>54.169328337531624</v>
      </c>
      <c r="D35">
        <f t="shared" si="3"/>
        <v>4030.5796399079518</v>
      </c>
      <c r="E35" s="4">
        <f t="shared" si="0"/>
        <v>63.486846195947962</v>
      </c>
      <c r="F35" s="4">
        <f t="shared" si="1"/>
        <v>2.1118946951666415</v>
      </c>
      <c r="G35" s="4">
        <f t="shared" si="2"/>
        <v>114.39991715677307</v>
      </c>
    </row>
    <row r="36" spans="1:7">
      <c r="A36">
        <v>35</v>
      </c>
      <c r="B36">
        <v>-11.042399141198985</v>
      </c>
      <c r="D36">
        <f t="shared" si="3"/>
        <v>3964.8038294658331</v>
      </c>
      <c r="E36" s="4">
        <f t="shared" si="0"/>
        <v>62.966688252327778</v>
      </c>
      <c r="F36" s="4">
        <f t="shared" si="1"/>
        <v>2.1293407262708683</v>
      </c>
      <c r="G36" s="4">
        <f t="shared" si="2"/>
        <v>-23.513030207093458</v>
      </c>
    </row>
    <row r="37" spans="1:7">
      <c r="A37">
        <v>36</v>
      </c>
      <c r="B37">
        <v>-16.132999485935215</v>
      </c>
      <c r="D37">
        <f t="shared" si="3"/>
        <v>3734.2316744254963</v>
      </c>
      <c r="E37" s="4">
        <f t="shared" si="0"/>
        <v>61.108360102571041</v>
      </c>
      <c r="F37" s="4">
        <f t="shared" si="1"/>
        <v>2.1940947763780994</v>
      </c>
      <c r="G37" s="4">
        <f t="shared" si="2"/>
        <v>-35.397329899401015</v>
      </c>
    </row>
    <row r="38" spans="1:7">
      <c r="A38">
        <v>37</v>
      </c>
      <c r="B38">
        <v>33.931128569933207</v>
      </c>
      <c r="D38">
        <f t="shared" si="3"/>
        <v>3525.7941943047576</v>
      </c>
      <c r="E38" s="4">
        <f t="shared" si="0"/>
        <v>59.378398381101164</v>
      </c>
      <c r="F38" s="4">
        <f t="shared" si="1"/>
        <v>2.2580186961855961</v>
      </c>
      <c r="G38" s="4">
        <f t="shared" si="2"/>
        <v>76.61712269358641</v>
      </c>
    </row>
    <row r="39" spans="1:7">
      <c r="A39">
        <v>38</v>
      </c>
      <c r="B39">
        <v>33.453740204324276</v>
      </c>
      <c r="D39">
        <f t="shared" si="3"/>
        <v>3383.3258318082321</v>
      </c>
      <c r="E39" s="4">
        <f t="shared" si="0"/>
        <v>58.166363405392914</v>
      </c>
      <c r="F39" s="4">
        <f t="shared" si="1"/>
        <v>2.3050699037109124</v>
      </c>
      <c r="G39" s="4">
        <f t="shared" si="2"/>
        <v>77.113209711551633</v>
      </c>
    </row>
    <row r="40" spans="1:7">
      <c r="A40">
        <v>39</v>
      </c>
      <c r="B40">
        <v>-62.189024928466097</v>
      </c>
      <c r="D40">
        <f t="shared" si="3"/>
        <v>3247.4754459192436</v>
      </c>
      <c r="E40" s="4">
        <f t="shared" si="0"/>
        <v>56.986625149408908</v>
      </c>
      <c r="F40" s="4">
        <f t="shared" si="1"/>
        <v>2.3527895070563534</v>
      </c>
      <c r="G40" s="4">
        <f t="shared" si="2"/>
        <v>-146.31768530576102</v>
      </c>
    </row>
    <row r="41" spans="1:7">
      <c r="A41">
        <v>40</v>
      </c>
      <c r="B41">
        <v>-57.841348092570115</v>
      </c>
      <c r="D41">
        <f t="shared" si="3"/>
        <v>3284.6754084572917</v>
      </c>
      <c r="E41" s="4">
        <f t="shared" si="0"/>
        <v>57.312087804033901</v>
      </c>
      <c r="F41" s="4">
        <f t="shared" si="1"/>
        <v>2.3394285364813729</v>
      </c>
      <c r="G41" s="4">
        <f t="shared" si="2"/>
        <v>-135.31570031631097</v>
      </c>
    </row>
    <row r="42" spans="1:7">
      <c r="A42">
        <v>41</v>
      </c>
      <c r="B42">
        <v>-108.05066850923322</v>
      </c>
      <c r="D42">
        <f t="shared" si="3"/>
        <v>3288.3321768998062</v>
      </c>
      <c r="E42" s="4">
        <f t="shared" si="0"/>
        <v>57.343981174137241</v>
      </c>
      <c r="F42" s="4">
        <f t="shared" si="1"/>
        <v>2.3381274014953362</v>
      </c>
      <c r="G42" s="4">
        <f t="shared" si="2"/>
        <v>-252.63622879132743</v>
      </c>
    </row>
    <row r="43" spans="1:7">
      <c r="A43">
        <v>42</v>
      </c>
      <c r="B43">
        <v>-38.345749261534365</v>
      </c>
      <c r="D43">
        <f t="shared" si="3"/>
        <v>3791.5290642033506</v>
      </c>
      <c r="E43" s="4">
        <f t="shared" si="0"/>
        <v>61.575393333728293</v>
      </c>
      <c r="F43" s="4">
        <f t="shared" si="1"/>
        <v>2.1774531421570504</v>
      </c>
      <c r="G43" s="4">
        <f t="shared" si="2"/>
        <v>-83.496072217894394</v>
      </c>
    </row>
    <row r="44" spans="1:7">
      <c r="A44">
        <v>43</v>
      </c>
      <c r="B44">
        <v>105.6066056100226</v>
      </c>
      <c r="D44">
        <f t="shared" si="3"/>
        <v>3652.2611095368575</v>
      </c>
      <c r="E44" s="4">
        <f t="shared" si="0"/>
        <v>60.433940046441265</v>
      </c>
      <c r="F44" s="4">
        <f t="shared" si="1"/>
        <v>2.2185800494068286</v>
      </c>
      <c r="G44" s="4">
        <f t="shared" si="2"/>
        <v>234.29670829197141</v>
      </c>
    </row>
    <row r="45" spans="1:7">
      <c r="A45">
        <v>44</v>
      </c>
      <c r="B45">
        <v>-38.51561587278411</v>
      </c>
      <c r="D45">
        <f t="shared" si="3"/>
        <v>4102.290751872898</v>
      </c>
      <c r="E45" s="4">
        <f t="shared" si="0"/>
        <v>64.049127643340299</v>
      </c>
      <c r="F45" s="4">
        <f t="shared" si="1"/>
        <v>2.0933545643384588</v>
      </c>
      <c r="G45" s="4">
        <f t="shared" si="2"/>
        <v>-80.626840285599414</v>
      </c>
    </row>
    <row r="46" spans="1:7">
      <c r="A46">
        <v>45</v>
      </c>
      <c r="B46">
        <v>-48.516225958523137</v>
      </c>
      <c r="D46">
        <f t="shared" si="3"/>
        <v>3945.1604667241154</v>
      </c>
      <c r="E46" s="4">
        <f t="shared" si="0"/>
        <v>62.810512390237001</v>
      </c>
      <c r="F46" s="4">
        <f t="shared" si="1"/>
        <v>2.134635248015003</v>
      </c>
      <c r="G46" s="4">
        <f t="shared" si="2"/>
        <v>-103.56444603172396</v>
      </c>
    </row>
    <row r="47" spans="1:7">
      <c r="A47">
        <v>46</v>
      </c>
      <c r="B47">
        <v>-13.952746201815899</v>
      </c>
      <c r="D47">
        <f t="shared" si="3"/>
        <v>3849.6802895961769</v>
      </c>
      <c r="E47" s="4">
        <f t="shared" si="0"/>
        <v>62.045791876614622</v>
      </c>
      <c r="F47" s="4">
        <f t="shared" si="1"/>
        <v>2.1609448383012335</v>
      </c>
      <c r="G47" s="4">
        <f t="shared" si="2"/>
        <v>-30.151114884941208</v>
      </c>
    </row>
    <row r="48" spans="1:7">
      <c r="A48">
        <v>47</v>
      </c>
      <c r="B48">
        <v>6.7225960528121504</v>
      </c>
      <c r="D48">
        <f t="shared" si="3"/>
        <v>3630.3802198147432</v>
      </c>
      <c r="E48" s="4">
        <f t="shared" si="0"/>
        <v>60.252636621269474</v>
      </c>
      <c r="F48" s="4">
        <f t="shared" si="1"/>
        <v>2.2252558761346046</v>
      </c>
      <c r="G48" s="4">
        <f t="shared" si="2"/>
        <v>14.959496369399536</v>
      </c>
    </row>
    <row r="49" spans="1:7">
      <c r="A49">
        <v>48</v>
      </c>
      <c r="B49">
        <v>13.236751411988735</v>
      </c>
      <c r="D49">
        <f t="shared" si="3"/>
        <v>3415.2690044872152</v>
      </c>
      <c r="E49" s="4">
        <f t="shared" si="0"/>
        <v>58.440302912349928</v>
      </c>
      <c r="F49" s="4">
        <f t="shared" si="1"/>
        <v>2.2942648653819515</v>
      </c>
      <c r="G49" s="4">
        <f t="shared" si="2"/>
        <v>30.36861369632069</v>
      </c>
    </row>
    <row r="50" spans="1:7">
      <c r="A50">
        <v>49</v>
      </c>
      <c r="B50">
        <v>28.26466045133202</v>
      </c>
      <c r="D50">
        <f t="shared" si="3"/>
        <v>3220.8655594945494</v>
      </c>
      <c r="E50" s="4">
        <f t="shared" si="0"/>
        <v>56.752670064892534</v>
      </c>
      <c r="F50" s="4">
        <f t="shared" si="1"/>
        <v>2.3624885585255302</v>
      </c>
      <c r="G50" s="4">
        <f t="shared" si="2"/>
        <v>66.77493692688094</v>
      </c>
    </row>
    <row r="51" spans="1:7">
      <c r="A51">
        <v>50</v>
      </c>
      <c r="B51">
        <v>-32.490954556687939</v>
      </c>
      <c r="D51">
        <f t="shared" si="3"/>
        <v>3075.5470877506223</v>
      </c>
      <c r="E51" s="4">
        <f t="shared" si="0"/>
        <v>55.457615236778999</v>
      </c>
      <c r="F51" s="4">
        <f t="shared" si="1"/>
        <v>2.4176577575799536</v>
      </c>
      <c r="G51" s="4">
        <f t="shared" si="2"/>
        <v>-78.552008335154341</v>
      </c>
    </row>
    <row r="52" spans="1:7">
      <c r="A52">
        <v>51</v>
      </c>
      <c r="B52">
        <v>-28.789001030774671</v>
      </c>
      <c r="D52">
        <f t="shared" si="3"/>
        <v>2954.3539901658705</v>
      </c>
      <c r="E52" s="4">
        <f t="shared" si="0"/>
        <v>54.353969405792903</v>
      </c>
      <c r="F52" s="4">
        <f t="shared" si="1"/>
        <v>2.4667477860373772</v>
      </c>
      <c r="G52" s="4">
        <f t="shared" si="2"/>
        <v>-71.015204554891184</v>
      </c>
    </row>
    <row r="53" spans="1:7">
      <c r="A53">
        <v>52</v>
      </c>
      <c r="B53">
        <v>-55.617746931617148</v>
      </c>
      <c r="D53">
        <f t="shared" si="3"/>
        <v>2826.8211455769147</v>
      </c>
      <c r="E53" s="4">
        <f t="shared" si="0"/>
        <v>53.167858200015118</v>
      </c>
      <c r="F53" s="4">
        <f t="shared" si="1"/>
        <v>2.5217779732576258</v>
      </c>
      <c r="G53" s="4">
        <f t="shared" si="2"/>
        <v>-140.25560913436902</v>
      </c>
    </row>
    <row r="54" spans="1:7">
      <c r="A54">
        <v>53</v>
      </c>
      <c r="B54">
        <v>-19.254176077420198</v>
      </c>
      <c r="D54">
        <f t="shared" si="3"/>
        <v>2842.8119032672644</v>
      </c>
      <c r="E54" s="4">
        <f t="shared" si="0"/>
        <v>53.318026063117379</v>
      </c>
      <c r="F54" s="4">
        <f t="shared" si="1"/>
        <v>2.5146754970891694</v>
      </c>
      <c r="G54" s="4">
        <f t="shared" si="2"/>
        <v>-48.418004798529026</v>
      </c>
    </row>
    <row r="55" spans="1:7">
      <c r="A55">
        <v>54</v>
      </c>
      <c r="B55">
        <v>34.802766491809962</v>
      </c>
      <c r="D55">
        <f t="shared" si="3"/>
        <v>2694.4865868564461</v>
      </c>
      <c r="E55" s="4">
        <f t="shared" si="0"/>
        <v>51.908444273128104</v>
      </c>
      <c r="F55" s="4">
        <f t="shared" si="1"/>
        <v>2.5829618970779298</v>
      </c>
      <c r="G55" s="4">
        <f t="shared" si="2"/>
        <v>89.894219761245665</v>
      </c>
    </row>
    <row r="56" spans="1:7">
      <c r="A56">
        <v>55</v>
      </c>
      <c r="B56">
        <v>36.468493193593531</v>
      </c>
      <c r="D56">
        <f t="shared" si="3"/>
        <v>2605.4913449740661</v>
      </c>
      <c r="E56" s="4">
        <f t="shared" si="0"/>
        <v>51.044013801562137</v>
      </c>
      <c r="F56" s="4">
        <f t="shared" si="1"/>
        <v>2.6267043617557304</v>
      </c>
      <c r="G56" s="4">
        <f t="shared" si="2"/>
        <v>95.791950138271289</v>
      </c>
    </row>
    <row r="57" spans="1:7">
      <c r="A57">
        <v>56</v>
      </c>
      <c r="B57">
        <v>-46.531297592002375</v>
      </c>
      <c r="D57">
        <f t="shared" si="3"/>
        <v>2528.9589240242926</v>
      </c>
      <c r="E57" s="4">
        <f t="shared" si="0"/>
        <v>50.288755443183248</v>
      </c>
      <c r="F57" s="4">
        <f t="shared" si="1"/>
        <v>2.6661533480494493</v>
      </c>
      <c r="G57" s="4">
        <f t="shared" si="2"/>
        <v>-124.05957486400241</v>
      </c>
    </row>
    <row r="58" spans="1:7">
      <c r="A58">
        <v>57</v>
      </c>
      <c r="B58">
        <v>32.537888065304287</v>
      </c>
      <c r="D58">
        <f t="shared" si="3"/>
        <v>2507.1310879185644</v>
      </c>
      <c r="E58" s="4">
        <f t="shared" si="0"/>
        <v>50.071260099168306</v>
      </c>
      <c r="F58" s="4">
        <f t="shared" si="1"/>
        <v>2.6777343615586386</v>
      </c>
      <c r="G58" s="4">
        <f t="shared" si="2"/>
        <v>87.127820925014021</v>
      </c>
    </row>
    <row r="59" spans="1:7">
      <c r="A59">
        <v>58</v>
      </c>
      <c r="B59">
        <v>37.394848483381793</v>
      </c>
      <c r="D59">
        <f t="shared" si="3"/>
        <v>2420.2260722284668</v>
      </c>
      <c r="E59" s="4">
        <f t="shared" si="0"/>
        <v>49.195793237109889</v>
      </c>
      <c r="F59" s="4">
        <f t="shared" si="1"/>
        <v>2.7253861534027304</v>
      </c>
      <c r="G59" s="4">
        <f t="shared" si="2"/>
        <v>101.91540226520183</v>
      </c>
    </row>
    <row r="60" spans="1:7">
      <c r="A60">
        <v>59</v>
      </c>
      <c r="B60">
        <v>-1.2073131252218445</v>
      </c>
      <c r="D60">
        <f t="shared" si="3"/>
        <v>2358.9149894804636</v>
      </c>
      <c r="E60" s="4">
        <f t="shared" si="0"/>
        <v>48.568662628082151</v>
      </c>
      <c r="F60" s="4">
        <f t="shared" si="1"/>
        <v>2.7605770148704902</v>
      </c>
      <c r="G60" s="4">
        <f t="shared" si="2"/>
        <v>-3.332880863238882</v>
      </c>
    </row>
    <row r="61" spans="1:7">
      <c r="A61">
        <v>60</v>
      </c>
      <c r="B61">
        <v>-39.405995047040051</v>
      </c>
      <c r="D61">
        <f t="shared" si="3"/>
        <v>2217.4675464105758</v>
      </c>
      <c r="E61" s="4">
        <f t="shared" si="0"/>
        <v>47.089994122006175</v>
      </c>
      <c r="F61" s="4">
        <f t="shared" si="1"/>
        <v>2.8472616358094984</v>
      </c>
      <c r="G61" s="4">
        <f t="shared" si="2"/>
        <v>-112.19917791833625</v>
      </c>
    </row>
    <row r="62" spans="1:7">
      <c r="A62">
        <v>61</v>
      </c>
      <c r="B62">
        <v>-27.806987492698681</v>
      </c>
      <c r="D62">
        <f t="shared" si="3"/>
        <v>2177.5894403647817</v>
      </c>
      <c r="E62" s="4">
        <f t="shared" si="0"/>
        <v>46.664648722183493</v>
      </c>
      <c r="F62" s="4">
        <f t="shared" si="1"/>
        <v>2.8732142503056077</v>
      </c>
      <c r="G62" s="4">
        <f t="shared" si="2"/>
        <v>-79.895432722091655</v>
      </c>
    </row>
    <row r="63" spans="1:7">
      <c r="A63">
        <v>62</v>
      </c>
      <c r="B63">
        <v>-15.36512860626317</v>
      </c>
      <c r="D63">
        <f t="shared" si="3"/>
        <v>2093.3277871480409</v>
      </c>
      <c r="E63" s="4">
        <f t="shared" si="0"/>
        <v>45.75289922123013</v>
      </c>
      <c r="F63" s="4">
        <f t="shared" si="1"/>
        <v>2.9304707674539823</v>
      </c>
      <c r="G63" s="4">
        <f t="shared" si="2"/>
        <v>-45.02706021882517</v>
      </c>
    </row>
    <row r="64" spans="1:7">
      <c r="A64">
        <v>63</v>
      </c>
      <c r="B64">
        <v>-2.5802701675766002</v>
      </c>
      <c r="D64">
        <f t="shared" si="3"/>
        <v>1981.8933505443788</v>
      </c>
      <c r="E64" s="4">
        <f t="shared" si="0"/>
        <v>44.518460783638723</v>
      </c>
      <c r="F64" s="4">
        <f t="shared" si="1"/>
        <v>3.0117288723369047</v>
      </c>
      <c r="G64" s="4">
        <f t="shared" si="2"/>
        <v>-7.7710741621200299</v>
      </c>
    </row>
    <row r="65" spans="1:7">
      <c r="A65">
        <v>64</v>
      </c>
      <c r="B65">
        <v>115.03104963381702</v>
      </c>
      <c r="D65">
        <f t="shared" si="3"/>
        <v>1863.3792171599771</v>
      </c>
      <c r="E65" s="4">
        <f t="shared" si="0"/>
        <v>43.166876388730941</v>
      </c>
      <c r="F65" s="4">
        <f t="shared" si="1"/>
        <v>3.1060281611917833</v>
      </c>
      <c r="G65" s="4">
        <f t="shared" si="2"/>
        <v>357.28967957408543</v>
      </c>
    </row>
    <row r="66" spans="1:7">
      <c r="A66">
        <v>65</v>
      </c>
      <c r="B66">
        <v>92.057921846144382</v>
      </c>
      <c r="D66">
        <f t="shared" si="3"/>
        <v>2545.5050069218396</v>
      </c>
      <c r="E66" s="4">
        <f t="shared" si="0"/>
        <v>50.452997997362253</v>
      </c>
      <c r="F66" s="4">
        <f t="shared" si="1"/>
        <v>2.6574740652892959</v>
      </c>
      <c r="G66" s="4">
        <f t="shared" si="2"/>
        <v>244.64153981055759</v>
      </c>
    </row>
    <row r="67" spans="1:7">
      <c r="A67">
        <v>66</v>
      </c>
      <c r="B67">
        <v>-65.058154502243269</v>
      </c>
      <c r="D67">
        <f t="shared" si="3"/>
        <v>2901.2543649843792</v>
      </c>
      <c r="E67" s="4">
        <f t="shared" ref="E67:E130" si="4">SQRT(D67)</f>
        <v>53.863293298724123</v>
      </c>
      <c r="F67" s="4">
        <f t="shared" ref="F67:F130" si="5">$E$501/E67</f>
        <v>2.4892190113681538</v>
      </c>
      <c r="G67" s="4">
        <f t="shared" ref="G67:G130" si="6">B67*F67</f>
        <v>-161.94399503151061</v>
      </c>
    </row>
    <row r="68" spans="1:7">
      <c r="A68">
        <v>67</v>
      </c>
      <c r="B68">
        <v>135.56560947760408</v>
      </c>
      <c r="D68">
        <f t="shared" ref="D68:D131" si="7">D67*$K$1+B67*B67*(1-$K$1)</f>
        <v>2981.1329111195819</v>
      </c>
      <c r="E68" s="4">
        <f t="shared" si="4"/>
        <v>54.599751932765976</v>
      </c>
      <c r="F68" s="4">
        <f t="shared" si="5"/>
        <v>2.4556436421027295</v>
      </c>
      <c r="G68" s="4">
        <f t="shared" si="6"/>
        <v>332.90082700146002</v>
      </c>
    </row>
    <row r="69" spans="1:7">
      <c r="A69">
        <v>68</v>
      </c>
      <c r="B69">
        <v>-61.626593899858563</v>
      </c>
      <c r="D69">
        <f t="shared" si="7"/>
        <v>3904.9470048344633</v>
      </c>
      <c r="E69" s="4">
        <f t="shared" si="4"/>
        <v>62.489575169258941</v>
      </c>
      <c r="F69" s="4">
        <f t="shared" si="5"/>
        <v>2.1455984191110478</v>
      </c>
      <c r="G69" s="4">
        <f t="shared" si="6"/>
        <v>-132.22592244673507</v>
      </c>
    </row>
    <row r="70" spans="1:7">
      <c r="A70">
        <v>69</v>
      </c>
      <c r="B70">
        <v>-26.021464373361596</v>
      </c>
      <c r="D70">
        <f t="shared" si="7"/>
        <v>3898.5204090862808</v>
      </c>
      <c r="E70" s="4">
        <f t="shared" si="4"/>
        <v>62.438132652140396</v>
      </c>
      <c r="F70" s="4">
        <f t="shared" si="5"/>
        <v>2.1473661687011831</v>
      </c>
      <c r="G70" s="4">
        <f t="shared" si="6"/>
        <v>-55.87761225541982</v>
      </c>
    </row>
    <row r="71" spans="1:7">
      <c r="A71">
        <v>70</v>
      </c>
      <c r="B71">
        <v>-50.839094618529998</v>
      </c>
      <c r="D71">
        <f t="shared" si="7"/>
        <v>3705.2361810291513</v>
      </c>
      <c r="E71" s="4">
        <f t="shared" si="4"/>
        <v>60.870651228889869</v>
      </c>
      <c r="F71" s="4">
        <f t="shared" si="5"/>
        <v>2.2026630401885421</v>
      </c>
      <c r="G71" s="4">
        <f t="shared" si="6"/>
        <v>-111.98139471288424</v>
      </c>
    </row>
    <row r="72" spans="1:7">
      <c r="A72">
        <v>71</v>
      </c>
      <c r="B72">
        <v>-42.916866610457873</v>
      </c>
      <c r="D72">
        <f t="shared" si="7"/>
        <v>3637.9988226653131</v>
      </c>
      <c r="E72" s="4">
        <f t="shared" si="4"/>
        <v>60.315825640252271</v>
      </c>
      <c r="F72" s="4">
        <f t="shared" si="5"/>
        <v>2.2229246183874705</v>
      </c>
      <c r="G72" s="4">
        <f t="shared" si="6"/>
        <v>-95.400959332438035</v>
      </c>
    </row>
    <row r="73" spans="1:7">
      <c r="A73">
        <v>72</v>
      </c>
      <c r="B73">
        <v>-30.939981821353285</v>
      </c>
      <c r="D73">
        <f t="shared" si="7"/>
        <v>3530.2303396849843</v>
      </c>
      <c r="E73" s="4">
        <f t="shared" si="4"/>
        <v>59.415741514223186</v>
      </c>
      <c r="F73" s="4">
        <f t="shared" si="5"/>
        <v>2.2565995185297307</v>
      </c>
      <c r="G73" s="4">
        <f t="shared" si="6"/>
        <v>-69.819148081384441</v>
      </c>
    </row>
    <row r="74" spans="1:7">
      <c r="A74">
        <v>73</v>
      </c>
      <c r="B74">
        <v>-3.3294261468818149</v>
      </c>
      <c r="D74">
        <f t="shared" si="7"/>
        <v>3375.8534678102255</v>
      </c>
      <c r="E74" s="4">
        <f t="shared" si="4"/>
        <v>58.102095210157657</v>
      </c>
      <c r="F74" s="4">
        <f t="shared" si="5"/>
        <v>2.3076195997600268</v>
      </c>
      <c r="G74" s="4">
        <f t="shared" si="6"/>
        <v>-7.6830490324979825</v>
      </c>
    </row>
    <row r="75" spans="1:7">
      <c r="A75">
        <v>74</v>
      </c>
      <c r="B75">
        <v>-3.4873745667173353</v>
      </c>
      <c r="D75">
        <f t="shared" si="7"/>
        <v>3173.9673644496643</v>
      </c>
      <c r="E75" s="4">
        <f t="shared" si="4"/>
        <v>56.337974443972193</v>
      </c>
      <c r="F75" s="4">
        <f t="shared" si="5"/>
        <v>2.3798784925684955</v>
      </c>
      <c r="G75" s="4">
        <f t="shared" si="6"/>
        <v>-8.299527726860962</v>
      </c>
    </row>
    <row r="76" spans="1:7">
      <c r="A76">
        <v>75</v>
      </c>
      <c r="B76">
        <v>-105.17801721250908</v>
      </c>
      <c r="D76">
        <f t="shared" si="7"/>
        <v>2984.2590294647998</v>
      </c>
      <c r="E76" s="4">
        <f t="shared" si="4"/>
        <v>54.628372019169667</v>
      </c>
      <c r="F76" s="4">
        <f t="shared" si="5"/>
        <v>2.4543571177086103</v>
      </c>
      <c r="G76" s="4">
        <f t="shared" si="6"/>
        <v>-258.14441517200038</v>
      </c>
    </row>
    <row r="77" spans="1:7">
      <c r="A77">
        <v>76</v>
      </c>
      <c r="B77">
        <v>-11.025726461186423</v>
      </c>
      <c r="D77">
        <f t="shared" si="7"/>
        <v>3468.9484059822034</v>
      </c>
      <c r="E77" s="4">
        <f t="shared" si="4"/>
        <v>58.897779295846149</v>
      </c>
      <c r="F77" s="4">
        <f t="shared" si="5"/>
        <v>2.2764446350448222</v>
      </c>
      <c r="G77" s="4">
        <f t="shared" si="6"/>
        <v>-25.099455850039565</v>
      </c>
    </row>
    <row r="78" spans="1:7">
      <c r="A78">
        <v>77</v>
      </c>
      <c r="B78">
        <v>7.4063609314198402</v>
      </c>
      <c r="D78">
        <f t="shared" si="7"/>
        <v>3268.1055002630856</v>
      </c>
      <c r="E78" s="4">
        <f t="shared" si="4"/>
        <v>57.16734645112615</v>
      </c>
      <c r="F78" s="4">
        <f t="shared" si="5"/>
        <v>2.3453517089289662</v>
      </c>
      <c r="G78" s="4">
        <f t="shared" si="6"/>
        <v>17.37052126745025</v>
      </c>
    </row>
    <row r="79" spans="1:7">
      <c r="A79">
        <v>78</v>
      </c>
      <c r="B79">
        <v>36.630239477022769</v>
      </c>
      <c r="D79">
        <f t="shared" si="7"/>
        <v>3075.3104211820878</v>
      </c>
      <c r="E79" s="4">
        <f t="shared" si="4"/>
        <v>55.45548143495003</v>
      </c>
      <c r="F79" s="4">
        <f t="shared" si="5"/>
        <v>2.4177507835967051</v>
      </c>
      <c r="G79" s="4">
        <f t="shared" si="6"/>
        <v>88.562790198906768</v>
      </c>
    </row>
    <row r="80" spans="1:7">
      <c r="A80">
        <v>79</v>
      </c>
      <c r="B80">
        <v>67.732758018217282</v>
      </c>
      <c r="D80">
        <f t="shared" si="7"/>
        <v>2971.2982625598047</v>
      </c>
      <c r="E80" s="4">
        <f t="shared" si="4"/>
        <v>54.509616239337113</v>
      </c>
      <c r="F80" s="4">
        <f t="shared" si="5"/>
        <v>2.4597042309999848</v>
      </c>
      <c r="G80" s="4">
        <f t="shared" si="6"/>
        <v>166.60255147470718</v>
      </c>
    </row>
    <row r="81" spans="1:7">
      <c r="A81">
        <v>80</v>
      </c>
      <c r="B81">
        <v>80.539062637399184</v>
      </c>
      <c r="D81">
        <f t="shared" si="7"/>
        <v>3068.2839573314791</v>
      </c>
      <c r="E81" s="4">
        <f t="shared" si="4"/>
        <v>55.392092913442788</v>
      </c>
      <c r="F81" s="4">
        <f t="shared" si="5"/>
        <v>2.4205175620209229</v>
      </c>
      <c r="G81" s="4">
        <f t="shared" si="6"/>
        <v>194.94621554252788</v>
      </c>
    </row>
    <row r="82" spans="1:7">
      <c r="A82">
        <v>81</v>
      </c>
      <c r="B82">
        <v>21.878556556559488</v>
      </c>
      <c r="D82">
        <f t="shared" si="7"/>
        <v>3273.379356522245</v>
      </c>
      <c r="E82" s="4">
        <f t="shared" si="4"/>
        <v>57.213454331321799</v>
      </c>
      <c r="F82" s="4">
        <f t="shared" si="5"/>
        <v>2.3434616081322943</v>
      </c>
      <c r="G82" s="4">
        <f t="shared" si="6"/>
        <v>51.271557331648246</v>
      </c>
    </row>
    <row r="83" spans="1:7">
      <c r="A83">
        <v>82</v>
      </c>
      <c r="B83">
        <v>40.071812929547377</v>
      </c>
      <c r="D83">
        <f t="shared" si="7"/>
        <v>3105.6968693508243</v>
      </c>
      <c r="E83" s="4">
        <f t="shared" si="4"/>
        <v>55.7287795429868</v>
      </c>
      <c r="F83" s="4">
        <f t="shared" si="5"/>
        <v>2.4058939527046577</v>
      </c>
      <c r="G83" s="4">
        <f t="shared" si="6"/>
        <v>96.408532401110349</v>
      </c>
    </row>
    <row r="84" spans="1:7">
      <c r="A84">
        <v>83</v>
      </c>
      <c r="B84">
        <v>-17.389946384733776</v>
      </c>
      <c r="D84">
        <f t="shared" si="7"/>
        <v>3015.7000686774131</v>
      </c>
      <c r="E84" s="4">
        <f t="shared" si="4"/>
        <v>54.915390089458647</v>
      </c>
      <c r="F84" s="4">
        <f t="shared" si="5"/>
        <v>2.4415292958070052</v>
      </c>
      <c r="G84" s="4">
        <f t="shared" si="6"/>
        <v>-42.458063550840627</v>
      </c>
    </row>
    <row r="85" spans="1:7">
      <c r="A85">
        <v>84</v>
      </c>
      <c r="B85">
        <v>-50.170439192392223</v>
      </c>
      <c r="D85">
        <f t="shared" si="7"/>
        <v>2852.9026786726031</v>
      </c>
      <c r="E85" s="4">
        <f t="shared" si="4"/>
        <v>53.412570418138493</v>
      </c>
      <c r="F85" s="4">
        <f t="shared" si="5"/>
        <v>2.5102243281770855</v>
      </c>
      <c r="G85" s="4">
        <f t="shared" si="6"/>
        <v>-125.93905701607208</v>
      </c>
    </row>
    <row r="86" spans="1:7">
      <c r="A86">
        <v>85</v>
      </c>
      <c r="B86">
        <v>-7.2179018533242925</v>
      </c>
      <c r="D86">
        <f t="shared" si="7"/>
        <v>2832.7528960776986</v>
      </c>
      <c r="E86" s="4">
        <f t="shared" si="4"/>
        <v>53.223612204337449</v>
      </c>
      <c r="F86" s="4">
        <f t="shared" si="5"/>
        <v>2.5191363032506904</v>
      </c>
      <c r="G86" s="4">
        <f t="shared" si="6"/>
        <v>-18.182878592009665</v>
      </c>
    </row>
    <row r="87" spans="1:7">
      <c r="A87">
        <v>86</v>
      </c>
      <c r="B87">
        <v>-67.565849285201693</v>
      </c>
      <c r="D87">
        <f t="shared" si="7"/>
        <v>2665.9136087428897</v>
      </c>
      <c r="E87" s="4">
        <f t="shared" si="4"/>
        <v>51.632485982595199</v>
      </c>
      <c r="F87" s="4">
        <f t="shared" si="5"/>
        <v>2.5967669606162134</v>
      </c>
      <c r="G87" s="4">
        <f t="shared" si="6"/>
        <v>-175.45276508978637</v>
      </c>
    </row>
    <row r="88" spans="1:7">
      <c r="A88">
        <v>87</v>
      </c>
      <c r="B88">
        <v>-39.145940855474691</v>
      </c>
      <c r="D88">
        <f t="shared" si="7"/>
        <v>2779.8674315961516</v>
      </c>
      <c r="E88" s="4">
        <f t="shared" si="4"/>
        <v>52.724448139322917</v>
      </c>
      <c r="F88" s="4">
        <f t="shared" si="5"/>
        <v>2.5429860041358183</v>
      </c>
      <c r="G88" s="4">
        <f t="shared" si="6"/>
        <v>-99.547579714200666</v>
      </c>
    </row>
    <row r="89" spans="1:7">
      <c r="A89">
        <v>88</v>
      </c>
      <c r="B89">
        <v>-41.7205124261327</v>
      </c>
      <c r="D89">
        <f t="shared" si="7"/>
        <v>2705.0196668280018</v>
      </c>
      <c r="E89" s="4">
        <f t="shared" si="4"/>
        <v>52.009803564597334</v>
      </c>
      <c r="F89" s="4">
        <f t="shared" si="5"/>
        <v>2.5779280924904029</v>
      </c>
      <c r="G89" s="4">
        <f t="shared" si="6"/>
        <v>-107.55248101642242</v>
      </c>
    </row>
    <row r="90" spans="1:7">
      <c r="A90">
        <v>89</v>
      </c>
      <c r="B90">
        <v>-26.690576674223848</v>
      </c>
      <c r="D90">
        <f t="shared" si="7"/>
        <v>2647.1545562442675</v>
      </c>
      <c r="E90" s="4">
        <f t="shared" si="4"/>
        <v>51.450505889099553</v>
      </c>
      <c r="F90" s="4">
        <f t="shared" si="5"/>
        <v>2.6059517079012631</v>
      </c>
      <c r="G90" s="4">
        <f t="shared" si="6"/>
        <v>-69.554353869063249</v>
      </c>
    </row>
    <row r="91" spans="1:7">
      <c r="A91">
        <v>90</v>
      </c>
      <c r="B91">
        <v>-53.334857218887919</v>
      </c>
      <c r="D91">
        <f t="shared" si="7"/>
        <v>2531.0684958617685</v>
      </c>
      <c r="E91" s="4">
        <f t="shared" si="4"/>
        <v>50.309725658780614</v>
      </c>
      <c r="F91" s="4">
        <f t="shared" si="5"/>
        <v>2.6650420358768598</v>
      </c>
      <c r="G91" s="4">
        <f t="shared" si="6"/>
        <v>-142.1396364658267</v>
      </c>
    </row>
    <row r="92" spans="1:7">
      <c r="A92">
        <v>91</v>
      </c>
      <c r="B92">
        <v>-75.997990228632261</v>
      </c>
      <c r="D92">
        <f t="shared" si="7"/>
        <v>2549.8808057836122</v>
      </c>
      <c r="E92" s="4">
        <f t="shared" si="4"/>
        <v>50.496344479413679</v>
      </c>
      <c r="F92" s="4">
        <f t="shared" si="5"/>
        <v>2.6551928674509027</v>
      </c>
      <c r="G92" s="4">
        <f t="shared" si="6"/>
        <v>-201.78932159566779</v>
      </c>
    </row>
    <row r="93" spans="1:7">
      <c r="A93">
        <v>92</v>
      </c>
      <c r="B93">
        <v>20.936631638447579</v>
      </c>
      <c r="D93">
        <f t="shared" si="7"/>
        <v>2743.429628564073</v>
      </c>
      <c r="E93" s="4">
        <f t="shared" si="4"/>
        <v>52.377758911240875</v>
      </c>
      <c r="F93" s="4">
        <f t="shared" si="5"/>
        <v>2.5598180693696762</v>
      </c>
      <c r="G93" s="4">
        <f t="shared" si="6"/>
        <v>53.593967979834964</v>
      </c>
    </row>
    <row r="94" spans="1:7">
      <c r="A94">
        <v>93</v>
      </c>
      <c r="B94">
        <v>-39.785957529587904</v>
      </c>
      <c r="D94">
        <f t="shared" si="7"/>
        <v>2605.1244035120712</v>
      </c>
      <c r="E94" s="4">
        <f t="shared" si="4"/>
        <v>51.040419311679557</v>
      </c>
      <c r="F94" s="4">
        <f t="shared" si="5"/>
        <v>2.6268893457817279</v>
      </c>
      <c r="G94" s="4">
        <f t="shared" si="6"/>
        <v>-104.51330794619878</v>
      </c>
    </row>
    <row r="95" spans="1:7">
      <c r="A95">
        <v>94</v>
      </c>
      <c r="B95">
        <v>0.58851999414946476</v>
      </c>
      <c r="D95">
        <f t="shared" si="7"/>
        <v>2543.7922842941171</v>
      </c>
      <c r="E95" s="4">
        <f t="shared" si="4"/>
        <v>50.436021693766818</v>
      </c>
      <c r="F95" s="4">
        <f t="shared" si="5"/>
        <v>2.6583685467534224</v>
      </c>
      <c r="G95" s="4">
        <f t="shared" si="6"/>
        <v>1.5645030415824452</v>
      </c>
    </row>
    <row r="96" spans="1:7">
      <c r="A96">
        <v>95</v>
      </c>
      <c r="B96">
        <v>30.110230227701322</v>
      </c>
      <c r="D96">
        <f t="shared" si="7"/>
        <v>2391.1855285834804</v>
      </c>
      <c r="E96" s="4">
        <f t="shared" si="4"/>
        <v>48.899749780377</v>
      </c>
      <c r="F96" s="4">
        <f t="shared" si="5"/>
        <v>2.7418858848207646</v>
      </c>
      <c r="G96" s="4">
        <f t="shared" si="6"/>
        <v>82.558815250037767</v>
      </c>
    </row>
    <row r="97" spans="1:7">
      <c r="A97">
        <v>96</v>
      </c>
      <c r="B97">
        <v>-4.6151312627116567</v>
      </c>
      <c r="D97">
        <f t="shared" si="7"/>
        <v>2302.111954730382</v>
      </c>
      <c r="E97" s="4">
        <f t="shared" si="4"/>
        <v>47.980328830994708</v>
      </c>
      <c r="F97" s="4">
        <f t="shared" si="5"/>
        <v>2.7944271529767115</v>
      </c>
      <c r="G97" s="4">
        <f t="shared" si="6"/>
        <v>-12.89664811507315</v>
      </c>
    </row>
    <row r="98" spans="1:7">
      <c r="A98">
        <v>97</v>
      </c>
      <c r="B98">
        <v>19.205850314658164</v>
      </c>
      <c r="D98">
        <f t="shared" si="7"/>
        <v>2165.2632036408827</v>
      </c>
      <c r="E98" s="4">
        <f t="shared" si="4"/>
        <v>46.532388759238252</v>
      </c>
      <c r="F98" s="4">
        <f t="shared" si="5"/>
        <v>2.8813808460986015</v>
      </c>
      <c r="G98" s="4">
        <f t="shared" si="6"/>
        <v>55.339369229692835</v>
      </c>
    </row>
    <row r="99" spans="1:7">
      <c r="A99">
        <v>98</v>
      </c>
      <c r="B99">
        <v>4.0401089302267792</v>
      </c>
      <c r="D99">
        <f t="shared" si="7"/>
        <v>2057.4792926009727</v>
      </c>
      <c r="E99" s="4">
        <f t="shared" si="4"/>
        <v>45.359445461788582</v>
      </c>
      <c r="F99" s="4">
        <f t="shared" si="5"/>
        <v>2.9558900539697235</v>
      </c>
      <c r="G99" s="4">
        <f t="shared" si="6"/>
        <v>11.942117803811596</v>
      </c>
    </row>
    <row r="100" spans="1:7">
      <c r="A100">
        <v>99</v>
      </c>
      <c r="B100">
        <v>111.81802861020333</v>
      </c>
      <c r="D100">
        <f t="shared" si="7"/>
        <v>1935.009883855</v>
      </c>
      <c r="E100" s="4">
        <f t="shared" si="4"/>
        <v>43.988747241254778</v>
      </c>
      <c r="F100" s="4">
        <f t="shared" si="5"/>
        <v>3.0479961831770139</v>
      </c>
      <c r="G100" s="4">
        <f t="shared" si="6"/>
        <v>340.8209244142779</v>
      </c>
    </row>
    <row r="101" spans="1:7">
      <c r="A101">
        <v>100</v>
      </c>
      <c r="B101">
        <v>52.080983305442714</v>
      </c>
      <c r="D101">
        <f t="shared" si="7"/>
        <v>2569.1055821600357</v>
      </c>
      <c r="E101" s="4">
        <f t="shared" si="4"/>
        <v>50.686345125290259</v>
      </c>
      <c r="F101" s="4">
        <f t="shared" si="5"/>
        <v>2.6452397260575844</v>
      </c>
      <c r="G101" s="4">
        <f t="shared" si="6"/>
        <v>137.76668601169891</v>
      </c>
    </row>
    <row r="102" spans="1:7">
      <c r="A102">
        <v>101</v>
      </c>
      <c r="B102">
        <v>67.736010010352402</v>
      </c>
      <c r="D102">
        <f t="shared" si="7"/>
        <v>2577.7049765541419</v>
      </c>
      <c r="E102" s="4">
        <f t="shared" si="4"/>
        <v>50.77110375552359</v>
      </c>
      <c r="F102" s="4">
        <f t="shared" si="5"/>
        <v>2.6408236925417667</v>
      </c>
      <c r="G102" s="4">
        <f t="shared" si="6"/>
        <v>178.87886007358492</v>
      </c>
    </row>
    <row r="103" spans="1:7">
      <c r="A103">
        <v>102</v>
      </c>
      <c r="B103">
        <v>147.52878759981104</v>
      </c>
      <c r="D103">
        <f t="shared" si="7"/>
        <v>2698.3327010882472</v>
      </c>
      <c r="E103" s="4">
        <f t="shared" si="4"/>
        <v>51.945478158240562</v>
      </c>
      <c r="F103" s="4">
        <f t="shared" si="5"/>
        <v>2.581120406393123</v>
      </c>
      <c r="G103" s="4">
        <f t="shared" si="6"/>
        <v>380.78956420430899</v>
      </c>
    </row>
    <row r="104" spans="1:7">
      <c r="A104">
        <v>103</v>
      </c>
      <c r="B104">
        <v>209.18408386879673</v>
      </c>
      <c r="D104">
        <f t="shared" si="7"/>
        <v>3842.3173292631632</v>
      </c>
      <c r="E104" s="4">
        <f t="shared" si="4"/>
        <v>61.986428589354645</v>
      </c>
      <c r="F104" s="4">
        <f t="shared" si="5"/>
        <v>2.1630143362882666</v>
      </c>
      <c r="G104" s="4">
        <f t="shared" si="6"/>
        <v>452.46817233153445</v>
      </c>
    </row>
    <row r="105" spans="1:7">
      <c r="A105">
        <v>104</v>
      </c>
      <c r="B105">
        <v>-74.401762206527565</v>
      </c>
      <c r="D105">
        <f t="shared" si="7"/>
        <v>6237.2571461490425</v>
      </c>
      <c r="E105" s="4">
        <f t="shared" si="4"/>
        <v>78.976307498825506</v>
      </c>
      <c r="F105" s="4">
        <f t="shared" si="5"/>
        <v>1.6976931175982988</v>
      </c>
      <c r="G105" s="4">
        <f t="shared" si="6"/>
        <v>-126.31135963520707</v>
      </c>
    </row>
    <row r="106" spans="1:7">
      <c r="A106">
        <v>105</v>
      </c>
      <c r="B106">
        <v>110.09493587338511</v>
      </c>
      <c r="D106">
        <f t="shared" si="7"/>
        <v>6195.1590505463</v>
      </c>
      <c r="E106" s="4">
        <f t="shared" si="4"/>
        <v>78.709332677556731</v>
      </c>
      <c r="F106" s="4">
        <f t="shared" si="5"/>
        <v>1.703451536596676</v>
      </c>
      <c r="G106" s="4">
        <f t="shared" si="6"/>
        <v>187.54138768503037</v>
      </c>
    </row>
    <row r="107" spans="1:7">
      <c r="A107">
        <v>106</v>
      </c>
      <c r="B107">
        <v>-163.46547812124118</v>
      </c>
      <c r="D107">
        <f t="shared" si="7"/>
        <v>6550.7032018114096</v>
      </c>
      <c r="E107" s="4">
        <f t="shared" si="4"/>
        <v>80.936414559896392</v>
      </c>
      <c r="F107" s="4">
        <f t="shared" si="5"/>
        <v>1.6565786169692494</v>
      </c>
      <c r="G107" s="4">
        <f t="shared" si="6"/>
        <v>-270.79341566830277</v>
      </c>
    </row>
    <row r="108" spans="1:7">
      <c r="A108">
        <v>107</v>
      </c>
      <c r="B108">
        <v>-26.070891625855438</v>
      </c>
      <c r="D108">
        <f t="shared" si="7"/>
        <v>7760.9187619470849</v>
      </c>
      <c r="E108" s="4">
        <f t="shared" si="4"/>
        <v>88.096076881703908</v>
      </c>
      <c r="F108" s="4">
        <f t="shared" si="5"/>
        <v>1.5219467022819111</v>
      </c>
      <c r="G108" s="4">
        <f t="shared" si="6"/>
        <v>-39.678507535519778</v>
      </c>
    </row>
    <row r="109" spans="1:7">
      <c r="A109">
        <v>108</v>
      </c>
      <c r="B109">
        <v>105.15710428752936</v>
      </c>
      <c r="D109">
        <f t="shared" si="7"/>
        <v>7336.0451196402855</v>
      </c>
      <c r="E109" s="4">
        <f t="shared" si="4"/>
        <v>85.650715815107375</v>
      </c>
      <c r="F109" s="4">
        <f t="shared" si="5"/>
        <v>1.565398869327767</v>
      </c>
      <c r="G109" s="4">
        <f t="shared" si="6"/>
        <v>164.61281215348055</v>
      </c>
    </row>
    <row r="110" spans="1:7">
      <c r="A110">
        <v>109</v>
      </c>
      <c r="B110">
        <v>38.803931030506646</v>
      </c>
      <c r="D110">
        <f t="shared" si="7"/>
        <v>7559.3634073901676</v>
      </c>
      <c r="E110" s="4">
        <f t="shared" si="4"/>
        <v>86.944599644774755</v>
      </c>
      <c r="F110" s="4">
        <f t="shared" si="5"/>
        <v>1.5421030661119484</v>
      </c>
      <c r="G110" s="4">
        <f t="shared" si="6"/>
        <v>59.839661019340873</v>
      </c>
    </row>
    <row r="111" spans="1:7">
      <c r="A111">
        <v>110</v>
      </c>
      <c r="B111">
        <v>-5.2470350990352017</v>
      </c>
      <c r="D111">
        <f t="shared" si="7"/>
        <v>7196.1463067519762</v>
      </c>
      <c r="E111" s="4">
        <f t="shared" si="4"/>
        <v>84.830102597792347</v>
      </c>
      <c r="F111" s="4">
        <f t="shared" si="5"/>
        <v>1.5805419254269799</v>
      </c>
      <c r="G111" s="4">
        <f t="shared" si="6"/>
        <v>-8.2931589582120413</v>
      </c>
    </row>
    <row r="112" spans="1:7">
      <c r="A112">
        <v>111</v>
      </c>
      <c r="B112">
        <v>171.31583582072381</v>
      </c>
      <c r="D112">
        <f t="shared" si="7"/>
        <v>6766.0294109866882</v>
      </c>
      <c r="E112" s="4">
        <f t="shared" si="4"/>
        <v>82.255877668326463</v>
      </c>
      <c r="F112" s="4">
        <f t="shared" si="5"/>
        <v>1.6300055083566509</v>
      </c>
      <c r="G112" s="4">
        <f t="shared" si="6"/>
        <v>279.24575605650347</v>
      </c>
    </row>
    <row r="113" spans="1:7">
      <c r="A113">
        <v>112</v>
      </c>
      <c r="B113">
        <v>97.982641698337829</v>
      </c>
      <c r="D113">
        <f t="shared" si="7"/>
        <v>8121.0145825046802</v>
      </c>
      <c r="E113" s="4">
        <f t="shared" si="4"/>
        <v>90.116672056310875</v>
      </c>
      <c r="F113" s="4">
        <f t="shared" si="5"/>
        <v>1.4878216276151701</v>
      </c>
      <c r="G113" s="4">
        <f t="shared" si="6"/>
        <v>145.78069344965502</v>
      </c>
    </row>
    <row r="114" spans="1:7">
      <c r="A114">
        <v>113</v>
      </c>
      <c r="B114">
        <v>33.690093163479105</v>
      </c>
      <c r="D114">
        <f t="shared" si="7"/>
        <v>8209.7895920054907</v>
      </c>
      <c r="E114" s="4">
        <f t="shared" si="4"/>
        <v>90.607889237116055</v>
      </c>
      <c r="F114" s="4">
        <f t="shared" si="5"/>
        <v>1.479755624184216</v>
      </c>
      <c r="G114" s="4">
        <f t="shared" si="6"/>
        <v>49.853104837948415</v>
      </c>
    </row>
    <row r="115" spans="1:7">
      <c r="A115">
        <v>114</v>
      </c>
      <c r="B115">
        <v>127.6573509419577</v>
      </c>
      <c r="D115">
        <f t="shared" si="7"/>
        <v>7785.3035591269945</v>
      </c>
      <c r="E115" s="4">
        <f t="shared" si="4"/>
        <v>88.234367222341405</v>
      </c>
      <c r="F115" s="4">
        <f t="shared" si="5"/>
        <v>1.5195613445747458</v>
      </c>
      <c r="G115" s="4">
        <f t="shared" si="6"/>
        <v>193.98317584221144</v>
      </c>
    </row>
    <row r="116" spans="1:7">
      <c r="A116">
        <v>115</v>
      </c>
      <c r="B116">
        <v>-24.752996508424985</v>
      </c>
      <c r="D116">
        <f t="shared" si="7"/>
        <v>8295.9693005504632</v>
      </c>
      <c r="E116" s="4">
        <f t="shared" si="4"/>
        <v>91.08221176799816</v>
      </c>
      <c r="F116" s="4">
        <f t="shared" si="5"/>
        <v>1.4720496032266013</v>
      </c>
      <c r="G116" s="4">
        <f t="shared" si="6"/>
        <v>-36.437638688896449</v>
      </c>
    </row>
    <row r="117" spans="1:7">
      <c r="A117">
        <v>116</v>
      </c>
      <c r="B117">
        <v>-94.163117992970001</v>
      </c>
      <c r="D117">
        <f t="shared" si="7"/>
        <v>7834.9737926862017</v>
      </c>
      <c r="E117" s="4">
        <f t="shared" si="4"/>
        <v>88.515387321562358</v>
      </c>
      <c r="F117" s="4">
        <f t="shared" si="5"/>
        <v>1.5147370163675675</v>
      </c>
      <c r="G117" s="4">
        <f t="shared" si="6"/>
        <v>-142.6323604005386</v>
      </c>
    </row>
    <row r="118" spans="1:7">
      <c r="A118">
        <v>117</v>
      </c>
      <c r="B118">
        <v>-94.583641452389202</v>
      </c>
      <c r="D118">
        <f t="shared" si="7"/>
        <v>7896.8769325345093</v>
      </c>
      <c r="E118" s="4">
        <f t="shared" si="4"/>
        <v>88.864373809387246</v>
      </c>
      <c r="F118" s="4">
        <f t="shared" si="5"/>
        <v>1.5087883698103504</v>
      </c>
      <c r="G118" s="4">
        <f t="shared" si="6"/>
        <v>-142.70669819767699</v>
      </c>
    </row>
    <row r="119" spans="1:7">
      <c r="A119">
        <v>118</v>
      </c>
      <c r="B119">
        <v>-56.906369638525575</v>
      </c>
      <c r="D119">
        <f t="shared" si="7"/>
        <v>7959.8282304060858</v>
      </c>
      <c r="E119" s="4">
        <f t="shared" si="4"/>
        <v>89.217869456774665</v>
      </c>
      <c r="F119" s="4">
        <f t="shared" si="5"/>
        <v>1.5028103059448472</v>
      </c>
      <c r="G119" s="4">
        <f t="shared" si="6"/>
        <v>-85.519478766683179</v>
      </c>
    </row>
    <row r="120" spans="1:7">
      <c r="A120">
        <v>119</v>
      </c>
      <c r="B120">
        <v>-98.388052732847427</v>
      </c>
      <c r="D120">
        <f t="shared" si="7"/>
        <v>7676.5386309079104</v>
      </c>
      <c r="E120" s="4">
        <f t="shared" si="4"/>
        <v>87.615858330030136</v>
      </c>
      <c r="F120" s="4">
        <f t="shared" si="5"/>
        <v>1.5302884232331739</v>
      </c>
      <c r="G120" s="4">
        <f t="shared" si="6"/>
        <v>-150.56209808153145</v>
      </c>
    </row>
    <row r="121" spans="1:7">
      <c r="A121">
        <v>120</v>
      </c>
      <c r="B121">
        <v>23.134659401683166</v>
      </c>
      <c r="D121">
        <f t="shared" si="7"/>
        <v>7796.7588482871297</v>
      </c>
      <c r="E121" s="4">
        <f t="shared" si="4"/>
        <v>88.29925734844619</v>
      </c>
      <c r="F121" s="4">
        <f t="shared" si="5"/>
        <v>1.5184446361194945</v>
      </c>
      <c r="G121" s="4">
        <f t="shared" si="6"/>
        <v>35.128699476937236</v>
      </c>
    </row>
    <row r="122" spans="1:7">
      <c r="A122">
        <v>121</v>
      </c>
      <c r="B122">
        <v>-33.533422390990381</v>
      </c>
      <c r="D122">
        <f t="shared" si="7"/>
        <v>7361.0660653278146</v>
      </c>
      <c r="E122" s="4">
        <f t="shared" si="4"/>
        <v>85.796655327161872</v>
      </c>
      <c r="F122" s="4">
        <f t="shared" si="5"/>
        <v>1.5627361367738088</v>
      </c>
      <c r="G122" s="4">
        <f t="shared" si="6"/>
        <v>-52.403890960100647</v>
      </c>
    </row>
    <row r="123" spans="1:7">
      <c r="A123">
        <v>122</v>
      </c>
      <c r="B123">
        <v>-110.04725205364593</v>
      </c>
      <c r="D123">
        <f t="shared" si="7"/>
        <v>6986.8715264433004</v>
      </c>
      <c r="E123" s="4">
        <f t="shared" si="4"/>
        <v>83.58750819616111</v>
      </c>
      <c r="F123" s="4">
        <f t="shared" si="5"/>
        <v>1.604037930876383</v>
      </c>
      <c r="G123" s="4">
        <f t="shared" si="6"/>
        <v>-176.51996648276202</v>
      </c>
    </row>
    <row r="124" spans="1:7">
      <c r="A124">
        <v>123</v>
      </c>
      <c r="B124">
        <v>-61.428647728378564</v>
      </c>
      <c r="D124">
        <f t="shared" si="7"/>
        <v>7294.2830959302228</v>
      </c>
      <c r="E124" s="4">
        <f t="shared" si="4"/>
        <v>85.406575249978403</v>
      </c>
      <c r="F124" s="4">
        <f t="shared" si="5"/>
        <v>1.5698736695816271</v>
      </c>
      <c r="G124" s="4">
        <f t="shared" si="6"/>
        <v>-96.43521662678674</v>
      </c>
    </row>
    <row r="125" spans="1:7">
      <c r="A125">
        <v>124</v>
      </c>
      <c r="B125">
        <v>107.39615477238112</v>
      </c>
      <c r="D125">
        <f t="shared" si="7"/>
        <v>7083.0348358786432</v>
      </c>
      <c r="E125" s="4">
        <f t="shared" si="4"/>
        <v>84.160767795206354</v>
      </c>
      <c r="F125" s="4">
        <f t="shared" si="5"/>
        <v>1.5931120545423516</v>
      </c>
      <c r="G125" s="4">
        <f t="shared" si="6"/>
        <v>171.09410877937648</v>
      </c>
    </row>
    <row r="126" spans="1:7">
      <c r="A126">
        <v>125</v>
      </c>
      <c r="B126">
        <v>125.18251814011819</v>
      </c>
      <c r="D126">
        <f t="shared" si="7"/>
        <v>7350.0887893195195</v>
      </c>
      <c r="E126" s="4">
        <f t="shared" si="4"/>
        <v>85.732658825674591</v>
      </c>
      <c r="F126" s="4">
        <f t="shared" si="5"/>
        <v>1.5639026659223405</v>
      </c>
      <c r="G126" s="4">
        <f t="shared" si="6"/>
        <v>195.77327384620258</v>
      </c>
    </row>
    <row r="127" spans="1:7">
      <c r="A127">
        <v>126</v>
      </c>
      <c r="B127">
        <v>78.238378778087281</v>
      </c>
      <c r="D127">
        <f t="shared" si="7"/>
        <v>7849.3232328344102</v>
      </c>
      <c r="E127" s="4">
        <f t="shared" si="4"/>
        <v>88.59640643296099</v>
      </c>
      <c r="F127" s="4">
        <f t="shared" si="5"/>
        <v>1.5133518287283647</v>
      </c>
      <c r="G127" s="4">
        <f t="shared" si="6"/>
        <v>118.40219360056086</v>
      </c>
    </row>
    <row r="128" spans="1:7">
      <c r="A128">
        <v>127</v>
      </c>
      <c r="B128">
        <v>6.7307172085420461</v>
      </c>
      <c r="D128">
        <f t="shared" si="7"/>
        <v>7745.6384736937525</v>
      </c>
      <c r="E128" s="4">
        <f t="shared" si="4"/>
        <v>88.00930901724972</v>
      </c>
      <c r="F128" s="4">
        <f t="shared" si="5"/>
        <v>1.5234471806590817</v>
      </c>
      <c r="G128" s="4">
        <f t="shared" si="6"/>
        <v>10.253892155166945</v>
      </c>
    </row>
    <row r="129" spans="1:7">
      <c r="A129">
        <v>128</v>
      </c>
      <c r="B129">
        <v>-36.813124324096862</v>
      </c>
      <c r="D129">
        <f t="shared" si="7"/>
        <v>7283.6183185206091</v>
      </c>
      <c r="E129" s="4">
        <f t="shared" si="4"/>
        <v>85.344117070367588</v>
      </c>
      <c r="F129" s="4">
        <f t="shared" si="5"/>
        <v>1.5710225648422129</v>
      </c>
      <c r="G129" s="4">
        <f t="shared" si="6"/>
        <v>-57.834248995497909</v>
      </c>
    </row>
    <row r="130" spans="1:7">
      <c r="A130">
        <v>129</v>
      </c>
      <c r="B130">
        <v>57.705896890916847</v>
      </c>
      <c r="D130">
        <f t="shared" si="7"/>
        <v>6927.9135867594568</v>
      </c>
      <c r="E130" s="4">
        <f t="shared" si="4"/>
        <v>83.23408909070524</v>
      </c>
      <c r="F130" s="4">
        <f t="shared" si="5"/>
        <v>1.6108488139753718</v>
      </c>
      <c r="G130" s="4">
        <f t="shared" si="6"/>
        <v>92.955475566118494</v>
      </c>
    </row>
    <row r="131" spans="1:7">
      <c r="A131">
        <v>130</v>
      </c>
      <c r="B131">
        <v>10.64106747648475</v>
      </c>
      <c r="D131">
        <f t="shared" si="7"/>
        <v>6712.0370037129969</v>
      </c>
      <c r="E131" s="4">
        <f t="shared" ref="E131:E194" si="8">SQRT(D131)</f>
        <v>81.927022426748778</v>
      </c>
      <c r="F131" s="4">
        <f t="shared" ref="F131:F194" si="9">$E$501/E131</f>
        <v>1.6365483539202483</v>
      </c>
      <c r="G131" s="4">
        <f t="shared" ref="G131:G194" si="10">B131*F131</f>
        <v>17.414621462595409</v>
      </c>
    </row>
    <row r="132" spans="1:7">
      <c r="A132">
        <v>131</v>
      </c>
      <c r="B132">
        <v>131.55483937477402</v>
      </c>
      <c r="D132">
        <f t="shared" ref="D132:D195" si="11">D131*$K$1+B131*B131*(1-$K$1)</f>
        <v>6316.108722512563</v>
      </c>
      <c r="E132" s="4">
        <f t="shared" si="8"/>
        <v>79.47394996168596</v>
      </c>
      <c r="F132" s="4">
        <f t="shared" si="9"/>
        <v>1.6870626634101005</v>
      </c>
      <c r="G132" s="4">
        <f t="shared" si="10"/>
        <v>221.94125770009421</v>
      </c>
    </row>
    <row r="133" spans="1:7">
      <c r="A133">
        <v>132</v>
      </c>
      <c r="B133">
        <v>-6.3241712717608607</v>
      </c>
      <c r="D133">
        <f t="shared" si="11"/>
        <v>6975.5427449371655</v>
      </c>
      <c r="E133" s="4">
        <f t="shared" si="8"/>
        <v>83.519714708188303</v>
      </c>
      <c r="F133" s="4">
        <f t="shared" si="9"/>
        <v>1.6053399387502694</v>
      </c>
      <c r="G133" s="4">
        <f t="shared" si="10"/>
        <v>-10.152444722054794</v>
      </c>
    </row>
    <row r="134" spans="1:7">
      <c r="A134">
        <v>133</v>
      </c>
      <c r="B134">
        <v>-73.17297807707655</v>
      </c>
      <c r="D134">
        <f t="shared" si="11"/>
        <v>6559.4098887774089</v>
      </c>
      <c r="E134" s="4">
        <f t="shared" si="8"/>
        <v>80.990183903837433</v>
      </c>
      <c r="F134" s="4">
        <f t="shared" si="9"/>
        <v>1.6554788152262756</v>
      </c>
      <c r="G134" s="4">
        <f t="shared" si="10"/>
        <v>-121.13631505361693</v>
      </c>
    </row>
    <row r="135" spans="1:7">
      <c r="A135">
        <v>134</v>
      </c>
      <c r="B135">
        <v>-26.290948963462142</v>
      </c>
      <c r="D135">
        <f t="shared" si="11"/>
        <v>6487.1023786908636</v>
      </c>
      <c r="E135" s="4">
        <f t="shared" si="8"/>
        <v>80.542550112911528</v>
      </c>
      <c r="F135" s="4">
        <f t="shared" si="9"/>
        <v>1.6646795204040779</v>
      </c>
      <c r="G135" s="4">
        <f t="shared" si="10"/>
        <v>-43.766004311464243</v>
      </c>
    </row>
    <row r="136" spans="1:7">
      <c r="A136">
        <v>135</v>
      </c>
      <c r="B136">
        <v>-90.498764524638318</v>
      </c>
      <c r="D136">
        <f t="shared" si="11"/>
        <v>6139.349075813373</v>
      </c>
      <c r="E136" s="4">
        <f t="shared" si="8"/>
        <v>78.353998467298226</v>
      </c>
      <c r="F136" s="4">
        <f t="shared" si="9"/>
        <v>1.7111766638181392</v>
      </c>
      <c r="G136" s="4">
        <f t="shared" si="10"/>
        <v>-154.85937395893396</v>
      </c>
    </row>
    <row r="137" spans="1:7">
      <c r="A137">
        <v>136</v>
      </c>
      <c r="B137">
        <v>-41.564176477811998</v>
      </c>
      <c r="D137">
        <f t="shared" si="11"/>
        <v>6262.389714093727</v>
      </c>
      <c r="E137" s="4">
        <f t="shared" si="8"/>
        <v>79.135262140803746</v>
      </c>
      <c r="F137" s="4">
        <f t="shared" si="9"/>
        <v>1.6942830549486469</v>
      </c>
      <c r="G137" s="4">
        <f t="shared" si="10"/>
        <v>-70.421479899252006</v>
      </c>
    </row>
    <row r="138" spans="1:7">
      <c r="A138">
        <v>137</v>
      </c>
      <c r="B138">
        <v>-19.830798923017937</v>
      </c>
      <c r="D138">
        <f t="shared" si="11"/>
        <v>5990.3011772248246</v>
      </c>
      <c r="E138" s="4">
        <f t="shared" si="8"/>
        <v>77.397035971830505</v>
      </c>
      <c r="F138" s="4">
        <f t="shared" si="9"/>
        <v>1.7323342168152531</v>
      </c>
      <c r="G138" s="4">
        <f t="shared" si="10"/>
        <v>-34.353571521127044</v>
      </c>
    </row>
    <row r="139" spans="1:7">
      <c r="A139">
        <v>138</v>
      </c>
      <c r="B139">
        <v>-62.081580985701294</v>
      </c>
      <c r="D139">
        <f t="shared" si="11"/>
        <v>5654.4787417468451</v>
      </c>
      <c r="E139" s="4">
        <f t="shared" si="8"/>
        <v>75.196268137101356</v>
      </c>
      <c r="F139" s="4">
        <f t="shared" si="9"/>
        <v>1.7830344113570442</v>
      </c>
      <c r="G139" s="4">
        <f t="shared" si="10"/>
        <v>-110.69359520895458</v>
      </c>
    </row>
    <row r="140" spans="1:7">
      <c r="A140">
        <v>139</v>
      </c>
      <c r="B140">
        <v>176.82592003823993</v>
      </c>
      <c r="D140">
        <f t="shared" si="11"/>
        <v>5546.4573791030853</v>
      </c>
      <c r="E140" s="4">
        <f t="shared" si="8"/>
        <v>74.474541818685168</v>
      </c>
      <c r="F140" s="4">
        <f t="shared" si="9"/>
        <v>1.8003136430232298</v>
      </c>
      <c r="G140" s="4">
        <f t="shared" si="10"/>
        <v>318.34211628497803</v>
      </c>
    </row>
    <row r="141" spans="1:7">
      <c r="A141">
        <v>140</v>
      </c>
      <c r="B141">
        <v>231.26868496474708</v>
      </c>
      <c r="D141">
        <f t="shared" si="11"/>
        <v>7089.714296199103</v>
      </c>
      <c r="E141" s="4">
        <f t="shared" si="8"/>
        <v>84.200441187674926</v>
      </c>
      <c r="F141" s="4">
        <f t="shared" si="9"/>
        <v>1.5923614152476548</v>
      </c>
      <c r="G141" s="4">
        <f t="shared" si="10"/>
        <v>368.26333049292867</v>
      </c>
    </row>
    <row r="142" spans="1:7">
      <c r="A142">
        <v>141</v>
      </c>
      <c r="B142">
        <v>34.828028737374552</v>
      </c>
      <c r="D142">
        <f t="shared" si="11"/>
        <v>9873.4437171465652</v>
      </c>
      <c r="E142" s="4">
        <f t="shared" si="8"/>
        <v>99.365203754365467</v>
      </c>
      <c r="F142" s="4">
        <f t="shared" si="9"/>
        <v>1.3493409023296294</v>
      </c>
      <c r="G142" s="4">
        <f t="shared" si="10"/>
        <v>46.994883722851242</v>
      </c>
    </row>
    <row r="143" spans="1:7">
      <c r="A143">
        <v>142</v>
      </c>
      <c r="B143">
        <v>51.225566615679782</v>
      </c>
      <c r="D143">
        <f t="shared" si="11"/>
        <v>9353.8165892616544</v>
      </c>
      <c r="E143" s="4">
        <f t="shared" si="8"/>
        <v>96.715131128803492</v>
      </c>
      <c r="F143" s="4">
        <f t="shared" si="9"/>
        <v>1.3863139317416724</v>
      </c>
      <c r="G143" s="4">
        <f t="shared" si="10"/>
        <v>71.01471666067799</v>
      </c>
    </row>
    <row r="144" spans="1:7">
      <c r="A144">
        <v>143</v>
      </c>
      <c r="B144">
        <v>47.048877251969316</v>
      </c>
      <c r="D144">
        <f t="shared" si="11"/>
        <v>8950.0311144118023</v>
      </c>
      <c r="E144" s="4">
        <f t="shared" si="8"/>
        <v>94.604604086755742</v>
      </c>
      <c r="F144" s="4">
        <f t="shared" si="9"/>
        <v>1.4172411056350827</v>
      </c>
      <c r="G144" s="4">
        <f t="shared" si="10"/>
        <v>66.679602815470275</v>
      </c>
    </row>
    <row r="145" spans="1:7">
      <c r="A145">
        <v>144</v>
      </c>
      <c r="B145">
        <v>-101.13929813169671</v>
      </c>
      <c r="D145">
        <f t="shared" si="11"/>
        <v>8545.845058587347</v>
      </c>
      <c r="E145" s="4">
        <f t="shared" si="8"/>
        <v>92.443739964301244</v>
      </c>
      <c r="F145" s="4">
        <f t="shared" si="9"/>
        <v>1.4503689892453435</v>
      </c>
      <c r="G145" s="4">
        <f t="shared" si="10"/>
        <v>-146.68930160425242</v>
      </c>
    </row>
    <row r="146" spans="1:7">
      <c r="A146">
        <v>145</v>
      </c>
      <c r="B146">
        <v>-75.119536864531256</v>
      </c>
      <c r="D146">
        <f t="shared" si="11"/>
        <v>8646.8438126664405</v>
      </c>
      <c r="E146" s="4">
        <f t="shared" si="8"/>
        <v>92.988406872396951</v>
      </c>
      <c r="F146" s="4">
        <f t="shared" si="9"/>
        <v>1.4418736507451992</v>
      </c>
      <c r="G146" s="4">
        <f t="shared" si="10"/>
        <v>-108.31288086115026</v>
      </c>
    </row>
    <row r="147" spans="1:7">
      <c r="A147">
        <v>146</v>
      </c>
      <c r="B147">
        <v>150.97213995894163</v>
      </c>
      <c r="D147">
        <f t="shared" si="11"/>
        <v>8466.609873030955</v>
      </c>
      <c r="E147" s="4">
        <f t="shared" si="8"/>
        <v>92.014182999312425</v>
      </c>
      <c r="F147" s="4">
        <f t="shared" si="9"/>
        <v>1.4571398595701803</v>
      </c>
      <c r="G147" s="4">
        <f t="shared" si="10"/>
        <v>219.9875228187818</v>
      </c>
    </row>
    <row r="148" spans="1:7">
      <c r="A148">
        <v>147</v>
      </c>
      <c r="B148">
        <v>112.01991050502147</v>
      </c>
      <c r="D148">
        <f t="shared" si="11"/>
        <v>9326.1685032760342</v>
      </c>
      <c r="E148" s="4">
        <f t="shared" si="8"/>
        <v>96.572089670235641</v>
      </c>
      <c r="F148" s="4">
        <f t="shared" si="9"/>
        <v>1.3883673238501624</v>
      </c>
      <c r="G148" s="4">
        <f t="shared" si="10"/>
        <v>155.52478336579136</v>
      </c>
    </row>
    <row r="149" spans="1:7">
      <c r="A149">
        <v>148</v>
      </c>
      <c r="B149">
        <v>49.597974248228638</v>
      </c>
      <c r="D149">
        <f t="shared" si="11"/>
        <v>9519.506014052653</v>
      </c>
      <c r="E149" s="4">
        <f t="shared" si="8"/>
        <v>97.567955877186705</v>
      </c>
      <c r="F149" s="4">
        <f t="shared" si="9"/>
        <v>1.3741963997160356</v>
      </c>
      <c r="G149" s="4">
        <f t="shared" si="10"/>
        <v>68.157357645124435</v>
      </c>
    </row>
    <row r="150" spans="1:7">
      <c r="A150">
        <v>149</v>
      </c>
      <c r="B150">
        <v>52.92711939108267</v>
      </c>
      <c r="D150">
        <f t="shared" si="11"/>
        <v>9095.9331961811695</v>
      </c>
      <c r="E150" s="4">
        <f t="shared" si="8"/>
        <v>95.372601915755496</v>
      </c>
      <c r="F150" s="4">
        <f t="shared" si="9"/>
        <v>1.405828623743707</v>
      </c>
      <c r="G150" s="4">
        <f t="shared" si="10"/>
        <v>74.406459412284619</v>
      </c>
    </row>
    <row r="151" spans="1:7">
      <c r="A151">
        <v>150</v>
      </c>
      <c r="B151">
        <v>163.6203363713048</v>
      </c>
      <c r="D151">
        <f t="shared" si="11"/>
        <v>8718.2540024325735</v>
      </c>
      <c r="E151" s="4">
        <f t="shared" si="8"/>
        <v>93.371590981585896</v>
      </c>
      <c r="F151" s="4">
        <f t="shared" si="9"/>
        <v>1.4359564004915031</v>
      </c>
      <c r="G151" s="4">
        <f t="shared" si="10"/>
        <v>234.9516692629478</v>
      </c>
    </row>
    <row r="152" spans="1:7">
      <c r="A152">
        <v>151</v>
      </c>
      <c r="B152">
        <v>62.968509472026199</v>
      </c>
      <c r="D152">
        <f t="shared" si="11"/>
        <v>9801.4556307421553</v>
      </c>
      <c r="E152" s="4">
        <f t="shared" si="8"/>
        <v>99.002301138620794</v>
      </c>
      <c r="F152" s="4">
        <f t="shared" si="9"/>
        <v>1.3542870433521603</v>
      </c>
      <c r="G152" s="4">
        <f t="shared" si="10"/>
        <v>85.277436517162869</v>
      </c>
    </row>
    <row r="153" spans="1:7">
      <c r="A153">
        <v>152</v>
      </c>
      <c r="B153">
        <v>229.68294285308184</v>
      </c>
      <c r="D153">
        <f t="shared" si="11"/>
        <v>9451.2702840053444</v>
      </c>
      <c r="E153" s="4">
        <f t="shared" si="8"/>
        <v>97.21764389248149</v>
      </c>
      <c r="F153" s="4">
        <f t="shared" si="9"/>
        <v>1.3791481497161866</v>
      </c>
      <c r="G153" s="4">
        <f t="shared" si="10"/>
        <v>316.76680565719647</v>
      </c>
    </row>
    <row r="154" spans="1:7">
      <c r="A154">
        <v>153</v>
      </c>
      <c r="B154">
        <v>-271.66670727147357</v>
      </c>
      <c r="D154">
        <f t="shared" si="11"/>
        <v>12049.449321224149</v>
      </c>
      <c r="E154" s="4">
        <f t="shared" si="8"/>
        <v>109.7699836987514</v>
      </c>
      <c r="F154" s="4">
        <f t="shared" si="9"/>
        <v>1.221440772570763</v>
      </c>
      <c r="G154" s="4">
        <f t="shared" si="10"/>
        <v>-331.824792811424</v>
      </c>
    </row>
    <row r="155" spans="1:7">
      <c r="A155">
        <v>154</v>
      </c>
      <c r="B155">
        <v>-40.89658914287611</v>
      </c>
      <c r="D155">
        <f t="shared" si="11"/>
        <v>15754.650352334174</v>
      </c>
      <c r="E155" s="4">
        <f t="shared" si="8"/>
        <v>125.51753005988516</v>
      </c>
      <c r="F155" s="4">
        <f t="shared" si="9"/>
        <v>1.0681976743018586</v>
      </c>
      <c r="G155" s="4">
        <f t="shared" si="10"/>
        <v>-43.685641409298903</v>
      </c>
    </row>
    <row r="156" spans="1:7">
      <c r="A156">
        <v>155</v>
      </c>
      <c r="B156">
        <v>-140.17306689475481</v>
      </c>
      <c r="D156">
        <f t="shared" si="11"/>
        <v>14909.723191405395</v>
      </c>
      <c r="E156" s="4">
        <f t="shared" si="8"/>
        <v>122.10537740576946</v>
      </c>
      <c r="F156" s="4">
        <f t="shared" si="9"/>
        <v>1.0980477399330968</v>
      </c>
      <c r="G156" s="4">
        <f t="shared" si="10"/>
        <v>-153.91671930327632</v>
      </c>
    </row>
    <row r="157" spans="1:7">
      <c r="A157">
        <v>156</v>
      </c>
      <c r="B157">
        <v>-125.11731901697567</v>
      </c>
      <c r="D157">
        <f t="shared" si="11"/>
        <v>15194.049120881957</v>
      </c>
      <c r="E157" s="4">
        <f t="shared" si="8"/>
        <v>123.26414369508254</v>
      </c>
      <c r="F157" s="4">
        <f t="shared" si="9"/>
        <v>1.0877253487903946</v>
      </c>
      <c r="G157" s="4">
        <f t="shared" si="10"/>
        <v>-136.09327946745893</v>
      </c>
    </row>
    <row r="158" spans="1:7">
      <c r="A158">
        <v>157</v>
      </c>
      <c r="B158">
        <v>-95.197663909732</v>
      </c>
      <c r="D158">
        <f t="shared" si="11"/>
        <v>15221.666784708779</v>
      </c>
      <c r="E158" s="4">
        <f t="shared" si="8"/>
        <v>123.37611918320651</v>
      </c>
      <c r="F158" s="4">
        <f t="shared" si="9"/>
        <v>1.0867381352381935</v>
      </c>
      <c r="G158" s="4">
        <f t="shared" si="10"/>
        <v>-103.45493175629443</v>
      </c>
    </row>
    <row r="159" spans="1:7">
      <c r="A159">
        <v>158</v>
      </c>
      <c r="B159">
        <v>-56.732883945831418</v>
      </c>
      <c r="D159">
        <f t="shared" si="11"/>
        <v>14852.122490458471</v>
      </c>
      <c r="E159" s="4">
        <f t="shared" si="8"/>
        <v>121.86928444221896</v>
      </c>
      <c r="F159" s="4">
        <f t="shared" si="9"/>
        <v>1.1001749481646643</v>
      </c>
      <c r="G159" s="4">
        <f t="shared" si="10"/>
        <v>-62.416097654336994</v>
      </c>
    </row>
    <row r="160" spans="1:7">
      <c r="A160">
        <v>159</v>
      </c>
      <c r="B160">
        <v>-24.185734246442735</v>
      </c>
      <c r="D160">
        <f t="shared" si="11"/>
        <v>14154.112348279634</v>
      </c>
      <c r="E160" s="4">
        <f t="shared" si="8"/>
        <v>118.97105676709623</v>
      </c>
      <c r="F160" s="4">
        <f t="shared" si="9"/>
        <v>1.1269760674359643</v>
      </c>
      <c r="G160" s="4">
        <f t="shared" si="10"/>
        <v>-27.256743669107358</v>
      </c>
    </row>
    <row r="161" spans="1:7">
      <c r="A161">
        <v>160</v>
      </c>
      <c r="B161">
        <v>-15.420328905936913</v>
      </c>
      <c r="D161">
        <f t="shared" si="11"/>
        <v>13339.962591845228</v>
      </c>
      <c r="E161" s="4">
        <f t="shared" si="8"/>
        <v>115.49875580215237</v>
      </c>
      <c r="F161" s="4">
        <f t="shared" si="9"/>
        <v>1.1608569526390031</v>
      </c>
      <c r="G161" s="4">
        <f t="shared" si="10"/>
        <v>-17.900796022437056</v>
      </c>
    </row>
    <row r="162" spans="1:7">
      <c r="A162">
        <v>161</v>
      </c>
      <c r="B162">
        <v>-45.508563005309043</v>
      </c>
      <c r="D162">
        <f t="shared" si="11"/>
        <v>12553.832028948549</v>
      </c>
      <c r="E162" s="4">
        <f t="shared" si="8"/>
        <v>112.04388438887929</v>
      </c>
      <c r="F162" s="4">
        <f t="shared" si="9"/>
        <v>1.1966519585194835</v>
      </c>
      <c r="G162" s="4">
        <f t="shared" si="10"/>
        <v>-54.457911049710376</v>
      </c>
    </row>
    <row r="163" spans="1:7">
      <c r="A163">
        <v>162</v>
      </c>
      <c r="B163">
        <v>10.074500315065961</v>
      </c>
      <c r="D163">
        <f t="shared" si="11"/>
        <v>11924.863865620127</v>
      </c>
      <c r="E163" s="4">
        <f t="shared" si="8"/>
        <v>109.20102502092243</v>
      </c>
      <c r="F163" s="4">
        <f t="shared" si="9"/>
        <v>1.227804717660794</v>
      </c>
      <c r="G163" s="4">
        <f t="shared" si="10"/>
        <v>12.369519014913143</v>
      </c>
    </row>
    <row r="164" spans="1:7">
      <c r="A164">
        <v>163</v>
      </c>
      <c r="B164">
        <v>2.7242658779923659</v>
      </c>
      <c r="D164">
        <f t="shared" si="11"/>
        <v>11215.461767078816</v>
      </c>
      <c r="E164" s="4">
        <f t="shared" si="8"/>
        <v>105.903077231395</v>
      </c>
      <c r="F164" s="4">
        <f t="shared" si="9"/>
        <v>1.2660400169593526</v>
      </c>
      <c r="G164" s="4">
        <f t="shared" si="10"/>
        <v>3.4490296183752407</v>
      </c>
    </row>
    <row r="165" spans="1:7">
      <c r="A165">
        <v>164</v>
      </c>
      <c r="B165">
        <v>-131.90136998095659</v>
      </c>
      <c r="D165">
        <f t="shared" si="11"/>
        <v>10542.979358528526</v>
      </c>
      <c r="E165" s="4">
        <f t="shared" si="8"/>
        <v>102.67901128530858</v>
      </c>
      <c r="F165" s="4">
        <f t="shared" si="9"/>
        <v>1.3057929952356966</v>
      </c>
      <c r="G165" s="4">
        <f t="shared" si="10"/>
        <v>-172.23588498312509</v>
      </c>
    </row>
    <row r="166" spans="1:7">
      <c r="A166">
        <v>165</v>
      </c>
      <c r="B166">
        <v>79.277515807767486</v>
      </c>
      <c r="D166">
        <f t="shared" si="11"/>
        <v>10954.278881188007</v>
      </c>
      <c r="E166" s="4">
        <f t="shared" si="8"/>
        <v>104.66269097050777</v>
      </c>
      <c r="F166" s="4">
        <f t="shared" si="9"/>
        <v>1.2810442044898676</v>
      </c>
      <c r="G166" s="4">
        <f t="shared" si="10"/>
        <v>101.5580021718944</v>
      </c>
    </row>
    <row r="167" spans="1:7">
      <c r="A167">
        <v>166</v>
      </c>
      <c r="B167">
        <v>-4.8151190022617811</v>
      </c>
      <c r="D167">
        <f t="shared" si="11"/>
        <v>10674.117619075776</v>
      </c>
      <c r="E167" s="4">
        <f t="shared" si="8"/>
        <v>103.31562137003182</v>
      </c>
      <c r="F167" s="4">
        <f t="shared" si="9"/>
        <v>1.2977469613610055</v>
      </c>
      <c r="G167" s="4">
        <f t="shared" si="10"/>
        <v>-6.248806053776863</v>
      </c>
    </row>
    <row r="168" spans="1:7">
      <c r="A168">
        <v>167</v>
      </c>
      <c r="B168">
        <v>-24.455223877501339</v>
      </c>
      <c r="D168">
        <f t="shared" si="11"/>
        <v>10035.061684191585</v>
      </c>
      <c r="E168" s="4">
        <f t="shared" si="8"/>
        <v>100.17515502454481</v>
      </c>
      <c r="F168" s="4">
        <f t="shared" si="9"/>
        <v>1.3384310077806363</v>
      </c>
      <c r="G168" s="4">
        <f t="shared" si="10"/>
        <v>-32.731629939865201</v>
      </c>
    </row>
    <row r="169" spans="1:7">
      <c r="A169">
        <v>168</v>
      </c>
      <c r="B169">
        <v>-67.069679249980254</v>
      </c>
      <c r="D169">
        <f t="shared" si="11"/>
        <v>9468.8414616340124</v>
      </c>
      <c r="E169" s="4">
        <f t="shared" si="8"/>
        <v>97.30797224089099</v>
      </c>
      <c r="F169" s="4">
        <f t="shared" si="9"/>
        <v>1.3778679239370748</v>
      </c>
      <c r="G169" s="4">
        <f t="shared" si="10"/>
        <v>-92.41315970729579</v>
      </c>
    </row>
    <row r="170" spans="1:7">
      <c r="A170">
        <v>169</v>
      </c>
      <c r="B170">
        <v>51.071001159396474</v>
      </c>
      <c r="D170">
        <f t="shared" si="11"/>
        <v>9170.6114864176852</v>
      </c>
      <c r="E170" s="4">
        <f t="shared" si="8"/>
        <v>95.763309708978241</v>
      </c>
      <c r="F170" s="4">
        <f t="shared" si="9"/>
        <v>1.4000929385329359</v>
      </c>
      <c r="G170" s="4">
        <f t="shared" si="10"/>
        <v>71.504148087078391</v>
      </c>
    </row>
    <row r="171" spans="1:7">
      <c r="A171">
        <v>170</v>
      </c>
      <c r="B171">
        <v>-3.0379719999236841</v>
      </c>
      <c r="D171">
        <f t="shared" si="11"/>
        <v>8776.8696267980085</v>
      </c>
      <c r="E171" s="4">
        <f t="shared" si="8"/>
        <v>93.684948774058725</v>
      </c>
      <c r="F171" s="4">
        <f t="shared" si="9"/>
        <v>1.4311534077628585</v>
      </c>
      <c r="G171" s="4">
        <f t="shared" si="10"/>
        <v>-4.3478039803789272</v>
      </c>
    </row>
    <row r="172" spans="1:7">
      <c r="A172">
        <v>171</v>
      </c>
      <c r="B172">
        <v>-79.574531393400321</v>
      </c>
      <c r="D172">
        <f t="shared" si="11"/>
        <v>8250.8112056224654</v>
      </c>
      <c r="E172" s="4">
        <f t="shared" si="8"/>
        <v>90.833976053140304</v>
      </c>
      <c r="F172" s="4">
        <f t="shared" si="9"/>
        <v>1.4760724953363709</v>
      </c>
      <c r="G172" s="4">
        <f t="shared" si="10"/>
        <v>-117.4577771190788</v>
      </c>
    </row>
    <row r="173" spans="1:7">
      <c r="A173">
        <v>172</v>
      </c>
      <c r="B173">
        <v>-128.24178000415304</v>
      </c>
      <c r="D173">
        <f t="shared" si="11"/>
        <v>8135.6888960738725</v>
      </c>
      <c r="E173" s="4">
        <f t="shared" si="8"/>
        <v>90.198053726640197</v>
      </c>
      <c r="F173" s="4">
        <f t="shared" si="9"/>
        <v>1.4864792326941627</v>
      </c>
      <c r="G173" s="4">
        <f t="shared" si="10"/>
        <v>-190.62874273990704</v>
      </c>
    </row>
    <row r="174" spans="1:7">
      <c r="A174">
        <v>173</v>
      </c>
      <c r="B174">
        <v>-20.277136677425005</v>
      </c>
      <c r="D174">
        <f t="shared" si="11"/>
        <v>8634.3048106274564</v>
      </c>
      <c r="E174" s="4">
        <f t="shared" si="8"/>
        <v>92.920960017788545</v>
      </c>
      <c r="F174" s="4">
        <f t="shared" si="9"/>
        <v>1.4429202374621992</v>
      </c>
      <c r="G174" s="4">
        <f t="shared" si="10"/>
        <v>-29.25829086964356</v>
      </c>
    </row>
    <row r="175" spans="1:7">
      <c r="A175">
        <v>174</v>
      </c>
      <c r="B175">
        <v>-29.230792779891999</v>
      </c>
      <c r="D175">
        <f t="shared" si="11"/>
        <v>8140.916258299907</v>
      </c>
      <c r="E175" s="4">
        <f t="shared" si="8"/>
        <v>90.2270262077827</v>
      </c>
      <c r="F175" s="4">
        <f t="shared" si="9"/>
        <v>1.486001914607243</v>
      </c>
      <c r="G175" s="4">
        <f t="shared" si="10"/>
        <v>-43.437014036407085</v>
      </c>
    </row>
    <row r="176" spans="1:7">
      <c r="A176">
        <v>175</v>
      </c>
      <c r="B176">
        <v>-23.217359154576116</v>
      </c>
      <c r="D176">
        <f t="shared" si="11"/>
        <v>7703.7276375943711</v>
      </c>
      <c r="E176" s="4">
        <f t="shared" si="8"/>
        <v>87.770881490357439</v>
      </c>
      <c r="F176" s="4">
        <f t="shared" si="9"/>
        <v>1.5275855889497112</v>
      </c>
      <c r="G176" s="4">
        <f t="shared" si="10"/>
        <v>-35.466503258000124</v>
      </c>
    </row>
    <row r="177" spans="1:7">
      <c r="A177">
        <v>176</v>
      </c>
      <c r="B177">
        <v>-22.518244641583806</v>
      </c>
      <c r="D177">
        <f t="shared" si="11"/>
        <v>7273.8467253054632</v>
      </c>
      <c r="E177" s="4">
        <f t="shared" si="8"/>
        <v>85.28684966221617</v>
      </c>
      <c r="F177" s="4">
        <f t="shared" si="9"/>
        <v>1.5720774565493427</v>
      </c>
      <c r="G177" s="4">
        <f t="shared" si="10"/>
        <v>-35.400424762096932</v>
      </c>
    </row>
    <row r="178" spans="1:7">
      <c r="A178">
        <v>177</v>
      </c>
      <c r="B178">
        <v>98.717541908805288</v>
      </c>
      <c r="D178">
        <f t="shared" si="11"/>
        <v>6867.8402022914279</v>
      </c>
      <c r="E178" s="4">
        <f t="shared" si="8"/>
        <v>82.872433307411868</v>
      </c>
      <c r="F178" s="4">
        <f t="shared" si="9"/>
        <v>1.6178785676140086</v>
      </c>
      <c r="G178" s="4">
        <f t="shared" si="10"/>
        <v>159.71299530179377</v>
      </c>
    </row>
    <row r="179" spans="1:7">
      <c r="A179">
        <v>178</v>
      </c>
      <c r="B179">
        <v>48.280751788275666</v>
      </c>
      <c r="D179">
        <f t="shared" si="11"/>
        <v>7040.478974984946</v>
      </c>
      <c r="E179" s="4">
        <f t="shared" si="8"/>
        <v>83.907562084623493</v>
      </c>
      <c r="F179" s="4">
        <f t="shared" si="9"/>
        <v>1.5979195481673205</v>
      </c>
      <c r="G179" s="4">
        <f t="shared" si="10"/>
        <v>77.148757082700001</v>
      </c>
    </row>
    <row r="180" spans="1:7">
      <c r="A180">
        <v>179</v>
      </c>
      <c r="B180">
        <v>-112.99248910963797</v>
      </c>
      <c r="D180">
        <f t="shared" si="11"/>
        <v>6757.9120960803139</v>
      </c>
      <c r="E180" s="4">
        <f t="shared" si="8"/>
        <v>82.206521007036386</v>
      </c>
      <c r="F180" s="4">
        <f t="shared" si="9"/>
        <v>1.6309841610084284</v>
      </c>
      <c r="G180" s="4">
        <f t="shared" si="10"/>
        <v>-184.28896005073688</v>
      </c>
    </row>
    <row r="181" spans="1:7">
      <c r="A181">
        <v>180</v>
      </c>
      <c r="B181">
        <v>-57.492108319669569</v>
      </c>
      <c r="D181">
        <f t="shared" si="11"/>
        <v>7118.475526026994</v>
      </c>
      <c r="E181" s="4">
        <f t="shared" si="8"/>
        <v>84.371058580694566</v>
      </c>
      <c r="F181" s="4">
        <f t="shared" si="9"/>
        <v>1.5891412997485139</v>
      </c>
      <c r="G181" s="4">
        <f t="shared" si="10"/>
        <v>-91.363083740402047</v>
      </c>
    </row>
    <row r="182" spans="1:7">
      <c r="A182">
        <v>181</v>
      </c>
      <c r="B182">
        <v>4.8985966760665178</v>
      </c>
      <c r="D182">
        <f t="shared" si="11"/>
        <v>6889.6875456078114</v>
      </c>
      <c r="E182" s="4">
        <f t="shared" si="8"/>
        <v>83.004141737673621</v>
      </c>
      <c r="F182" s="4">
        <f t="shared" si="9"/>
        <v>1.6153113674474433</v>
      </c>
      <c r="G182" s="4">
        <f t="shared" si="10"/>
        <v>7.9127588953905077</v>
      </c>
    </row>
    <row r="183" spans="1:7">
      <c r="A183">
        <v>182</v>
      </c>
      <c r="B183">
        <v>-36.020699010039607</v>
      </c>
      <c r="D183">
        <f t="shared" si="11"/>
        <v>6477.746067835029</v>
      </c>
      <c r="E183" s="4">
        <f t="shared" si="8"/>
        <v>80.484446123676776</v>
      </c>
      <c r="F183" s="4">
        <f t="shared" si="9"/>
        <v>1.6658812994507304</v>
      </c>
      <c r="G183" s="4">
        <f t="shared" si="10"/>
        <v>-60.006208873968419</v>
      </c>
    </row>
    <row r="184" spans="1:7">
      <c r="A184">
        <v>183</v>
      </c>
      <c r="B184">
        <v>-66.693015367576663</v>
      </c>
      <c r="D184">
        <f t="shared" si="11"/>
        <v>6166.9307491952386</v>
      </c>
      <c r="E184" s="4">
        <f t="shared" si="8"/>
        <v>78.529808029787247</v>
      </c>
      <c r="F184" s="4">
        <f t="shared" si="9"/>
        <v>1.7073457462575974</v>
      </c>
      <c r="G184" s="4">
        <f t="shared" si="10"/>
        <v>-113.86803609292458</v>
      </c>
    </row>
    <row r="185" spans="1:7">
      <c r="A185">
        <v>184</v>
      </c>
      <c r="B185">
        <v>-68.259334706835944</v>
      </c>
      <c r="D185">
        <f t="shared" si="11"/>
        <v>6063.7924021727131</v>
      </c>
      <c r="E185" s="4">
        <f t="shared" si="8"/>
        <v>77.870356376304798</v>
      </c>
      <c r="F185" s="4">
        <f t="shared" si="9"/>
        <v>1.7218045471136623</v>
      </c>
      <c r="G185" s="4">
        <f t="shared" si="10"/>
        <v>-117.52923288118355</v>
      </c>
    </row>
    <row r="186" spans="1:7">
      <c r="A186">
        <v>185</v>
      </c>
      <c r="B186">
        <v>24.402018564596801</v>
      </c>
      <c r="D186">
        <f t="shared" si="11"/>
        <v>5979.525064519542</v>
      </c>
      <c r="E186" s="4">
        <f t="shared" si="8"/>
        <v>77.327388838105364</v>
      </c>
      <c r="F186" s="4">
        <f t="shared" si="9"/>
        <v>1.733894493383078</v>
      </c>
      <c r="G186" s="4">
        <f t="shared" si="10"/>
        <v>42.310525616586034</v>
      </c>
    </row>
    <row r="187" spans="1:7">
      <c r="A187">
        <v>186</v>
      </c>
      <c r="B187">
        <v>-34.448422401817879</v>
      </c>
      <c r="D187">
        <f t="shared" si="11"/>
        <v>5656.4810712499848</v>
      </c>
      <c r="E187" s="4">
        <f t="shared" si="8"/>
        <v>75.209580980417542</v>
      </c>
      <c r="F187" s="4">
        <f t="shared" si="9"/>
        <v>1.7827187965452564</v>
      </c>
      <c r="G187" s="4">
        <f t="shared" si="10"/>
        <v>-61.411850127051423</v>
      </c>
    </row>
    <row r="188" spans="1:7">
      <c r="A188">
        <v>187</v>
      </c>
      <c r="B188">
        <v>-20.730589603344924</v>
      </c>
      <c r="D188">
        <f t="shared" si="11"/>
        <v>5388.2938353334293</v>
      </c>
      <c r="E188" s="4">
        <f t="shared" si="8"/>
        <v>73.404998708081379</v>
      </c>
      <c r="F188" s="4">
        <f t="shared" si="9"/>
        <v>1.8265450044796741</v>
      </c>
      <c r="G188" s="4">
        <f t="shared" si="10"/>
        <v>-37.86535487990794</v>
      </c>
    </row>
    <row r="189" spans="1:7">
      <c r="A189">
        <v>188</v>
      </c>
      <c r="B189">
        <v>24.308517323455817</v>
      </c>
      <c r="D189">
        <f t="shared" si="11"/>
        <v>5090.7816459315618</v>
      </c>
      <c r="E189" s="4">
        <f t="shared" si="8"/>
        <v>71.349713706023806</v>
      </c>
      <c r="F189" s="4">
        <f t="shared" si="9"/>
        <v>1.8791600796957826</v>
      </c>
      <c r="G189" s="4">
        <f t="shared" si="10"/>
        <v>45.679595350831548</v>
      </c>
    </row>
    <row r="190" spans="1:7">
      <c r="A190">
        <v>189</v>
      </c>
      <c r="B190">
        <v>-43.112214523476723</v>
      </c>
      <c r="D190">
        <f t="shared" si="11"/>
        <v>4820.7889880435532</v>
      </c>
      <c r="E190" s="4">
        <f t="shared" si="8"/>
        <v>69.431901803447332</v>
      </c>
      <c r="F190" s="4">
        <f t="shared" si="9"/>
        <v>1.9310652626747717</v>
      </c>
      <c r="G190" s="4">
        <f t="shared" si="10"/>
        <v>-83.252499863268682</v>
      </c>
    </row>
    <row r="191" spans="1:7">
      <c r="A191">
        <v>190</v>
      </c>
      <c r="B191">
        <v>27.922241899706933</v>
      </c>
      <c r="D191">
        <f t="shared" si="11"/>
        <v>4643.0614312280368</v>
      </c>
      <c r="E191" s="4">
        <f t="shared" si="8"/>
        <v>68.140013437245784</v>
      </c>
      <c r="F191" s="4">
        <f t="shared" si="9"/>
        <v>1.967676948252483</v>
      </c>
      <c r="G191" s="4">
        <f t="shared" si="10"/>
        <v>54.941951729582946</v>
      </c>
    </row>
    <row r="192" spans="1:7">
      <c r="A192">
        <v>191</v>
      </c>
      <c r="B192">
        <v>-45.562461685460221</v>
      </c>
      <c r="D192">
        <f t="shared" si="11"/>
        <v>4411.2568409166997</v>
      </c>
      <c r="E192" s="4">
        <f t="shared" si="8"/>
        <v>66.417293236902538</v>
      </c>
      <c r="F192" s="4">
        <f t="shared" si="9"/>
        <v>2.0187142107078113</v>
      </c>
      <c r="G192" s="4">
        <f t="shared" si="10"/>
        <v>-91.977588879268723</v>
      </c>
    </row>
    <row r="193" spans="1:7">
      <c r="A193">
        <v>192</v>
      </c>
      <c r="B193">
        <v>-6.5326229740530835</v>
      </c>
      <c r="D193">
        <f t="shared" si="11"/>
        <v>4271.13770535204</v>
      </c>
      <c r="E193" s="4">
        <f t="shared" si="8"/>
        <v>65.3539417736378</v>
      </c>
      <c r="F193" s="4">
        <f t="shared" si="9"/>
        <v>2.0515600139082446</v>
      </c>
      <c r="G193" s="4">
        <f t="shared" si="10"/>
        <v>-13.402068079505662</v>
      </c>
    </row>
    <row r="194" spans="1:7">
      <c r="A194">
        <v>193</v>
      </c>
      <c r="B194">
        <v>16.918360705611121</v>
      </c>
      <c r="D194">
        <f t="shared" si="11"/>
        <v>4017.4299528061852</v>
      </c>
      <c r="E194" s="4">
        <f t="shared" si="8"/>
        <v>63.38319929449905</v>
      </c>
      <c r="F194" s="4">
        <f t="shared" si="9"/>
        <v>2.115348155133586</v>
      </c>
      <c r="G194" s="4">
        <f t="shared" si="10"/>
        <v>35.788223106499039</v>
      </c>
    </row>
    <row r="195" spans="1:7">
      <c r="A195">
        <v>194</v>
      </c>
      <c r="B195">
        <v>30.586018291047367</v>
      </c>
      <c r="D195">
        <f t="shared" si="11"/>
        <v>3793.5580113757237</v>
      </c>
      <c r="E195" s="4">
        <f t="shared" ref="E195:E258" si="12">SQRT(D195)</f>
        <v>61.59186643848134</v>
      </c>
      <c r="F195" s="4">
        <f t="shared" ref="F195:F258" si="13">$E$501/E195</f>
        <v>2.176870769584506</v>
      </c>
      <c r="G195" s="4">
        <f t="shared" ref="G195:G258" si="14">B195*F195</f>
        <v>66.581809175758053</v>
      </c>
    </row>
    <row r="196" spans="1:7">
      <c r="A196">
        <v>195</v>
      </c>
      <c r="B196">
        <v>50.599980775947188</v>
      </c>
      <c r="D196">
        <f t="shared" ref="D196:D259" si="15">D195*$K$1+B195*B195*(1-$K$1)</f>
        <v>3622.0748015871973</v>
      </c>
      <c r="E196" s="4">
        <f t="shared" si="12"/>
        <v>60.18367554069124</v>
      </c>
      <c r="F196" s="4">
        <f t="shared" si="13"/>
        <v>2.2278056713806187</v>
      </c>
      <c r="G196" s="4">
        <f t="shared" si="14"/>
        <v>112.72692414440543</v>
      </c>
    </row>
    <row r="197" spans="1:7">
      <c r="A197">
        <v>196</v>
      </c>
      <c r="B197">
        <v>106.3399616327988</v>
      </c>
      <c r="D197">
        <f t="shared" si="15"/>
        <v>3558.3717967635389</v>
      </c>
      <c r="E197" s="4">
        <f t="shared" si="12"/>
        <v>59.65208962612742</v>
      </c>
      <c r="F197" s="4">
        <f t="shared" si="13"/>
        <v>2.2476586241055578</v>
      </c>
      <c r="G197" s="4">
        <f t="shared" si="14"/>
        <v>239.01593185101436</v>
      </c>
    </row>
    <row r="198" spans="1:7">
      <c r="A198">
        <v>197</v>
      </c>
      <c r="B198">
        <v>-75.148520948176156</v>
      </c>
      <c r="D198">
        <f t="shared" si="15"/>
        <v>4023.3607353616344</v>
      </c>
      <c r="E198" s="4">
        <f t="shared" si="12"/>
        <v>63.4299671713744</v>
      </c>
      <c r="F198" s="4">
        <f t="shared" si="13"/>
        <v>2.1137884768540669</v>
      </c>
      <c r="G198" s="4">
        <f t="shared" si="14"/>
        <v>-158.84807763288123</v>
      </c>
    </row>
    <row r="199" spans="1:7">
      <c r="A199">
        <v>198</v>
      </c>
      <c r="B199">
        <v>-85.271765891369796</v>
      </c>
      <c r="D199">
        <f t="shared" si="15"/>
        <v>4120.797103281845</v>
      </c>
      <c r="E199" s="4">
        <f t="shared" si="12"/>
        <v>64.193435048156175</v>
      </c>
      <c r="F199" s="4">
        <f t="shared" si="13"/>
        <v>2.0886486849239589</v>
      </c>
      <c r="G199" s="4">
        <f t="shared" si="14"/>
        <v>-178.10276169015322</v>
      </c>
    </row>
    <row r="200" spans="1:7">
      <c r="A200">
        <v>199</v>
      </c>
      <c r="B200">
        <v>-8.166243698919061</v>
      </c>
      <c r="D200">
        <f t="shared" si="15"/>
        <v>4309.8257205788896</v>
      </c>
      <c r="E200" s="4">
        <f t="shared" si="12"/>
        <v>65.649262909638892</v>
      </c>
      <c r="F200" s="4">
        <f t="shared" si="13"/>
        <v>2.0423311359737624</v>
      </c>
      <c r="G200" s="4">
        <f t="shared" si="14"/>
        <v>-16.678173770251945</v>
      </c>
    </row>
    <row r="201" spans="1:7">
      <c r="A201">
        <v>200</v>
      </c>
      <c r="B201">
        <v>-71.741474186232153</v>
      </c>
      <c r="D201">
        <f t="shared" si="15"/>
        <v>4055.237429513164</v>
      </c>
      <c r="E201" s="4">
        <f t="shared" si="12"/>
        <v>63.680746144444349</v>
      </c>
      <c r="F201" s="4">
        <f t="shared" si="13"/>
        <v>2.1054642385935707</v>
      </c>
      <c r="G201" s="4">
        <f t="shared" si="14"/>
        <v>-151.0491083230956</v>
      </c>
    </row>
    <row r="202" spans="1:7">
      <c r="A202">
        <v>201</v>
      </c>
      <c r="B202">
        <v>-43.319092585863473</v>
      </c>
      <c r="D202">
        <f t="shared" si="15"/>
        <v>4120.7335308472029</v>
      </c>
      <c r="E202" s="4">
        <f t="shared" si="12"/>
        <v>64.192939883192778</v>
      </c>
      <c r="F202" s="4">
        <f t="shared" si="13"/>
        <v>2.0886647961295135</v>
      </c>
      <c r="G202" s="4">
        <f t="shared" si="14"/>
        <v>-90.479063684368043</v>
      </c>
    </row>
    <row r="203" spans="1:7">
      <c r="A203">
        <v>202</v>
      </c>
      <c r="B203">
        <v>-59.909684808511884</v>
      </c>
      <c r="D203">
        <f t="shared" si="15"/>
        <v>3986.0821459441272</v>
      </c>
      <c r="E203" s="4">
        <f t="shared" si="12"/>
        <v>63.135427027494849</v>
      </c>
      <c r="F203" s="4">
        <f t="shared" si="13"/>
        <v>2.1236497479567777</v>
      </c>
      <c r="G203" s="4">
        <f t="shared" si="14"/>
        <v>-127.22718704376626</v>
      </c>
    </row>
    <row r="204" spans="1:7">
      <c r="A204">
        <v>203</v>
      </c>
      <c r="B204">
        <v>-26.590416506049223</v>
      </c>
      <c r="D204">
        <f t="shared" si="15"/>
        <v>3962.2674372187939</v>
      </c>
      <c r="E204" s="4">
        <f t="shared" si="12"/>
        <v>62.946544283374237</v>
      </c>
      <c r="F204" s="4">
        <f t="shared" si="13"/>
        <v>2.1300221516607736</v>
      </c>
      <c r="G204" s="4">
        <f t="shared" si="14"/>
        <v>-56.638176179771115</v>
      </c>
    </row>
    <row r="205" spans="1:7">
      <c r="A205">
        <v>204</v>
      </c>
      <c r="B205">
        <v>14.384469301618083</v>
      </c>
      <c r="D205">
        <f t="shared" si="15"/>
        <v>3766.9544059835766</v>
      </c>
      <c r="E205" s="4">
        <f t="shared" si="12"/>
        <v>61.375519598481418</v>
      </c>
      <c r="F205" s="4">
        <f t="shared" si="13"/>
        <v>2.1845441728431476</v>
      </c>
      <c r="G205" s="4">
        <f t="shared" si="14"/>
        <v>31.423508592290922</v>
      </c>
    </row>
    <row r="206" spans="1:7">
      <c r="A206">
        <v>205</v>
      </c>
      <c r="B206">
        <v>108.43093817369117</v>
      </c>
      <c r="D206">
        <f t="shared" si="15"/>
        <v>3553.3519190499132</v>
      </c>
      <c r="E206" s="4">
        <f t="shared" si="12"/>
        <v>59.609998482217001</v>
      </c>
      <c r="F206" s="4">
        <f t="shared" si="13"/>
        <v>2.2492457156173442</v>
      </c>
      <c r="G206" s="4">
        <f t="shared" si="14"/>
        <v>243.88782312754401</v>
      </c>
    </row>
    <row r="207" spans="1:7">
      <c r="A207">
        <v>206</v>
      </c>
      <c r="B207">
        <v>61.423475312738447</v>
      </c>
      <c r="D207">
        <f t="shared" si="15"/>
        <v>4045.5869051005293</v>
      </c>
      <c r="E207" s="4">
        <f t="shared" si="12"/>
        <v>63.604928308272854</v>
      </c>
      <c r="F207" s="4">
        <f t="shared" si="13"/>
        <v>2.1079739771775516</v>
      </c>
      <c r="G207" s="4">
        <f t="shared" si="14"/>
        <v>129.47908754706043</v>
      </c>
    </row>
    <row r="208" spans="1:7">
      <c r="A208">
        <v>207</v>
      </c>
      <c r="B208">
        <v>-94.117818102975434</v>
      </c>
      <c r="D208">
        <f t="shared" si="15"/>
        <v>4029.2222899641729</v>
      </c>
      <c r="E208" s="4">
        <f t="shared" si="12"/>
        <v>63.476155286565465</v>
      </c>
      <c r="F208" s="4">
        <f t="shared" si="13"/>
        <v>2.1122503889655091</v>
      </c>
      <c r="G208" s="4">
        <f t="shared" si="14"/>
        <v>-198.80039789659489</v>
      </c>
    </row>
    <row r="209" spans="1:7">
      <c r="A209">
        <v>208</v>
      </c>
      <c r="B209">
        <v>24.822002197955953</v>
      </c>
      <c r="D209">
        <f t="shared" si="15"/>
        <v>4318.9587736342091</v>
      </c>
      <c r="E209" s="4">
        <f t="shared" si="12"/>
        <v>65.718785545947284</v>
      </c>
      <c r="F209" s="4">
        <f t="shared" si="13"/>
        <v>2.0401705932368861</v>
      </c>
      <c r="G209" s="4">
        <f t="shared" si="14"/>
        <v>50.641118949531091</v>
      </c>
    </row>
    <row r="210" spans="1:7">
      <c r="A210">
        <v>209</v>
      </c>
      <c r="B210">
        <v>17.698015638548895</v>
      </c>
      <c r="D210">
        <f t="shared" si="15"/>
        <v>4096.7891548030757</v>
      </c>
      <c r="E210" s="4">
        <f t="shared" si="12"/>
        <v>64.006164974969991</v>
      </c>
      <c r="F210" s="4">
        <f t="shared" si="13"/>
        <v>2.0947596805169444</v>
      </c>
      <c r="G210" s="4">
        <f t="shared" si="14"/>
        <v>37.073089584790573</v>
      </c>
    </row>
    <row r="211" spans="1:7">
      <c r="A211">
        <v>210</v>
      </c>
      <c r="B211">
        <v>-40.629253350127328</v>
      </c>
      <c r="D211">
        <f t="shared" si="15"/>
        <v>3869.7749909674299</v>
      </c>
      <c r="E211" s="4">
        <f t="shared" si="12"/>
        <v>62.207515550513911</v>
      </c>
      <c r="F211" s="4">
        <f t="shared" si="13"/>
        <v>2.155326932888181</v>
      </c>
      <c r="G211" s="4">
        <f t="shared" si="14"/>
        <v>-87.569324008666783</v>
      </c>
    </row>
    <row r="212" spans="1:7">
      <c r="A212">
        <v>211</v>
      </c>
      <c r="B212">
        <v>-93.508912177265302</v>
      </c>
      <c r="D212">
        <f t="shared" si="15"/>
        <v>3736.632665176714</v>
      </c>
      <c r="E212" s="4">
        <f t="shared" si="12"/>
        <v>61.128002299901098</v>
      </c>
      <c r="F212" s="4">
        <f t="shared" si="13"/>
        <v>2.1933897501881869</v>
      </c>
      <c r="G212" s="4">
        <f t="shared" si="14"/>
        <v>-205.10148952086107</v>
      </c>
    </row>
    <row r="213" spans="1:7">
      <c r="A213">
        <v>212</v>
      </c>
      <c r="B213">
        <v>-19.576529655230843</v>
      </c>
      <c r="D213">
        <f t="shared" si="15"/>
        <v>4037.0697046606424</v>
      </c>
      <c r="E213" s="4">
        <f t="shared" si="12"/>
        <v>63.537939096736856</v>
      </c>
      <c r="F213" s="4">
        <f t="shared" si="13"/>
        <v>2.1101964527044101</v>
      </c>
      <c r="G213" s="4">
        <f t="shared" si="14"/>
        <v>-41.310323434730812</v>
      </c>
    </row>
    <row r="214" spans="1:7">
      <c r="A214">
        <v>213</v>
      </c>
      <c r="B214">
        <v>-78.66985017240404</v>
      </c>
      <c r="D214">
        <f t="shared" si="15"/>
        <v>3817.8399531815317</v>
      </c>
      <c r="E214" s="4">
        <f t="shared" si="12"/>
        <v>61.788671722100737</v>
      </c>
      <c r="F214" s="4">
        <f t="shared" si="13"/>
        <v>2.1699371415055966</v>
      </c>
      <c r="G214" s="4">
        <f t="shared" si="14"/>
        <v>-170.70862980577999</v>
      </c>
    </row>
    <row r="215" spans="1:7">
      <c r="A215">
        <v>214</v>
      </c>
      <c r="B215">
        <v>-21.658241863131479</v>
      </c>
      <c r="D215">
        <f t="shared" si="15"/>
        <v>3960.1062755595499</v>
      </c>
      <c r="E215" s="4">
        <f t="shared" si="12"/>
        <v>62.929375299295238</v>
      </c>
      <c r="F215" s="4">
        <f t="shared" si="13"/>
        <v>2.1306032843390477</v>
      </c>
      <c r="G215" s="4">
        <f t="shared" si="14"/>
        <v>-46.145121246597384</v>
      </c>
    </row>
    <row r="216" spans="1:7">
      <c r="A216">
        <v>215</v>
      </c>
      <c r="B216">
        <v>-12.563686425555716</v>
      </c>
      <c r="D216">
        <f t="shared" si="15"/>
        <v>3750.6446654620909</v>
      </c>
      <c r="E216" s="4">
        <f t="shared" si="12"/>
        <v>61.242507014834807</v>
      </c>
      <c r="F216" s="4">
        <f t="shared" si="13"/>
        <v>2.1892887837136596</v>
      </c>
      <c r="G216" s="4">
        <f t="shared" si="14"/>
        <v>-27.50553777356469</v>
      </c>
    </row>
    <row r="217" spans="1:7">
      <c r="A217">
        <v>216</v>
      </c>
      <c r="B217">
        <v>3.2452203092598211</v>
      </c>
      <c r="D217">
        <f t="shared" si="15"/>
        <v>3535.0767585303465</v>
      </c>
      <c r="E217" s="4">
        <f t="shared" si="12"/>
        <v>59.456511489746404</v>
      </c>
      <c r="F217" s="4">
        <f t="shared" si="13"/>
        <v>2.2550521437371138</v>
      </c>
      <c r="G217" s="4">
        <f t="shared" si="14"/>
        <v>7.3181410152955788</v>
      </c>
    </row>
    <row r="218" spans="1:7">
      <c r="A218">
        <v>217</v>
      </c>
      <c r="B218">
        <v>15.003716619139595</v>
      </c>
      <c r="D218">
        <f t="shared" si="15"/>
        <v>3323.6040403098636</v>
      </c>
      <c r="E218" s="4">
        <f t="shared" si="12"/>
        <v>57.650707196962152</v>
      </c>
      <c r="F218" s="4">
        <f t="shared" si="13"/>
        <v>2.3256875797899674</v>
      </c>
      <c r="G218" s="4">
        <f t="shared" si="14"/>
        <v>34.893957391821282</v>
      </c>
    </row>
    <row r="219" spans="1:7">
      <c r="A219">
        <v>218</v>
      </c>
      <c r="B219">
        <v>-10.41882806751164</v>
      </c>
      <c r="D219">
        <f t="shared" si="15"/>
        <v>3137.6944886345186</v>
      </c>
      <c r="E219" s="4">
        <f t="shared" si="12"/>
        <v>56.015127319631425</v>
      </c>
      <c r="F219" s="4">
        <f t="shared" si="13"/>
        <v>2.3935950895731213</v>
      </c>
      <c r="G219" s="4">
        <f t="shared" si="14"/>
        <v>-24.938455701502473</v>
      </c>
    </row>
    <row r="220" spans="1:7">
      <c r="A220">
        <v>219</v>
      </c>
      <c r="B220">
        <v>-14.348714786279743</v>
      </c>
      <c r="D220">
        <f t="shared" si="15"/>
        <v>2955.9459380144694</v>
      </c>
      <c r="E220" s="4">
        <f t="shared" si="12"/>
        <v>54.368611698428253</v>
      </c>
      <c r="F220" s="4">
        <f t="shared" si="13"/>
        <v>2.4660834534047709</v>
      </c>
      <c r="G220" s="4">
        <f t="shared" si="14"/>
        <v>-35.385128112068848</v>
      </c>
    </row>
    <row r="221" spans="1:7">
      <c r="A221">
        <v>220</v>
      </c>
      <c r="B221">
        <v>-34.579154504288454</v>
      </c>
      <c r="D221">
        <f t="shared" si="15"/>
        <v>2790.942318694681</v>
      </c>
      <c r="E221" s="4">
        <f t="shared" si="12"/>
        <v>52.829369849494526</v>
      </c>
      <c r="F221" s="4">
        <f t="shared" si="13"/>
        <v>2.5379355096616929</v>
      </c>
      <c r="G221" s="4">
        <f t="shared" si="14"/>
        <v>-87.759664110511736</v>
      </c>
    </row>
    <row r="222" spans="1:7">
      <c r="A222">
        <v>221</v>
      </c>
      <c r="B222">
        <v>-31.858181817904551</v>
      </c>
      <c r="D222">
        <f t="shared" si="15"/>
        <v>2695.2288551468873</v>
      </c>
      <c r="E222" s="4">
        <f t="shared" si="12"/>
        <v>51.915593564428093</v>
      </c>
      <c r="F222" s="4">
        <f t="shared" si="13"/>
        <v>2.5826061976483152</v>
      </c>
      <c r="G222" s="4">
        <f t="shared" si="14"/>
        <v>-82.277137808727161</v>
      </c>
    </row>
    <row r="223" spans="1:7">
      <c r="A223">
        <v>222</v>
      </c>
      <c r="B223">
        <v>-23.320057671237009</v>
      </c>
      <c r="D223">
        <f t="shared" si="15"/>
        <v>2594.411748762634</v>
      </c>
      <c r="E223" s="4">
        <f t="shared" si="12"/>
        <v>50.935368348158967</v>
      </c>
      <c r="F223" s="4">
        <f t="shared" si="13"/>
        <v>2.632307138285948</v>
      </c>
      <c r="G223" s="4">
        <f t="shared" si="14"/>
        <v>-61.385554273237162</v>
      </c>
    </row>
    <row r="224" spans="1:7">
      <c r="A224">
        <v>223</v>
      </c>
      <c r="B224">
        <v>9.6656988491577067</v>
      </c>
      <c r="D224">
        <f t="shared" si="15"/>
        <v>2471.3765492242651</v>
      </c>
      <c r="E224" s="4">
        <f t="shared" si="12"/>
        <v>49.712941466224521</v>
      </c>
      <c r="F224" s="4">
        <f t="shared" si="13"/>
        <v>2.6970348110496865</v>
      </c>
      <c r="G224" s="4">
        <f t="shared" si="14"/>
        <v>26.068726269301226</v>
      </c>
    </row>
    <row r="225" spans="1:7">
      <c r="A225">
        <v>224</v>
      </c>
      <c r="B225">
        <v>9.8792302094916522</v>
      </c>
      <c r="D225">
        <f t="shared" si="15"/>
        <v>2328.6995003253655</v>
      </c>
      <c r="E225" s="4">
        <f t="shared" si="12"/>
        <v>48.256600588161675</v>
      </c>
      <c r="F225" s="4">
        <f t="shared" si="13"/>
        <v>2.7784289000865701</v>
      </c>
      <c r="G225" s="4">
        <f t="shared" si="14"/>
        <v>27.448738724659908</v>
      </c>
    </row>
    <row r="226" spans="1:7">
      <c r="A226">
        <v>225</v>
      </c>
      <c r="B226">
        <v>-51.927512849288178</v>
      </c>
      <c r="D226">
        <f t="shared" si="15"/>
        <v>2194.8334816777715</v>
      </c>
      <c r="E226" s="4">
        <f t="shared" si="12"/>
        <v>46.849049954911266</v>
      </c>
      <c r="F226" s="4">
        <f t="shared" si="13"/>
        <v>2.8619050722079242</v>
      </c>
      <c r="G226" s="4">
        <f t="shared" si="14"/>
        <v>-148.61161241052</v>
      </c>
    </row>
    <row r="227" spans="1:7">
      <c r="A227">
        <v>226</v>
      </c>
      <c r="B227">
        <v>30.332415836113796</v>
      </c>
      <c r="D227">
        <f t="shared" si="15"/>
        <v>2224.9314682198847</v>
      </c>
      <c r="E227" s="4">
        <f t="shared" si="12"/>
        <v>47.169179219272884</v>
      </c>
      <c r="F227" s="4">
        <f t="shared" si="13"/>
        <v>2.8424818051381346</v>
      </c>
      <c r="G227" s="4">
        <f t="shared" si="14"/>
        <v>86.219340120037288</v>
      </c>
    </row>
    <row r="228" spans="1:7">
      <c r="A228">
        <v>227</v>
      </c>
      <c r="B228">
        <v>30.039690937621344</v>
      </c>
      <c r="D228">
        <f t="shared" si="15"/>
        <v>2146.638907153987</v>
      </c>
      <c r="E228" s="4">
        <f t="shared" si="12"/>
        <v>46.331834705243296</v>
      </c>
      <c r="F228" s="4">
        <f t="shared" si="13"/>
        <v>2.8938533202292902</v>
      </c>
      <c r="G228" s="4">
        <f t="shared" si="14"/>
        <v>86.930459358497245</v>
      </c>
    </row>
    <row r="229" spans="1:7">
      <c r="A229">
        <v>228</v>
      </c>
      <c r="B229">
        <v>102.65391840742814</v>
      </c>
      <c r="D229">
        <f t="shared" si="15"/>
        <v>2071.9835546224162</v>
      </c>
      <c r="E229" s="4">
        <f t="shared" si="12"/>
        <v>45.519046064503769</v>
      </c>
      <c r="F229" s="4">
        <f t="shared" si="13"/>
        <v>2.9455260003490724</v>
      </c>
      <c r="G229" s="4">
        <f t="shared" si="14"/>
        <v>302.36978570679184</v>
      </c>
    </row>
    <row r="230" spans="1:7">
      <c r="A230">
        <v>229</v>
      </c>
      <c r="B230">
        <v>41.328329620071599</v>
      </c>
      <c r="D230">
        <f t="shared" si="15"/>
        <v>2579.9341592090068</v>
      </c>
      <c r="E230" s="4">
        <f t="shared" si="12"/>
        <v>50.793052273012762</v>
      </c>
      <c r="F230" s="4">
        <f t="shared" si="13"/>
        <v>2.6396825489717757</v>
      </c>
      <c r="G230" s="4">
        <f t="shared" si="14"/>
        <v>109.09367047625634</v>
      </c>
    </row>
    <row r="231" spans="1:7">
      <c r="A231">
        <v>230</v>
      </c>
      <c r="B231">
        <v>63.050292613790589</v>
      </c>
      <c r="D231">
        <f t="shared" si="15"/>
        <v>2527.6199594075838</v>
      </c>
      <c r="E231" s="4">
        <f t="shared" si="12"/>
        <v>50.275440917087778</v>
      </c>
      <c r="F231" s="4">
        <f t="shared" si="13"/>
        <v>2.6668594297402226</v>
      </c>
      <c r="G231" s="4">
        <f t="shared" si="14"/>
        <v>168.14626740496774</v>
      </c>
    </row>
    <row r="232" spans="1:7">
      <c r="A232">
        <v>231</v>
      </c>
      <c r="B232">
        <v>-18.415872745719753</v>
      </c>
      <c r="D232">
        <f t="shared" si="15"/>
        <v>2614.4831257642059</v>
      </c>
      <c r="E232" s="4">
        <f t="shared" si="12"/>
        <v>51.132016640889553</v>
      </c>
      <c r="F232" s="4">
        <f t="shared" si="13"/>
        <v>2.6221835652549457</v>
      </c>
      <c r="G232" s="4">
        <f t="shared" si="14"/>
        <v>-48.289798853652805</v>
      </c>
    </row>
    <row r="233" spans="1:7">
      <c r="A233">
        <v>232</v>
      </c>
      <c r="B233">
        <v>134.94824996826537</v>
      </c>
      <c r="D233">
        <f t="shared" si="15"/>
        <v>2477.9628003575458</v>
      </c>
      <c r="E233" s="4">
        <f t="shared" si="12"/>
        <v>49.779140213120854</v>
      </c>
      <c r="F233" s="4">
        <f t="shared" si="13"/>
        <v>2.6934481616205703</v>
      </c>
      <c r="G233" s="4">
        <f t="shared" si="14"/>
        <v>363.47611579093757</v>
      </c>
    </row>
    <row r="234" spans="1:7">
      <c r="A234">
        <v>233</v>
      </c>
      <c r="B234">
        <v>-39.361164158197425</v>
      </c>
      <c r="D234">
        <f t="shared" si="15"/>
        <v>3421.9468425059404</v>
      </c>
      <c r="E234" s="4">
        <f t="shared" si="12"/>
        <v>58.497408852922199</v>
      </c>
      <c r="F234" s="4">
        <f t="shared" si="13"/>
        <v>2.2920251738190491</v>
      </c>
      <c r="G234" s="4">
        <f t="shared" si="14"/>
        <v>-90.216779121412586</v>
      </c>
    </row>
    <row r="235" spans="1:7">
      <c r="A235">
        <v>234</v>
      </c>
      <c r="B235">
        <v>-41.527617036968877</v>
      </c>
      <c r="D235">
        <f t="shared" si="15"/>
        <v>3309.588106588898</v>
      </c>
      <c r="E235" s="4">
        <f t="shared" si="12"/>
        <v>57.529019690838624</v>
      </c>
      <c r="F235" s="4">
        <f t="shared" si="13"/>
        <v>2.3306069600110799</v>
      </c>
      <c r="G235" s="4">
        <f t="shared" si="14"/>
        <v>-96.784553299034371</v>
      </c>
    </row>
    <row r="236" spans="1:7">
      <c r="A236">
        <v>235</v>
      </c>
      <c r="B236">
        <v>-55.890887325811491</v>
      </c>
      <c r="D236">
        <f t="shared" si="15"/>
        <v>3214.485398799713</v>
      </c>
      <c r="E236" s="4">
        <f t="shared" si="12"/>
        <v>56.696431975916376</v>
      </c>
      <c r="F236" s="4">
        <f t="shared" si="13"/>
        <v>2.3648319483497073</v>
      </c>
      <c r="G236" s="4">
        <f t="shared" si="14"/>
        <v>-132.17255596969275</v>
      </c>
    </row>
    <row r="237" spans="1:7">
      <c r="A237">
        <v>236</v>
      </c>
      <c r="B237">
        <v>11.79620195046482</v>
      </c>
      <c r="D237">
        <f t="shared" si="15"/>
        <v>3209.0437520357236</v>
      </c>
      <c r="E237" s="4">
        <f t="shared" si="12"/>
        <v>56.648422326095925</v>
      </c>
      <c r="F237" s="4">
        <f t="shared" si="13"/>
        <v>2.3668361480972471</v>
      </c>
      <c r="G237" s="4">
        <f t="shared" si="14"/>
        <v>27.919677186615388</v>
      </c>
    </row>
    <row r="238" spans="1:7">
      <c r="A238">
        <v>237</v>
      </c>
      <c r="B238">
        <v>73.046889000830561</v>
      </c>
      <c r="D238">
        <f t="shared" si="15"/>
        <v>3024.8501497409493</v>
      </c>
      <c r="E238" s="4">
        <f t="shared" si="12"/>
        <v>54.998637708046452</v>
      </c>
      <c r="F238" s="4">
        <f t="shared" si="13"/>
        <v>2.4378337224608577</v>
      </c>
      <c r="G238" s="4">
        <f t="shared" si="14"/>
        <v>178.07616932707984</v>
      </c>
    </row>
    <row r="239" spans="1:7">
      <c r="A239">
        <v>238</v>
      </c>
      <c r="B239">
        <v>-56.768526773055783</v>
      </c>
      <c r="D239">
        <f t="shared" si="15"/>
        <v>3163.510020318472</v>
      </c>
      <c r="E239" s="4">
        <f t="shared" si="12"/>
        <v>56.245088855103361</v>
      </c>
      <c r="F239" s="4">
        <f t="shared" si="13"/>
        <v>2.3838087275404409</v>
      </c>
      <c r="G239" s="4">
        <f t="shared" si="14"/>
        <v>-135.32530957122356</v>
      </c>
    </row>
    <row r="240" spans="1:7">
      <c r="A240">
        <v>239</v>
      </c>
      <c r="B240">
        <v>10.30075513470365</v>
      </c>
      <c r="D240">
        <f t="shared" si="15"/>
        <v>3167.0593570183528</v>
      </c>
      <c r="E240" s="4">
        <f t="shared" si="12"/>
        <v>56.276632424287371</v>
      </c>
      <c r="F240" s="4">
        <f t="shared" si="13"/>
        <v>2.3824725808614478</v>
      </c>
      <c r="G240" s="4">
        <f t="shared" si="14"/>
        <v>24.541266670599214</v>
      </c>
    </row>
    <row r="241" spans="1:7">
      <c r="A241">
        <v>240</v>
      </c>
      <c r="B241">
        <v>137.63995456165503</v>
      </c>
      <c r="D241">
        <f t="shared" si="15"/>
        <v>2983.4021289779589</v>
      </c>
      <c r="E241" s="4">
        <f t="shared" si="12"/>
        <v>54.620528457512741</v>
      </c>
      <c r="F241" s="4">
        <f t="shared" si="13"/>
        <v>2.4547095658068714</v>
      </c>
      <c r="G241" s="4">
        <f t="shared" si="14"/>
        <v>337.86611309971772</v>
      </c>
    </row>
    <row r="242" spans="1:7">
      <c r="A242">
        <v>241</v>
      </c>
      <c r="B242">
        <v>-33.137636619321711</v>
      </c>
      <c r="D242">
        <f t="shared" si="15"/>
        <v>3941.0834267433502</v>
      </c>
      <c r="E242" s="4">
        <f t="shared" si="12"/>
        <v>62.778048924312309</v>
      </c>
      <c r="F242" s="4">
        <f t="shared" si="13"/>
        <v>2.1357390997565426</v>
      </c>
      <c r="G242" s="4">
        <f t="shared" si="14"/>
        <v>-70.773346201409595</v>
      </c>
    </row>
    <row r="243" spans="1:7">
      <c r="A243">
        <v>242</v>
      </c>
      <c r="B243">
        <v>-0.38506720342411427</v>
      </c>
      <c r="D243">
        <f t="shared" si="15"/>
        <v>3770.5045987816015</v>
      </c>
      <c r="E243" s="4">
        <f t="shared" si="12"/>
        <v>61.404434683348413</v>
      </c>
      <c r="F243" s="4">
        <f t="shared" si="13"/>
        <v>2.1835154803638632</v>
      </c>
      <c r="G243" s="4">
        <f t="shared" si="14"/>
        <v>-0.84080019965697428</v>
      </c>
    </row>
    <row r="244" spans="1:7">
      <c r="A244">
        <v>243</v>
      </c>
      <c r="B244">
        <v>116.13573150611592</v>
      </c>
      <c r="D244">
        <f t="shared" si="15"/>
        <v>3544.2832194597745</v>
      </c>
      <c r="E244" s="4">
        <f t="shared" si="12"/>
        <v>59.533882952985472</v>
      </c>
      <c r="F244" s="4">
        <f t="shared" si="13"/>
        <v>2.2521214314202451</v>
      </c>
      <c r="G244" s="4">
        <f t="shared" si="14"/>
        <v>261.55176987859102</v>
      </c>
    </row>
    <row r="245" spans="1:7">
      <c r="A245">
        <v>244</v>
      </c>
      <c r="B245">
        <v>-9.3211862658972677</v>
      </c>
      <c r="D245">
        <f t="shared" si="15"/>
        <v>4140.8767142398274</v>
      </c>
      <c r="E245" s="4">
        <f t="shared" si="12"/>
        <v>64.349644243304311</v>
      </c>
      <c r="F245" s="4">
        <f t="shared" si="13"/>
        <v>2.0835784761628107</v>
      </c>
      <c r="G245" s="4">
        <f t="shared" si="14"/>
        <v>-19.421423075927947</v>
      </c>
    </row>
    <row r="246" spans="1:7">
      <c r="A246">
        <v>245</v>
      </c>
      <c r="B246">
        <v>115.12415202450393</v>
      </c>
      <c r="D246">
        <f t="shared" si="15"/>
        <v>3897.6371821896505</v>
      </c>
      <c r="E246" s="4">
        <f t="shared" si="12"/>
        <v>62.431059435105297</v>
      </c>
      <c r="F246" s="4">
        <f t="shared" si="13"/>
        <v>2.1476094576522677</v>
      </c>
      <c r="G246" s="4">
        <f t="shared" si="14"/>
        <v>247.24171769202209</v>
      </c>
    </row>
    <row r="247" spans="1:7">
      <c r="A247">
        <v>246</v>
      </c>
      <c r="B247">
        <v>12.326792167728854</v>
      </c>
      <c r="D247">
        <f t="shared" si="15"/>
        <v>4458.9931740199372</v>
      </c>
      <c r="E247" s="4">
        <f t="shared" si="12"/>
        <v>66.775692987942378</v>
      </c>
      <c r="F247" s="4">
        <f t="shared" si="13"/>
        <v>2.0078793299575826</v>
      </c>
      <c r="G247" s="4">
        <f t="shared" si="14"/>
        <v>24.750711198265787</v>
      </c>
    </row>
    <row r="248" spans="1:7">
      <c r="A248">
        <v>247</v>
      </c>
      <c r="B248">
        <v>-132.09626021607619</v>
      </c>
      <c r="D248">
        <f t="shared" si="15"/>
        <v>4200.5705718875242</v>
      </c>
      <c r="E248" s="4">
        <f t="shared" si="12"/>
        <v>64.811808892265333</v>
      </c>
      <c r="F248" s="4">
        <f t="shared" si="13"/>
        <v>2.068720746815691</v>
      </c>
      <c r="G248" s="4">
        <f t="shared" si="14"/>
        <v>-273.270274085761</v>
      </c>
    </row>
    <row r="249" spans="1:7">
      <c r="A249">
        <v>248</v>
      </c>
      <c r="B249">
        <v>-106.11324501780655</v>
      </c>
      <c r="D249">
        <f t="shared" si="15"/>
        <v>4995.501655358672</v>
      </c>
      <c r="E249" s="4">
        <f t="shared" si="12"/>
        <v>70.678862861244966</v>
      </c>
      <c r="F249" s="4">
        <f t="shared" si="13"/>
        <v>1.8969961918784792</v>
      </c>
      <c r="G249" s="4">
        <f t="shared" si="14"/>
        <v>-201.29642170664704</v>
      </c>
    </row>
    <row r="250" spans="1:7">
      <c r="A250">
        <v>249</v>
      </c>
      <c r="B250">
        <v>-26.126568852372657</v>
      </c>
      <c r="D250">
        <f t="shared" si="15"/>
        <v>5371.3728021296947</v>
      </c>
      <c r="E250" s="4">
        <f t="shared" si="12"/>
        <v>73.289650034160317</v>
      </c>
      <c r="F250" s="4">
        <f t="shared" si="13"/>
        <v>1.8294197561536918</v>
      </c>
      <c r="G250" s="4">
        <f t="shared" si="14"/>
        <v>-47.796461219040225</v>
      </c>
    </row>
    <row r="251" spans="1:7">
      <c r="A251">
        <v>250</v>
      </c>
      <c r="B251">
        <v>-90.029751830821624</v>
      </c>
      <c r="D251">
        <f t="shared" si="15"/>
        <v>5090.0462900017783</v>
      </c>
      <c r="E251" s="4">
        <f t="shared" si="12"/>
        <v>71.344560339256262</v>
      </c>
      <c r="F251" s="4">
        <f t="shared" si="13"/>
        <v>1.8792958153574721</v>
      </c>
      <c r="G251" s="4">
        <f t="shared" si="14"/>
        <v>-169.1925358733348</v>
      </c>
    </row>
    <row r="252" spans="1:7">
      <c r="A252">
        <v>251</v>
      </c>
      <c r="B252">
        <v>-86.930098228544011</v>
      </c>
      <c r="D252">
        <f t="shared" si="15"/>
        <v>5270.9648854848319</v>
      </c>
      <c r="E252" s="4">
        <f t="shared" si="12"/>
        <v>72.601411043345649</v>
      </c>
      <c r="F252" s="4">
        <f t="shared" si="13"/>
        <v>1.8467620913598204</v>
      </c>
      <c r="G252" s="4">
        <f t="shared" si="14"/>
        <v>-160.53921000666057</v>
      </c>
    </row>
    <row r="253" spans="1:7">
      <c r="A253">
        <v>252</v>
      </c>
      <c r="B253">
        <v>-23.367390101415367</v>
      </c>
      <c r="D253">
        <f t="shared" si="15"/>
        <v>5408.1175110372005</v>
      </c>
      <c r="E253" s="4">
        <f t="shared" si="12"/>
        <v>73.539904208784506</v>
      </c>
      <c r="F253" s="4">
        <f t="shared" si="13"/>
        <v>1.8231942934468375</v>
      </c>
      <c r="G253" s="4">
        <f t="shared" si="14"/>
        <v>-42.603292285646617</v>
      </c>
    </row>
    <row r="254" spans="1:7">
      <c r="A254">
        <v>253</v>
      </c>
      <c r="B254">
        <v>33.440727427057936</v>
      </c>
      <c r="D254">
        <f t="shared" si="15"/>
        <v>5116.3925555840724</v>
      </c>
      <c r="E254" s="4">
        <f t="shared" si="12"/>
        <v>71.528963054024999</v>
      </c>
      <c r="F254" s="4">
        <f t="shared" si="13"/>
        <v>1.8744509632107453</v>
      </c>
      <c r="G254" s="4">
        <f t="shared" si="14"/>
        <v>62.683003736116738</v>
      </c>
    </row>
    <row r="255" spans="1:7">
      <c r="A255">
        <v>254</v>
      </c>
      <c r="B255">
        <v>-8.6271518894409382</v>
      </c>
      <c r="D255">
        <f t="shared" si="15"/>
        <v>4876.5059373000749</v>
      </c>
      <c r="E255" s="4">
        <f t="shared" si="12"/>
        <v>69.831983627132303</v>
      </c>
      <c r="F255" s="4">
        <f t="shared" si="13"/>
        <v>1.920001791872183</v>
      </c>
      <c r="G255" s="4">
        <f t="shared" si="14"/>
        <v>-16.564147086480091</v>
      </c>
    </row>
    <row r="256" spans="1:7">
      <c r="A256">
        <v>255</v>
      </c>
      <c r="B256">
        <v>14.8117577877656</v>
      </c>
      <c r="D256">
        <f t="shared" si="15"/>
        <v>4588.3812460454792</v>
      </c>
      <c r="E256" s="4">
        <f t="shared" si="12"/>
        <v>67.737591085345514</v>
      </c>
      <c r="F256" s="4">
        <f t="shared" si="13"/>
        <v>1.9793667230526828</v>
      </c>
      <c r="G256" s="4">
        <f t="shared" si="14"/>
        <v>29.317900475019652</v>
      </c>
    </row>
    <row r="257" spans="1:7">
      <c r="A257">
        <v>256</v>
      </c>
      <c r="B257">
        <v>18.115160809735244</v>
      </c>
      <c r="D257">
        <f t="shared" si="15"/>
        <v>4326.2416614085569</v>
      </c>
      <c r="E257" s="4">
        <f t="shared" si="12"/>
        <v>65.774171689262317</v>
      </c>
      <c r="F257" s="4">
        <f t="shared" si="13"/>
        <v>2.0384526365076403</v>
      </c>
      <c r="G257" s="4">
        <f t="shared" si="14"/>
        <v>36.926897313364691</v>
      </c>
    </row>
    <row r="258" spans="1:7">
      <c r="A258">
        <v>257</v>
      </c>
      <c r="B258">
        <v>-44.220993325610834</v>
      </c>
      <c r="D258">
        <f t="shared" si="15"/>
        <v>4086.3567047937972</v>
      </c>
      <c r="E258" s="4">
        <f t="shared" si="12"/>
        <v>63.924617361340516</v>
      </c>
      <c r="F258" s="4">
        <f t="shared" si="13"/>
        <v>2.0974319319925816</v>
      </c>
      <c r="G258" s="4">
        <f t="shared" si="14"/>
        <v>-92.750523465566985</v>
      </c>
    </row>
    <row r="259" spans="1:7">
      <c r="A259">
        <v>258</v>
      </c>
      <c r="B259">
        <v>-73.085117039785473</v>
      </c>
      <c r="D259">
        <f t="shared" si="15"/>
        <v>3958.5050775483924</v>
      </c>
      <c r="E259" s="4">
        <f t="shared" ref="E259:E322" si="16">SQRT(D259)</f>
        <v>62.916651830404902</v>
      </c>
      <c r="F259" s="4">
        <f t="shared" ref="F259:F322" si="17">$E$501/E259</f>
        <v>2.1310341506330617</v>
      </c>
      <c r="G259" s="4">
        <f t="shared" ref="G259:G322" si="18">B259*F259</f>
        <v>-155.74688031479712</v>
      </c>
    </row>
    <row r="260" spans="1:7">
      <c r="A260">
        <v>259</v>
      </c>
      <c r="B260">
        <v>-89.99421475203053</v>
      </c>
      <c r="D260">
        <f t="shared" ref="D260:D323" si="19">D259*$K$1+B259*B259*(1-$K$1)</f>
        <v>4041.4808328586373</v>
      </c>
      <c r="E260" s="4">
        <f t="shared" si="16"/>
        <v>63.572642173018394</v>
      </c>
      <c r="F260" s="4">
        <f t="shared" si="17"/>
        <v>2.1090445372583302</v>
      </c>
      <c r="G260" s="4">
        <f t="shared" si="18"/>
        <v>-189.80180700762301</v>
      </c>
    </row>
    <row r="261" spans="1:7">
      <c r="A261">
        <v>260</v>
      </c>
      <c r="B261">
        <v>0.77695936278360023</v>
      </c>
      <c r="D261">
        <f t="shared" si="19"/>
        <v>4284.9295042171943</v>
      </c>
      <c r="E261" s="4">
        <f t="shared" si="16"/>
        <v>65.459372928689092</v>
      </c>
      <c r="F261" s="4">
        <f t="shared" si="17"/>
        <v>2.0482556996099848</v>
      </c>
      <c r="G261" s="4">
        <f t="shared" si="18"/>
        <v>1.5914114431868511</v>
      </c>
    </row>
    <row r="262" spans="1:7">
      <c r="A262">
        <v>261</v>
      </c>
      <c r="B262">
        <v>-18.621035565505736</v>
      </c>
      <c r="D262">
        <f t="shared" si="19"/>
        <v>4027.8699539152476</v>
      </c>
      <c r="E262" s="4">
        <f t="shared" si="16"/>
        <v>63.465502077232856</v>
      </c>
      <c r="F262" s="4">
        <f t="shared" si="17"/>
        <v>2.1126049476599187</v>
      </c>
      <c r="G262" s="4">
        <f t="shared" si="18"/>
        <v>-39.338891866238725</v>
      </c>
    </row>
    <row r="263" spans="1:7">
      <c r="A263">
        <v>262</v>
      </c>
      <c r="B263">
        <v>59.758754508922721</v>
      </c>
      <c r="D263">
        <f t="shared" si="19"/>
        <v>3807.0023346122425</v>
      </c>
      <c r="E263" s="4">
        <f t="shared" si="16"/>
        <v>61.700910322395103</v>
      </c>
      <c r="F263" s="4">
        <f t="shared" si="17"/>
        <v>2.173023590632793</v>
      </c>
      <c r="G263" s="4">
        <f t="shared" si="18"/>
        <v>129.85718329472286</v>
      </c>
    </row>
    <row r="264" spans="1:7">
      <c r="A264">
        <v>263</v>
      </c>
      <c r="B264">
        <v>12.445237420724879</v>
      </c>
      <c r="D264">
        <f t="shared" si="19"/>
        <v>3792.8487189629695</v>
      </c>
      <c r="E264" s="4">
        <f t="shared" si="16"/>
        <v>61.58610816542128</v>
      </c>
      <c r="F264" s="4">
        <f t="shared" si="17"/>
        <v>2.1770743060098643</v>
      </c>
      <c r="G264" s="4">
        <f t="shared" si="18"/>
        <v>27.09420662085261</v>
      </c>
    </row>
    <row r="265" spans="1:7">
      <c r="A265">
        <v>264</v>
      </c>
      <c r="B265">
        <v>-20.416585180932088</v>
      </c>
      <c r="D265">
        <f t="shared" si="19"/>
        <v>3574.5708318926841</v>
      </c>
      <c r="E265" s="4">
        <f t="shared" si="16"/>
        <v>59.787714723784887</v>
      </c>
      <c r="F265" s="4">
        <f t="shared" si="17"/>
        <v>2.2425599358248083</v>
      </c>
      <c r="G265" s="4">
        <f t="shared" si="18"/>
        <v>-45.785415953112796</v>
      </c>
    </row>
    <row r="266" spans="1:7">
      <c r="A266">
        <v>265</v>
      </c>
      <c r="B266">
        <v>-30.855300937502761</v>
      </c>
      <c r="D266">
        <f t="shared" si="19"/>
        <v>3385.1067990061379</v>
      </c>
      <c r="E266" s="4">
        <f t="shared" si="16"/>
        <v>58.181670644681027</v>
      </c>
      <c r="F266" s="4">
        <f t="shared" si="17"/>
        <v>2.3044634540129065</v>
      </c>
      <c r="G266" s="4">
        <f t="shared" si="18"/>
        <v>-71.104913373045292</v>
      </c>
    </row>
    <row r="267" spans="1:7">
      <c r="A267">
        <v>266</v>
      </c>
      <c r="B267">
        <v>-80.837600123839366</v>
      </c>
      <c r="D267">
        <f t="shared" si="19"/>
        <v>3239.1233668224008</v>
      </c>
      <c r="E267" s="4">
        <f t="shared" si="16"/>
        <v>56.913296924553585</v>
      </c>
      <c r="F267" s="4">
        <f t="shared" si="17"/>
        <v>2.3558208878993816</v>
      </c>
      <c r="G267" s="4">
        <f t="shared" si="18"/>
        <v>-190.4389068993984</v>
      </c>
    </row>
    <row r="268" spans="1:7">
      <c r="A268">
        <v>267</v>
      </c>
      <c r="B268">
        <v>-26.292372515837997</v>
      </c>
      <c r="D268">
        <f t="shared" si="19"/>
        <v>3436.8590204399625</v>
      </c>
      <c r="E268" s="4">
        <f t="shared" si="16"/>
        <v>58.624730450893864</v>
      </c>
      <c r="F268" s="4">
        <f t="shared" si="17"/>
        <v>2.2870473375803582</v>
      </c>
      <c r="G268" s="4">
        <f t="shared" si="18"/>
        <v>-60.131900561018277</v>
      </c>
    </row>
    <row r="269" spans="1:7">
      <c r="A269">
        <v>268</v>
      </c>
      <c r="B269">
        <v>-29.394325030752952</v>
      </c>
      <c r="D269">
        <f t="shared" si="19"/>
        <v>3272.1248103642602</v>
      </c>
      <c r="E269" s="4">
        <f t="shared" si="16"/>
        <v>57.202489546909234</v>
      </c>
      <c r="F269" s="4">
        <f t="shared" si="17"/>
        <v>2.3439108115064102</v>
      </c>
      <c r="G269" s="4">
        <f t="shared" si="18"/>
        <v>-68.897676236515338</v>
      </c>
    </row>
    <row r="270" spans="1:7">
      <c r="A270">
        <v>269</v>
      </c>
      <c r="B270">
        <v>-12.39879340589323</v>
      </c>
      <c r="D270">
        <f t="shared" si="19"/>
        <v>3127.6389023832171</v>
      </c>
      <c r="E270" s="4">
        <f t="shared" si="16"/>
        <v>55.925297517163173</v>
      </c>
      <c r="F270" s="4">
        <f t="shared" si="17"/>
        <v>2.3974397928403564</v>
      </c>
      <c r="G270" s="4">
        <f t="shared" si="18"/>
        <v>-29.725360694495041</v>
      </c>
    </row>
    <row r="271" spans="1:7">
      <c r="A271">
        <v>270</v>
      </c>
      <c r="B271">
        <v>71.72352303430489</v>
      </c>
      <c r="D271">
        <f t="shared" si="19"/>
        <v>2949.2043729155453</v>
      </c>
      <c r="E271" s="4">
        <f t="shared" si="16"/>
        <v>54.306577621090661</v>
      </c>
      <c r="F271" s="4">
        <f t="shared" si="17"/>
        <v>2.4689004457171362</v>
      </c>
      <c r="G271" s="4">
        <f t="shared" si="18"/>
        <v>177.07823798779862</v>
      </c>
    </row>
    <row r="272" spans="1:7">
      <c r="A272">
        <v>271</v>
      </c>
      <c r="B272">
        <v>10.059901583428655</v>
      </c>
      <c r="D272">
        <f t="shared" si="19"/>
        <v>3080.9079359277603</v>
      </c>
      <c r="E272" s="4">
        <f t="shared" si="16"/>
        <v>55.505927034216448</v>
      </c>
      <c r="F272" s="4">
        <f t="shared" si="17"/>
        <v>2.4155534527228295</v>
      </c>
      <c r="G272" s="4">
        <f t="shared" si="18"/>
        <v>24.300230003902946</v>
      </c>
    </row>
    <row r="273" spans="1:7">
      <c r="A273">
        <v>272</v>
      </c>
      <c r="B273">
        <v>4.8656506215174886</v>
      </c>
      <c r="D273">
        <f t="shared" si="19"/>
        <v>2902.1255569641908</v>
      </c>
      <c r="E273" s="4">
        <f t="shared" si="16"/>
        <v>53.871379757383146</v>
      </c>
      <c r="F273" s="4">
        <f t="shared" si="17"/>
        <v>2.488845362749549</v>
      </c>
      <c r="G273" s="4">
        <f t="shared" si="18"/>
        <v>12.109851986123262</v>
      </c>
    </row>
    <row r="274" spans="1:7">
      <c r="A274">
        <v>273</v>
      </c>
      <c r="B274">
        <v>-38.417371723817269</v>
      </c>
      <c r="D274">
        <f t="shared" si="19"/>
        <v>2729.4184969045796</v>
      </c>
      <c r="E274" s="4">
        <f t="shared" si="16"/>
        <v>52.243836927474803</v>
      </c>
      <c r="F274" s="4">
        <f t="shared" si="17"/>
        <v>2.5663799134854925</v>
      </c>
      <c r="G274" s="4">
        <f t="shared" si="18"/>
        <v>-98.59357112091017</v>
      </c>
    </row>
    <row r="275" spans="1:7">
      <c r="A275">
        <v>274</v>
      </c>
      <c r="B275">
        <v>-21.820575436844592</v>
      </c>
      <c r="D275">
        <f t="shared" si="19"/>
        <v>2654.2070541002618</v>
      </c>
      <c r="E275" s="4">
        <f t="shared" si="16"/>
        <v>51.518997021489675</v>
      </c>
      <c r="F275" s="4">
        <f t="shared" si="17"/>
        <v>2.6024872657780267</v>
      </c>
      <c r="G275" s="4">
        <f t="shared" si="18"/>
        <v>-56.787769706336853</v>
      </c>
    </row>
    <row r="276" spans="1:7">
      <c r="A276">
        <v>275</v>
      </c>
      <c r="B276">
        <v>-5.4511608949705987</v>
      </c>
      <c r="D276">
        <f t="shared" si="19"/>
        <v>2523.5228815979472</v>
      </c>
      <c r="E276" s="4">
        <f t="shared" si="16"/>
        <v>50.234678077976646</v>
      </c>
      <c r="F276" s="4">
        <f t="shared" si="17"/>
        <v>2.6690234480245194</v>
      </c>
      <c r="G276" s="4">
        <f t="shared" si="18"/>
        <v>-14.549276247630852</v>
      </c>
    </row>
    <row r="277" spans="1:7">
      <c r="A277">
        <v>276</v>
      </c>
      <c r="B277">
        <v>77.404136405075405</v>
      </c>
      <c r="D277">
        <f t="shared" si="19"/>
        <v>2373.8944180082417</v>
      </c>
      <c r="E277" s="4">
        <f t="shared" si="16"/>
        <v>48.722627371768873</v>
      </c>
      <c r="F277" s="4">
        <f t="shared" si="17"/>
        <v>2.7518535211787634</v>
      </c>
      <c r="G277" s="4">
        <f t="shared" si="18"/>
        <v>213.00484532010807</v>
      </c>
    </row>
    <row r="278" spans="1:7">
      <c r="A278">
        <v>277</v>
      </c>
      <c r="B278">
        <v>31.276238391048537</v>
      </c>
      <c r="D278">
        <f t="shared" si="19"/>
        <v>2590.9447728846785</v>
      </c>
      <c r="E278" s="4">
        <f t="shared" si="16"/>
        <v>50.90132388145399</v>
      </c>
      <c r="F278" s="4">
        <f t="shared" si="17"/>
        <v>2.6340677112120146</v>
      </c>
      <c r="G278" s="4">
        <f t="shared" si="18"/>
        <v>82.383729674030562</v>
      </c>
    </row>
    <row r="279" spans="1:7">
      <c r="A279">
        <v>278</v>
      </c>
      <c r="B279">
        <v>-51.755116893365994</v>
      </c>
      <c r="D279">
        <f t="shared" si="19"/>
        <v>2494.1802717852197</v>
      </c>
      <c r="E279" s="4">
        <f t="shared" si="16"/>
        <v>49.941768809136306</v>
      </c>
      <c r="F279" s="4">
        <f t="shared" si="17"/>
        <v>2.6846773130221</v>
      </c>
      <c r="G279" s="4">
        <f t="shared" si="18"/>
        <v>-138.94578815642652</v>
      </c>
    </row>
    <row r="280" spans="1:7">
      <c r="A280">
        <v>279</v>
      </c>
      <c r="B280">
        <v>2.4519954504885391</v>
      </c>
      <c r="D280">
        <f t="shared" si="19"/>
        <v>2505.244982956865</v>
      </c>
      <c r="E280" s="4">
        <f t="shared" si="16"/>
        <v>50.052422348542386</v>
      </c>
      <c r="F280" s="4">
        <f t="shared" si="17"/>
        <v>2.6787421547837944</v>
      </c>
      <c r="G280" s="4">
        <f t="shared" si="18"/>
        <v>6.5682635765617299</v>
      </c>
    </row>
    <row r="281" spans="1:7">
      <c r="A281">
        <v>280</v>
      </c>
      <c r="B281">
        <v>-52.990100407560021</v>
      </c>
      <c r="D281">
        <f t="shared" si="19"/>
        <v>2355.2910208808062</v>
      </c>
      <c r="E281" s="4">
        <f t="shared" si="16"/>
        <v>48.53134060461143</v>
      </c>
      <c r="F281" s="4">
        <f t="shared" si="17"/>
        <v>2.7626999795126816</v>
      </c>
      <c r="G281" s="4">
        <f t="shared" si="18"/>
        <v>-146.39574931034102</v>
      </c>
    </row>
    <row r="282" spans="1:7">
      <c r="A282">
        <v>281</v>
      </c>
      <c r="B282">
        <v>8.9301797331590933</v>
      </c>
      <c r="D282">
        <f t="shared" si="19"/>
        <v>2382.450604100155</v>
      </c>
      <c r="E282" s="4">
        <f t="shared" si="16"/>
        <v>48.810353451907673</v>
      </c>
      <c r="F282" s="4">
        <f t="shared" si="17"/>
        <v>2.7469076581506044</v>
      </c>
      <c r="G282" s="4">
        <f t="shared" si="18"/>
        <v>24.530379097676036</v>
      </c>
    </row>
    <row r="283" spans="1:7">
      <c r="A283">
        <v>282</v>
      </c>
      <c r="B283">
        <v>15.800238168516444</v>
      </c>
      <c r="D283">
        <f t="shared" si="19"/>
        <v>2244.2884544581375</v>
      </c>
      <c r="E283" s="4">
        <f t="shared" si="16"/>
        <v>47.373921670663258</v>
      </c>
      <c r="F283" s="4">
        <f t="shared" si="17"/>
        <v>2.8301970570680397</v>
      </c>
      <c r="G283" s="4">
        <f t="shared" si="18"/>
        <v>44.717787565509354</v>
      </c>
    </row>
    <row r="284" spans="1:7">
      <c r="A284">
        <v>283</v>
      </c>
      <c r="B284">
        <v>-19.704071168715018</v>
      </c>
      <c r="D284">
        <f t="shared" si="19"/>
        <v>2124.6099987615598</v>
      </c>
      <c r="E284" s="4">
        <f t="shared" si="16"/>
        <v>46.093491934996202</v>
      </c>
      <c r="F284" s="4">
        <f t="shared" si="17"/>
        <v>2.9088170165794147</v>
      </c>
      <c r="G284" s="4">
        <f t="shared" si="18"/>
        <v>-57.315537511450081</v>
      </c>
    </row>
    <row r="285" spans="1:7">
      <c r="A285">
        <v>284</v>
      </c>
      <c r="B285">
        <v>6.2625558749659831</v>
      </c>
      <c r="D285">
        <f t="shared" si="19"/>
        <v>2020.4284240731733</v>
      </c>
      <c r="E285" s="4">
        <f t="shared" si="16"/>
        <v>44.94917601105913</v>
      </c>
      <c r="F285" s="4">
        <f t="shared" si="17"/>
        <v>2.9828696673125896</v>
      </c>
      <c r="G285" s="4">
        <f t="shared" si="18"/>
        <v>18.680387959286286</v>
      </c>
    </row>
    <row r="286" spans="1:7">
      <c r="A286">
        <v>285</v>
      </c>
      <c r="B286">
        <v>22.032923657328865</v>
      </c>
      <c r="D286">
        <f t="shared" si="19"/>
        <v>1901.5558949940071</v>
      </c>
      <c r="E286" s="4">
        <f t="shared" si="16"/>
        <v>43.606833122734415</v>
      </c>
      <c r="F286" s="4">
        <f t="shared" si="17"/>
        <v>3.074690916368831</v>
      </c>
      <c r="G286" s="4">
        <f t="shared" si="18"/>
        <v>67.744430230236986</v>
      </c>
    </row>
    <row r="287" spans="1:7">
      <c r="A287">
        <v>286</v>
      </c>
      <c r="B287">
        <v>92.522674496012769</v>
      </c>
      <c r="D287">
        <f t="shared" si="19"/>
        <v>1816.5895247877475</v>
      </c>
      <c r="E287" s="4">
        <f t="shared" si="16"/>
        <v>42.621467886356839</v>
      </c>
      <c r="F287" s="4">
        <f t="shared" si="17"/>
        <v>3.145774661059979</v>
      </c>
      <c r="G287" s="4">
        <f t="shared" si="18"/>
        <v>291.05548500305736</v>
      </c>
    </row>
    <row r="288" spans="1:7">
      <c r="A288">
        <v>287</v>
      </c>
      <c r="B288">
        <v>56.793022040688811</v>
      </c>
      <c r="D288">
        <f t="shared" si="19"/>
        <v>2221.2208710541909</v>
      </c>
      <c r="E288" s="4">
        <f t="shared" si="16"/>
        <v>47.129829949345151</v>
      </c>
      <c r="F288" s="4">
        <f t="shared" si="17"/>
        <v>2.844855027870643</v>
      </c>
      <c r="G288" s="4">
        <f t="shared" si="18"/>
        <v>161.56791430042182</v>
      </c>
    </row>
    <row r="289" spans="1:7">
      <c r="A289">
        <v>288</v>
      </c>
      <c r="B289">
        <v>142.7516160874311</v>
      </c>
      <c r="D289">
        <f t="shared" si="19"/>
        <v>2281.4744599417895</v>
      </c>
      <c r="E289" s="4">
        <f t="shared" si="16"/>
        <v>47.764782632623685</v>
      </c>
      <c r="F289" s="4">
        <f t="shared" si="17"/>
        <v>2.8070374511137639</v>
      </c>
      <c r="G289" s="4">
        <f t="shared" si="18"/>
        <v>400.70913256443316</v>
      </c>
    </row>
    <row r="290" spans="1:7">
      <c r="A290">
        <v>289</v>
      </c>
      <c r="B290">
        <v>230.62586024103075</v>
      </c>
      <c r="D290">
        <f t="shared" si="19"/>
        <v>3367.2674260796821</v>
      </c>
      <c r="E290" s="4">
        <f t="shared" si="16"/>
        <v>58.028160629815609</v>
      </c>
      <c r="F290" s="4">
        <f t="shared" si="17"/>
        <v>2.3105597737177321</v>
      </c>
      <c r="G290" s="4">
        <f t="shared" si="18"/>
        <v>532.87483545197335</v>
      </c>
    </row>
    <row r="291" spans="1:7">
      <c r="A291">
        <v>290</v>
      </c>
      <c r="B291">
        <v>-56.256474758723925</v>
      </c>
      <c r="D291">
        <f t="shared" si="19"/>
        <v>6356.5286252298311</v>
      </c>
      <c r="E291" s="4">
        <f t="shared" si="16"/>
        <v>79.727840966815549</v>
      </c>
      <c r="F291" s="4">
        <f t="shared" si="17"/>
        <v>1.6816902611208164</v>
      </c>
      <c r="G291" s="4">
        <f t="shared" si="18"/>
        <v>-94.60596572673505</v>
      </c>
    </row>
    <row r="292" spans="1:7">
      <c r="A292">
        <v>291</v>
      </c>
      <c r="B292">
        <v>17.29268698458327</v>
      </c>
      <c r="D292">
        <f t="shared" si="19"/>
        <v>6165.0243648527776</v>
      </c>
      <c r="E292" s="4">
        <f t="shared" si="16"/>
        <v>78.517669125189755</v>
      </c>
      <c r="F292" s="4">
        <f t="shared" si="17"/>
        <v>1.7076097034962632</v>
      </c>
      <c r="G292" s="4">
        <f t="shared" si="18"/>
        <v>29.529160094397927</v>
      </c>
    </row>
    <row r="293" spans="1:7">
      <c r="A293">
        <v>292</v>
      </c>
      <c r="B293">
        <v>-134.50231212393737</v>
      </c>
      <c r="D293">
        <f t="shared" si="19"/>
        <v>5813.0651243504171</v>
      </c>
      <c r="E293" s="4">
        <f t="shared" si="16"/>
        <v>76.243459551298017</v>
      </c>
      <c r="F293" s="4">
        <f t="shared" si="17"/>
        <v>1.7585447261069407</v>
      </c>
      <c r="G293" s="4">
        <f t="shared" si="18"/>
        <v>-236.52833163473969</v>
      </c>
    </row>
    <row r="294" spans="1:7">
      <c r="A294">
        <v>293</v>
      </c>
      <c r="B294">
        <v>5.6816722456806019</v>
      </c>
      <c r="D294">
        <f t="shared" si="19"/>
        <v>6549.7335348904962</v>
      </c>
      <c r="E294" s="4">
        <f t="shared" si="16"/>
        <v>80.930424037505801</v>
      </c>
      <c r="F294" s="4">
        <f t="shared" si="17"/>
        <v>1.6567012379911301</v>
      </c>
      <c r="G294" s="4">
        <f t="shared" si="18"/>
        <v>9.4128334432788971</v>
      </c>
    </row>
    <row r="295" spans="1:7">
      <c r="A295">
        <v>294</v>
      </c>
      <c r="B295">
        <v>36.751586182206665</v>
      </c>
      <c r="D295">
        <f t="shared" si="19"/>
        <v>6158.686406767506</v>
      </c>
      <c r="E295" s="4">
        <f t="shared" si="16"/>
        <v>78.477298671447059</v>
      </c>
      <c r="F295" s="4">
        <f t="shared" si="17"/>
        <v>1.7084881355997201</v>
      </c>
      <c r="G295" s="4">
        <f t="shared" si="18"/>
        <v>62.789648956770705</v>
      </c>
    </row>
    <row r="296" spans="1:7">
      <c r="A296">
        <v>295</v>
      </c>
      <c r="B296">
        <v>170.82909819914494</v>
      </c>
      <c r="D296">
        <f t="shared" si="19"/>
        <v>5870.2059675759456</v>
      </c>
      <c r="E296" s="4">
        <f t="shared" si="16"/>
        <v>76.617269382143505</v>
      </c>
      <c r="F296" s="4">
        <f t="shared" si="17"/>
        <v>1.7499649201193173</v>
      </c>
      <c r="G296" s="4">
        <f t="shared" si="18"/>
        <v>298.94492918412169</v>
      </c>
    </row>
    <row r="297" spans="1:7">
      <c r="A297">
        <v>296</v>
      </c>
      <c r="B297">
        <v>35.2842632943848</v>
      </c>
      <c r="D297">
        <f t="shared" si="19"/>
        <v>7268.9484570133764</v>
      </c>
      <c r="E297" s="4">
        <f t="shared" si="16"/>
        <v>85.258128392625281</v>
      </c>
      <c r="F297" s="4">
        <f t="shared" si="17"/>
        <v>1.5726070489917123</v>
      </c>
      <c r="G297" s="4">
        <f t="shared" si="18"/>
        <v>55.488281175229076</v>
      </c>
    </row>
    <row r="298" spans="1:7">
      <c r="A298">
        <v>297</v>
      </c>
      <c r="B298">
        <v>-93.816005486525682</v>
      </c>
      <c r="D298">
        <f t="shared" si="19"/>
        <v>6907.5103037662211</v>
      </c>
      <c r="E298" s="4">
        <f t="shared" si="16"/>
        <v>83.111433050851801</v>
      </c>
      <c r="F298" s="4">
        <f t="shared" si="17"/>
        <v>1.613226108278599</v>
      </c>
      <c r="G298" s="4">
        <f t="shared" si="18"/>
        <v>-151.34642942527151</v>
      </c>
    </row>
    <row r="299" spans="1:7">
      <c r="A299">
        <v>298</v>
      </c>
      <c r="B299">
        <v>-106.43554526008302</v>
      </c>
      <c r="D299">
        <f t="shared" si="19"/>
        <v>7021.1462586671169</v>
      </c>
      <c r="E299" s="4">
        <f t="shared" si="16"/>
        <v>83.79228042407675</v>
      </c>
      <c r="F299" s="4">
        <f t="shared" si="17"/>
        <v>1.6001179704802178</v>
      </c>
      <c r="G299" s="4">
        <f t="shared" si="18"/>
        <v>-170.30942866851939</v>
      </c>
    </row>
    <row r="300" spans="1:7">
      <c r="A300">
        <v>299</v>
      </c>
      <c r="B300">
        <v>34.508736101106479</v>
      </c>
      <c r="D300">
        <f t="shared" si="19"/>
        <v>7279.589000835761</v>
      </c>
      <c r="E300" s="4">
        <f t="shared" si="16"/>
        <v>85.320507504560481</v>
      </c>
      <c r="F300" s="4">
        <f t="shared" si="17"/>
        <v>1.5714572922215257</v>
      </c>
      <c r="G300" s="4">
        <f t="shared" si="18"/>
        <v>54.229004991431999</v>
      </c>
    </row>
    <row r="301" spans="1:7">
      <c r="A301">
        <v>300</v>
      </c>
      <c r="B301">
        <v>-59.449335450251965</v>
      </c>
      <c r="D301">
        <f t="shared" si="19"/>
        <v>6914.2648328233636</v>
      </c>
      <c r="E301" s="4">
        <f t="shared" si="16"/>
        <v>83.152058500216114</v>
      </c>
      <c r="F301" s="4">
        <f t="shared" si="17"/>
        <v>1.6124379373450448</v>
      </c>
      <c r="G301" s="4">
        <f t="shared" si="18"/>
        <v>-95.858363829937929</v>
      </c>
    </row>
    <row r="302" spans="1:7">
      <c r="A302">
        <v>301</v>
      </c>
      <c r="B302">
        <v>29.201824293273603</v>
      </c>
      <c r="D302">
        <f t="shared" si="19"/>
        <v>6711.4623519825564</v>
      </c>
      <c r="E302" s="4">
        <f t="shared" si="16"/>
        <v>81.923515256503464</v>
      </c>
      <c r="F302" s="4">
        <f t="shared" si="17"/>
        <v>1.6366184150458472</v>
      </c>
      <c r="G302" s="4">
        <f t="shared" si="18"/>
        <v>47.792243391304758</v>
      </c>
    </row>
    <row r="303" spans="1:7">
      <c r="A303">
        <v>302</v>
      </c>
      <c r="B303">
        <v>79.397219414920983</v>
      </c>
      <c r="D303">
        <f t="shared" si="19"/>
        <v>6359.9394033869166</v>
      </c>
      <c r="E303" s="4">
        <f t="shared" si="16"/>
        <v>79.74922823066639</v>
      </c>
      <c r="F303" s="4">
        <f t="shared" si="17"/>
        <v>1.6812392629841832</v>
      </c>
      <c r="G303" s="4">
        <f t="shared" si="18"/>
        <v>133.48572265213525</v>
      </c>
    </row>
    <row r="304" spans="1:7">
      <c r="A304">
        <v>303</v>
      </c>
      <c r="B304">
        <v>-0.58776320411197958</v>
      </c>
      <c r="D304">
        <f t="shared" si="19"/>
        <v>6356.5781462329678</v>
      </c>
      <c r="E304" s="4">
        <f t="shared" si="16"/>
        <v>79.728151529011186</v>
      </c>
      <c r="F304" s="4">
        <f t="shared" si="17"/>
        <v>1.6816837104933422</v>
      </c>
      <c r="G304" s="4">
        <f t="shared" si="18"/>
        <v>-0.98843180598248948</v>
      </c>
    </row>
    <row r="305" spans="1:7">
      <c r="A305">
        <v>304</v>
      </c>
      <c r="B305">
        <v>-45.828758846160781</v>
      </c>
      <c r="D305">
        <f t="shared" si="19"/>
        <v>5975.2041853940354</v>
      </c>
      <c r="E305" s="4">
        <f t="shared" si="16"/>
        <v>77.299444922936118</v>
      </c>
      <c r="F305" s="4">
        <f t="shared" si="17"/>
        <v>1.7345212999621398</v>
      </c>
      <c r="G305" s="4">
        <f t="shared" si="18"/>
        <v>-79.490958369494209</v>
      </c>
    </row>
    <row r="306" spans="1:7">
      <c r="A306">
        <v>305</v>
      </c>
      <c r="B306">
        <v>-66.635464804607182</v>
      </c>
      <c r="D306">
        <f t="shared" si="19"/>
        <v>5742.708442513167</v>
      </c>
      <c r="E306" s="4">
        <f t="shared" si="16"/>
        <v>75.780660082326861</v>
      </c>
      <c r="F306" s="4">
        <f t="shared" si="17"/>
        <v>1.7692843206752666</v>
      </c>
      <c r="G306" s="4">
        <f t="shared" si="18"/>
        <v>-117.89708307970005</v>
      </c>
    </row>
    <row r="307" spans="1:7">
      <c r="A307">
        <v>306</v>
      </c>
      <c r="B307">
        <v>-47.729915951947987</v>
      </c>
      <c r="D307">
        <f t="shared" si="19"/>
        <v>5664.5630461459396</v>
      </c>
      <c r="E307" s="4">
        <f t="shared" si="16"/>
        <v>75.263291491576027</v>
      </c>
      <c r="F307" s="4">
        <f t="shared" si="17"/>
        <v>1.7814465862031803</v>
      </c>
      <c r="G307" s="4">
        <f t="shared" si="18"/>
        <v>-85.02829583236246</v>
      </c>
    </row>
    <row r="308" spans="1:7">
      <c r="A308">
        <v>307</v>
      </c>
      <c r="B308">
        <v>46.348058354484237</v>
      </c>
      <c r="D308">
        <f t="shared" si="19"/>
        <v>5461.3779559839841</v>
      </c>
      <c r="E308" s="4">
        <f t="shared" si="16"/>
        <v>73.901136364632336</v>
      </c>
      <c r="F308" s="4">
        <f t="shared" si="17"/>
        <v>1.8142824358280085</v>
      </c>
      <c r="G308" s="4">
        <f t="shared" si="18"/>
        <v>84.088468207272342</v>
      </c>
    </row>
    <row r="309" spans="1:7">
      <c r="A309">
        <v>308</v>
      </c>
      <c r="B309">
        <v>-82.934754308900665</v>
      </c>
      <c r="D309">
        <f t="shared" si="19"/>
        <v>5262.5838294187852</v>
      </c>
      <c r="E309" s="4">
        <f t="shared" si="16"/>
        <v>72.543668430944308</v>
      </c>
      <c r="F309" s="4">
        <f t="shared" si="17"/>
        <v>1.8482320593107848</v>
      </c>
      <c r="G309" s="4">
        <f t="shared" si="18"/>
        <v>-153.28267174477347</v>
      </c>
    </row>
    <row r="310" spans="1:7">
      <c r="A310">
        <v>309</v>
      </c>
      <c r="B310">
        <v>-139.74564182627728</v>
      </c>
      <c r="D310">
        <f t="shared" si="19"/>
        <v>5359.5192079903209</v>
      </c>
      <c r="E310" s="4">
        <f t="shared" si="16"/>
        <v>73.208737238053232</v>
      </c>
      <c r="F310" s="4">
        <f t="shared" si="17"/>
        <v>1.8314416933337119</v>
      </c>
      <c r="G310" s="4">
        <f t="shared" si="18"/>
        <v>-255.93599490232364</v>
      </c>
    </row>
    <row r="311" spans="1:7">
      <c r="A311">
        <v>310</v>
      </c>
      <c r="B311">
        <v>-18.228492738877321</v>
      </c>
      <c r="D311">
        <f t="shared" si="19"/>
        <v>6209.6787200771923</v>
      </c>
      <c r="E311" s="4">
        <f t="shared" si="16"/>
        <v>78.801514706744015</v>
      </c>
      <c r="F311" s="4">
        <f t="shared" si="17"/>
        <v>1.7014588386155516</v>
      </c>
      <c r="G311" s="4">
        <f t="shared" si="18"/>
        <v>-31.015030085202223</v>
      </c>
    </row>
    <row r="312" spans="1:7">
      <c r="A312">
        <v>311</v>
      </c>
      <c r="B312">
        <v>16.2467673242827</v>
      </c>
      <c r="D312">
        <f t="shared" si="19"/>
        <v>5857.034673724439</v>
      </c>
      <c r="E312" s="4">
        <f t="shared" si="16"/>
        <v>76.531265987989769</v>
      </c>
      <c r="F312" s="4">
        <f t="shared" si="17"/>
        <v>1.7519314748448571</v>
      </c>
      <c r="G312" s="4">
        <f t="shared" si="18"/>
        <v>28.463223039891826</v>
      </c>
    </row>
    <row r="313" spans="1:7">
      <c r="A313">
        <v>312</v>
      </c>
      <c r="B313">
        <v>-16.749777641491164</v>
      </c>
      <c r="D313">
        <f t="shared" si="19"/>
        <v>5521.4500402103349</v>
      </c>
      <c r="E313" s="4">
        <f t="shared" si="16"/>
        <v>74.306460285834731</v>
      </c>
      <c r="F313" s="4">
        <f t="shared" si="17"/>
        <v>1.8043859602291215</v>
      </c>
      <c r="G313" s="4">
        <f t="shared" si="18"/>
        <v>-30.223063613266305</v>
      </c>
    </row>
    <row r="314" spans="1:7">
      <c r="A314">
        <v>313</v>
      </c>
      <c r="B314">
        <v>-78.927952534768338</v>
      </c>
      <c r="D314">
        <f t="shared" si="19"/>
        <v>5206.9963408600779</v>
      </c>
      <c r="E314" s="4">
        <f t="shared" si="16"/>
        <v>72.159520098598762</v>
      </c>
      <c r="F314" s="4">
        <f t="shared" si="17"/>
        <v>1.8580713052259694</v>
      </c>
      <c r="G314" s="4">
        <f t="shared" si="18"/>
        <v>-146.65376378509038</v>
      </c>
    </row>
    <row r="315" spans="1:7">
      <c r="A315">
        <v>314</v>
      </c>
      <c r="B315">
        <v>-30.091808189048606</v>
      </c>
      <c r="D315">
        <f t="shared" si="19"/>
        <v>5268.3538618883113</v>
      </c>
      <c r="E315" s="4">
        <f t="shared" si="16"/>
        <v>72.583426909235357</v>
      </c>
      <c r="F315" s="4">
        <f t="shared" si="17"/>
        <v>1.8472196671251855</v>
      </c>
      <c r="G315" s="4">
        <f t="shared" si="18"/>
        <v>-55.586179906169299</v>
      </c>
    </row>
    <row r="316" spans="1:7">
      <c r="A316">
        <v>315</v>
      </c>
      <c r="B316">
        <v>-27.525728516500749</v>
      </c>
      <c r="D316">
        <f t="shared" si="19"/>
        <v>5006.5836453802021</v>
      </c>
      <c r="E316" s="4">
        <f t="shared" si="16"/>
        <v>70.757216207113473</v>
      </c>
      <c r="F316" s="4">
        <f t="shared" si="17"/>
        <v>1.8948955439629589</v>
      </c>
      <c r="G316" s="4">
        <f t="shared" si="18"/>
        <v>-52.158380310251417</v>
      </c>
    </row>
    <row r="317" spans="1:7">
      <c r="A317">
        <v>316</v>
      </c>
      <c r="B317">
        <v>-1.0101726408774994</v>
      </c>
      <c r="D317">
        <f t="shared" si="19"/>
        <v>4751.6485704792367</v>
      </c>
      <c r="E317" s="4">
        <f t="shared" si="16"/>
        <v>68.932202710193707</v>
      </c>
      <c r="F317" s="4">
        <f t="shared" si="17"/>
        <v>1.9450638224600876</v>
      </c>
      <c r="G317" s="4">
        <f t="shared" si="18"/>
        <v>-1.9648502582097902</v>
      </c>
    </row>
    <row r="318" spans="1:7">
      <c r="A318">
        <v>317</v>
      </c>
      <c r="B318">
        <v>-27.493491869121499</v>
      </c>
      <c r="D318">
        <f t="shared" si="19"/>
        <v>4466.6108831763449</v>
      </c>
      <c r="E318" s="4">
        <f t="shared" si="16"/>
        <v>66.832708183765419</v>
      </c>
      <c r="F318" s="4">
        <f t="shared" si="17"/>
        <v>2.006166401717838</v>
      </c>
      <c r="G318" s="4">
        <f t="shared" si="18"/>
        <v>-55.156519653734115</v>
      </c>
    </row>
    <row r="319" spans="1:7">
      <c r="A319">
        <v>318</v>
      </c>
      <c r="B319">
        <v>7.0886243587392528</v>
      </c>
      <c r="D319">
        <f t="shared" si="19"/>
        <v>4243.9677558952117</v>
      </c>
      <c r="E319" s="4">
        <f t="shared" si="16"/>
        <v>65.145742423394111</v>
      </c>
      <c r="F319" s="4">
        <f t="shared" si="17"/>
        <v>2.0581165968251391</v>
      </c>
      <c r="G319" s="4">
        <f t="shared" si="18"/>
        <v>14.589215441380215</v>
      </c>
    </row>
    <row r="320" spans="1:7">
      <c r="A320">
        <v>319</v>
      </c>
      <c r="B320">
        <v>-24.093855724164314</v>
      </c>
      <c r="D320">
        <f t="shared" si="19"/>
        <v>3992.3446062594571</v>
      </c>
      <c r="E320" s="4">
        <f t="shared" si="16"/>
        <v>63.185003017009166</v>
      </c>
      <c r="F320" s="4">
        <f t="shared" si="17"/>
        <v>2.121983497539595</v>
      </c>
      <c r="G320" s="4">
        <f t="shared" si="18"/>
        <v>-51.12676423877658</v>
      </c>
    </row>
    <row r="321" spans="1:7">
      <c r="A321">
        <v>320</v>
      </c>
      <c r="B321">
        <v>77.869319496350727</v>
      </c>
      <c r="D321">
        <f t="shared" si="19"/>
        <v>3787.6347629033003</v>
      </c>
      <c r="E321" s="4">
        <f t="shared" si="16"/>
        <v>61.54376298946385</v>
      </c>
      <c r="F321" s="4">
        <f t="shared" si="17"/>
        <v>2.1785722416264464</v>
      </c>
      <c r="G321" s="4">
        <f t="shared" si="18"/>
        <v>169.64393792909075</v>
      </c>
    </row>
    <row r="322" spans="1:7">
      <c r="A322">
        <v>321</v>
      </c>
      <c r="B322">
        <v>-3.9580733882939967</v>
      </c>
      <c r="D322">
        <f t="shared" si="19"/>
        <v>3924.1945322585871</v>
      </c>
      <c r="E322" s="4">
        <f t="shared" si="16"/>
        <v>62.643391768474565</v>
      </c>
      <c r="F322" s="4">
        <f t="shared" si="17"/>
        <v>2.1403300477347047</v>
      </c>
      <c r="G322" s="4">
        <f t="shared" si="18"/>
        <v>-8.471583404104754</v>
      </c>
    </row>
    <row r="323" spans="1:7">
      <c r="A323">
        <v>322</v>
      </c>
      <c r="B323">
        <v>19.596290314962971</v>
      </c>
      <c r="D323">
        <f t="shared" si="19"/>
        <v>3689.6828410198987</v>
      </c>
      <c r="E323" s="4">
        <f t="shared" ref="E323:E386" si="20">SQRT(D323)</f>
        <v>60.742759576923227</v>
      </c>
      <c r="F323" s="4">
        <f t="shared" ref="F323:F386" si="21">$E$501/E323</f>
        <v>2.2073006664158923</v>
      </c>
      <c r="G323" s="4">
        <f t="shared" ref="G323:G386" si="22">B323*F323</f>
        <v>43.254904671497059</v>
      </c>
    </row>
    <row r="324" spans="1:7">
      <c r="A324">
        <v>323</v>
      </c>
      <c r="B324">
        <v>-3.0808138380434684</v>
      </c>
      <c r="D324">
        <f t="shared" ref="D324:D387" si="23">D323*$K$1+B323*B323*(1-$K$1)</f>
        <v>3491.3427462052032</v>
      </c>
      <c r="E324" s="4">
        <f t="shared" si="20"/>
        <v>59.087585381408196</v>
      </c>
      <c r="F324" s="4">
        <f t="shared" si="21"/>
        <v>2.269132049120258</v>
      </c>
      <c r="G324" s="4">
        <f t="shared" si="22"/>
        <v>-6.9907734172776221</v>
      </c>
    </row>
    <row r="325" spans="1:7">
      <c r="A325">
        <v>324</v>
      </c>
      <c r="B325">
        <v>-25.507461736116966</v>
      </c>
      <c r="D325">
        <f t="shared" si="23"/>
        <v>3282.4316662671717</v>
      </c>
      <c r="E325" s="4">
        <f t="shared" si="20"/>
        <v>57.292509687280862</v>
      </c>
      <c r="F325" s="4">
        <f t="shared" si="21"/>
        <v>2.3402279709148202</v>
      </c>
      <c r="G325" s="4">
        <f t="shared" si="22"/>
        <v>-59.693275421900424</v>
      </c>
    </row>
    <row r="326" spans="1:7">
      <c r="A326">
        <v>325</v>
      </c>
      <c r="B326">
        <v>78.062322326477442</v>
      </c>
      <c r="D326">
        <f t="shared" si="23"/>
        <v>3124.5236025443096</v>
      </c>
      <c r="E326" s="4">
        <f t="shared" si="20"/>
        <v>55.897438246705988</v>
      </c>
      <c r="F326" s="4">
        <f t="shared" si="21"/>
        <v>2.3986346762856185</v>
      </c>
      <c r="G326" s="4">
        <f t="shared" si="22"/>
        <v>187.24299324367382</v>
      </c>
    </row>
    <row r="327" spans="1:7">
      <c r="A327">
        <v>326</v>
      </c>
      <c r="B327">
        <v>197.9104799298475</v>
      </c>
      <c r="D327">
        <f t="shared" si="23"/>
        <v>3302.6757564118229</v>
      </c>
      <c r="E327" s="4">
        <f t="shared" si="20"/>
        <v>57.468911216516211</v>
      </c>
      <c r="F327" s="4">
        <f t="shared" si="21"/>
        <v>2.3330446123981887</v>
      </c>
      <c r="G327" s="4">
        <f t="shared" si="22"/>
        <v>461.73397893747057</v>
      </c>
    </row>
    <row r="328" spans="1:7">
      <c r="A328">
        <v>327</v>
      </c>
      <c r="B328">
        <v>33.558125734512942</v>
      </c>
      <c r="D328">
        <f t="shared" si="23"/>
        <v>5454.6286949908699</v>
      </c>
      <c r="E328" s="4">
        <f t="shared" si="20"/>
        <v>73.855458125929118</v>
      </c>
      <c r="F328" s="4">
        <f t="shared" si="21"/>
        <v>1.8154045360529845</v>
      </c>
      <c r="G328" s="4">
        <f t="shared" si="22"/>
        <v>60.921573679871187</v>
      </c>
    </row>
    <row r="329" spans="1:7">
      <c r="A329">
        <v>328</v>
      </c>
      <c r="B329">
        <v>-120.42159035100121</v>
      </c>
      <c r="D329">
        <f t="shared" si="23"/>
        <v>5194.9198414602197</v>
      </c>
      <c r="E329" s="4">
        <f t="shared" si="20"/>
        <v>72.075792340148567</v>
      </c>
      <c r="F329" s="4">
        <f t="shared" si="21"/>
        <v>1.8602297573272382</v>
      </c>
      <c r="G329" s="4">
        <f t="shared" si="22"/>
        <v>-224.01182579560307</v>
      </c>
    </row>
    <row r="330" spans="1:7">
      <c r="A330">
        <v>329</v>
      </c>
      <c r="B330">
        <v>-8.7078220149942354</v>
      </c>
      <c r="D330">
        <f t="shared" si="23"/>
        <v>5753.3062163324685</v>
      </c>
      <c r="E330" s="4">
        <f t="shared" si="20"/>
        <v>75.850551852524234</v>
      </c>
      <c r="F330" s="4">
        <f t="shared" si="21"/>
        <v>1.7676540304514738</v>
      </c>
      <c r="G330" s="4">
        <f t="shared" si="22"/>
        <v>-15.392416681258634</v>
      </c>
    </row>
    <row r="331" spans="1:7">
      <c r="A331">
        <v>330</v>
      </c>
      <c r="B331">
        <v>71.519767365538428</v>
      </c>
      <c r="D331">
        <f t="shared" si="23"/>
        <v>5412.6574132072092</v>
      </c>
      <c r="E331" s="4">
        <f t="shared" si="20"/>
        <v>73.570764663738601</v>
      </c>
      <c r="F331" s="4">
        <f t="shared" si="21"/>
        <v>1.8224295249192486</v>
      </c>
      <c r="G331" s="4">
        <f t="shared" si="22"/>
        <v>130.33973566231339</v>
      </c>
    </row>
    <row r="332" spans="1:7">
      <c r="A332">
        <v>331</v>
      </c>
      <c r="B332">
        <v>-19.510656144941095</v>
      </c>
      <c r="D332">
        <f t="shared" si="23"/>
        <v>5394.8025958560211</v>
      </c>
      <c r="E332" s="4">
        <f t="shared" si="20"/>
        <v>73.44931991418315</v>
      </c>
      <c r="F332" s="4">
        <f t="shared" si="21"/>
        <v>1.8254428203111577</v>
      </c>
      <c r="G332" s="4">
        <f t="shared" si="22"/>
        <v>-35.615587179342491</v>
      </c>
    </row>
    <row r="333" spans="1:7">
      <c r="A333">
        <v>332</v>
      </c>
      <c r="B333">
        <v>-44.012976687159608</v>
      </c>
      <c r="D333">
        <f t="shared" si="23"/>
        <v>5093.9543822970272</v>
      </c>
      <c r="E333" s="4">
        <f t="shared" si="20"/>
        <v>71.371943943660568</v>
      </c>
      <c r="F333" s="4">
        <f t="shared" si="21"/>
        <v>1.8785747772250789</v>
      </c>
      <c r="G333" s="4">
        <f t="shared" si="22"/>
        <v>-82.681667875093453</v>
      </c>
    </row>
    <row r="334" spans="1:7">
      <c r="A334">
        <v>333</v>
      </c>
      <c r="B334">
        <v>-133.48815295386885</v>
      </c>
      <c r="D334">
        <f t="shared" si="23"/>
        <v>4904.5456463710725</v>
      </c>
      <c r="E334" s="4">
        <f t="shared" si="20"/>
        <v>70.032461375929614</v>
      </c>
      <c r="F334" s="4">
        <f t="shared" si="21"/>
        <v>1.914505517296667</v>
      </c>
      <c r="G334" s="4">
        <f t="shared" si="22"/>
        <v>-255.56380532392328</v>
      </c>
    </row>
    <row r="335" spans="1:7">
      <c r="A335">
        <v>334</v>
      </c>
      <c r="B335">
        <v>-126.97217861011995</v>
      </c>
      <c r="D335">
        <f t="shared" si="23"/>
        <v>5679.4181263309383</v>
      </c>
      <c r="E335" s="4">
        <f t="shared" si="20"/>
        <v>75.361914295822785</v>
      </c>
      <c r="F335" s="4">
        <f t="shared" si="21"/>
        <v>1.7791152858429278</v>
      </c>
      <c r="G335" s="4">
        <f t="shared" si="22"/>
        <v>-225.89814384204286</v>
      </c>
    </row>
    <row r="336" spans="1:7">
      <c r="A336">
        <v>335</v>
      </c>
      <c r="B336">
        <v>-31.896336909145248</v>
      </c>
      <c r="D336">
        <f t="shared" si="23"/>
        <v>6305.969087211095</v>
      </c>
      <c r="E336" s="4">
        <f t="shared" si="20"/>
        <v>79.410132144526088</v>
      </c>
      <c r="F336" s="4">
        <f t="shared" si="21"/>
        <v>1.6884184684400532</v>
      </c>
      <c r="G336" s="4">
        <f t="shared" si="22"/>
        <v>-53.854364312986959</v>
      </c>
    </row>
    <row r="337" spans="1:7">
      <c r="A337">
        <v>336</v>
      </c>
      <c r="B337">
        <v>-32.210175669126329</v>
      </c>
      <c r="D337">
        <f t="shared" si="23"/>
        <v>5988.6535204717311</v>
      </c>
      <c r="E337" s="4">
        <f t="shared" si="20"/>
        <v>77.38639105470503</v>
      </c>
      <c r="F337" s="4">
        <f t="shared" si="21"/>
        <v>1.7325725087671104</v>
      </c>
      <c r="G337" s="4">
        <f t="shared" si="22"/>
        <v>-55.806464866887545</v>
      </c>
    </row>
    <row r="338" spans="1:7">
      <c r="A338">
        <v>337</v>
      </c>
      <c r="B338">
        <v>8.1805191141284013</v>
      </c>
      <c r="D338">
        <f t="shared" si="23"/>
        <v>5691.5840342415859</v>
      </c>
      <c r="E338" s="4">
        <f t="shared" si="20"/>
        <v>75.442587669310399</v>
      </c>
      <c r="F338" s="4">
        <f t="shared" si="21"/>
        <v>1.7772128162118295</v>
      </c>
      <c r="G338" s="4">
        <f t="shared" si="22"/>
        <v>14.538523412894836</v>
      </c>
    </row>
    <row r="339" spans="1:7">
      <c r="A339">
        <v>338</v>
      </c>
      <c r="B339">
        <v>-45.066010111602736</v>
      </c>
      <c r="D339">
        <f t="shared" si="23"/>
        <v>5354.1042457656877</v>
      </c>
      <c r="E339" s="4">
        <f t="shared" si="20"/>
        <v>73.171744859376474</v>
      </c>
      <c r="F339" s="4">
        <f t="shared" si="21"/>
        <v>1.8323675887701867</v>
      </c>
      <c r="G339" s="4">
        <f t="shared" si="22"/>
        <v>-82.577496283690351</v>
      </c>
    </row>
    <row r="340" spans="1:7">
      <c r="A340">
        <v>339</v>
      </c>
      <c r="B340">
        <v>-20.654020775542449</v>
      </c>
      <c r="D340">
        <f t="shared" si="23"/>
        <v>5154.7147070624906</v>
      </c>
      <c r="E340" s="4">
        <f t="shared" si="20"/>
        <v>71.796341877998842</v>
      </c>
      <c r="F340" s="4">
        <f t="shared" si="21"/>
        <v>1.8674702664087888</v>
      </c>
      <c r="G340" s="4">
        <f t="shared" si="22"/>
        <v>-38.570769680114914</v>
      </c>
    </row>
    <row r="341" spans="1:7">
      <c r="A341">
        <v>340</v>
      </c>
      <c r="B341">
        <v>-56.759740174962644</v>
      </c>
      <c r="D341">
        <f t="shared" si="23"/>
        <v>4871.0271390905336</v>
      </c>
      <c r="E341" s="4">
        <f t="shared" si="20"/>
        <v>69.792744172231352</v>
      </c>
      <c r="F341" s="4">
        <f t="shared" si="21"/>
        <v>1.9210812711879124</v>
      </c>
      <c r="G341" s="4">
        <f t="shared" si="22"/>
        <v>-109.04007380761286</v>
      </c>
    </row>
    <row r="342" spans="1:7">
      <c r="A342">
        <v>341</v>
      </c>
      <c r="B342">
        <v>-16.165114524928867</v>
      </c>
      <c r="D342">
        <f t="shared" si="23"/>
        <v>4772.0655970288572</v>
      </c>
      <c r="E342" s="4">
        <f t="shared" si="20"/>
        <v>69.080138947666114</v>
      </c>
      <c r="F342" s="4">
        <f t="shared" si="21"/>
        <v>1.9408984367512307</v>
      </c>
      <c r="G342" s="4">
        <f t="shared" si="22"/>
        <v>-31.374845511339053</v>
      </c>
    </row>
    <row r="343" spans="1:7">
      <c r="A343">
        <v>342</v>
      </c>
      <c r="B343">
        <v>-28.517301994297668</v>
      </c>
      <c r="D343">
        <f t="shared" si="23"/>
        <v>4501.4203168633694</v>
      </c>
      <c r="E343" s="4">
        <f t="shared" si="20"/>
        <v>67.092624906642087</v>
      </c>
      <c r="F343" s="4">
        <f t="shared" si="21"/>
        <v>1.998394516247485</v>
      </c>
      <c r="G343" s="4">
        <f t="shared" si="22"/>
        <v>-56.988819923577928</v>
      </c>
    </row>
    <row r="344" spans="1:7">
      <c r="A344">
        <v>343</v>
      </c>
      <c r="B344">
        <v>0.22104731715080561</v>
      </c>
      <c r="D344">
        <f t="shared" si="23"/>
        <v>4280.1292886336059</v>
      </c>
      <c r="E344" s="4">
        <f t="shared" si="20"/>
        <v>65.422697044936982</v>
      </c>
      <c r="F344" s="4">
        <f t="shared" si="21"/>
        <v>2.0494039492439291</v>
      </c>
      <c r="G344" s="4">
        <f t="shared" si="22"/>
        <v>0.4530152447386363</v>
      </c>
    </row>
    <row r="345" spans="1:7">
      <c r="A345">
        <v>344</v>
      </c>
      <c r="B345">
        <v>-17.221869585209788</v>
      </c>
      <c r="D345">
        <f t="shared" si="23"/>
        <v>4023.3244630305744</v>
      </c>
      <c r="E345" s="4">
        <f t="shared" si="20"/>
        <v>63.42968124648408</v>
      </c>
      <c r="F345" s="4">
        <f t="shared" si="21"/>
        <v>2.1137980052755654</v>
      </c>
      <c r="G345" s="4">
        <f t="shared" si="22"/>
        <v>-36.403553576332378</v>
      </c>
    </row>
    <row r="346" spans="1:7">
      <c r="A346">
        <v>345</v>
      </c>
      <c r="B346">
        <v>10.480735670131253</v>
      </c>
      <c r="D346">
        <f t="shared" si="23"/>
        <v>3799.7205627693384</v>
      </c>
      <c r="E346" s="4">
        <f t="shared" si="20"/>
        <v>61.641873452786449</v>
      </c>
      <c r="F346" s="4">
        <f t="shared" si="21"/>
        <v>2.1751047816023532</v>
      </c>
      <c r="G346" s="4">
        <f t="shared" si="22"/>
        <v>22.796698270812833</v>
      </c>
    </row>
    <row r="347" spans="1:7">
      <c r="A347">
        <v>346</v>
      </c>
      <c r="B347">
        <v>-63.089283529103341</v>
      </c>
      <c r="D347">
        <f t="shared" si="23"/>
        <v>3578.3280782144075</v>
      </c>
      <c r="E347" s="4">
        <f t="shared" si="20"/>
        <v>59.819128029539243</v>
      </c>
      <c r="F347" s="4">
        <f t="shared" si="21"/>
        <v>2.2413822820666032</v>
      </c>
      <c r="G347" s="4">
        <f t="shared" si="22"/>
        <v>-141.40720229040861</v>
      </c>
    </row>
    <row r="348" spans="1:7">
      <c r="A348">
        <v>347</v>
      </c>
      <c r="B348">
        <v>-83.479501336309113</v>
      </c>
      <c r="D348">
        <f t="shared" si="23"/>
        <v>3602.4438552944785</v>
      </c>
      <c r="E348" s="4">
        <f t="shared" si="20"/>
        <v>60.020362005693357</v>
      </c>
      <c r="F348" s="4">
        <f t="shared" si="21"/>
        <v>2.2338674612019962</v>
      </c>
      <c r="G348" s="4">
        <f t="shared" si="22"/>
        <v>-186.48214171254949</v>
      </c>
    </row>
    <row r="349" spans="1:7">
      <c r="A349">
        <v>348</v>
      </c>
      <c r="B349">
        <v>7.262246764583324</v>
      </c>
      <c r="D349">
        <f t="shared" si="23"/>
        <v>3804.42685257834</v>
      </c>
      <c r="E349" s="4">
        <f t="shared" si="20"/>
        <v>61.680036094171832</v>
      </c>
      <c r="F349" s="4">
        <f t="shared" si="21"/>
        <v>2.1737590018490929</v>
      </c>
      <c r="G349" s="4">
        <f t="shared" si="22"/>
        <v>15.78637427816245</v>
      </c>
    </row>
    <row r="350" spans="1:7">
      <c r="A350">
        <v>349</v>
      </c>
      <c r="B350">
        <v>-33.436473809530071</v>
      </c>
      <c r="D350">
        <f t="shared" si="23"/>
        <v>3579.3256551078211</v>
      </c>
      <c r="E350" s="4">
        <f t="shared" si="20"/>
        <v>59.827465725265526</v>
      </c>
      <c r="F350" s="4">
        <f t="shared" si="21"/>
        <v>2.2410699177829483</v>
      </c>
      <c r="G350" s="4">
        <f t="shared" si="22"/>
        <v>-74.933475611275256</v>
      </c>
    </row>
    <row r="351" spans="1:7">
      <c r="A351">
        <v>350</v>
      </c>
      <c r="B351">
        <v>31.982695723985671</v>
      </c>
      <c r="D351">
        <f t="shared" si="23"/>
        <v>3431.6459826502751</v>
      </c>
      <c r="E351" s="4">
        <f t="shared" si="20"/>
        <v>58.580252497324345</v>
      </c>
      <c r="F351" s="4">
        <f t="shared" si="21"/>
        <v>2.2887838132860039</v>
      </c>
      <c r="G351" s="4">
        <f t="shared" si="22"/>
        <v>73.201476278309897</v>
      </c>
    </row>
    <row r="352" spans="1:7">
      <c r="A352">
        <v>351</v>
      </c>
      <c r="B352">
        <v>44.377442909992169</v>
      </c>
      <c r="D352">
        <f t="shared" si="23"/>
        <v>3287.1207932376419</v>
      </c>
      <c r="E352" s="4">
        <f t="shared" si="20"/>
        <v>57.333417770421136</v>
      </c>
      <c r="F352" s="4">
        <f t="shared" si="21"/>
        <v>2.3385581901111583</v>
      </c>
      <c r="G352" s="4">
        <f t="shared" si="22"/>
        <v>103.77923257335254</v>
      </c>
    </row>
    <row r="353" spans="1:7">
      <c r="A353">
        <v>352</v>
      </c>
      <c r="B353">
        <v>-75.090550749080649</v>
      </c>
      <c r="D353">
        <f t="shared" si="23"/>
        <v>3208.0549919971604</v>
      </c>
      <c r="E353" s="4">
        <f t="shared" si="20"/>
        <v>56.639694490676419</v>
      </c>
      <c r="F353" s="4">
        <f t="shared" si="21"/>
        <v>2.3672008632771449</v>
      </c>
      <c r="G353" s="4">
        <f t="shared" si="22"/>
        <v>-177.75441655717998</v>
      </c>
    </row>
    <row r="354" spans="1:7">
      <c r="A354">
        <v>353</v>
      </c>
      <c r="B354">
        <v>29.691959719113584</v>
      </c>
      <c r="D354">
        <f t="shared" si="23"/>
        <v>3353.8871411853461</v>
      </c>
      <c r="E354" s="4">
        <f t="shared" si="20"/>
        <v>57.912754563958934</v>
      </c>
      <c r="F354" s="4">
        <f t="shared" si="21"/>
        <v>2.3151641586311964</v>
      </c>
      <c r="G354" s="4">
        <f t="shared" si="22"/>
        <v>68.741760941212974</v>
      </c>
    </row>
    <row r="355" spans="1:7">
      <c r="A355">
        <v>354</v>
      </c>
      <c r="B355">
        <v>5.5023441847442882</v>
      </c>
      <c r="D355">
        <f t="shared" si="23"/>
        <v>3205.550661031913</v>
      </c>
      <c r="E355" s="4">
        <f t="shared" si="20"/>
        <v>56.617582613812758</v>
      </c>
      <c r="F355" s="4">
        <f t="shared" si="21"/>
        <v>2.3681253685559622</v>
      </c>
      <c r="G355" s="4">
        <f t="shared" si="22"/>
        <v>13.030240850419323</v>
      </c>
    </row>
    <row r="356" spans="1:7">
      <c r="A356">
        <v>355</v>
      </c>
      <c r="B356">
        <v>-44.367334053857121</v>
      </c>
      <c r="D356">
        <f t="shared" si="23"/>
        <v>3015.0341688616413</v>
      </c>
      <c r="E356" s="4">
        <f t="shared" si="20"/>
        <v>54.909326793010685</v>
      </c>
      <c r="F356" s="4">
        <f t="shared" si="21"/>
        <v>2.4417988987464598</v>
      </c>
      <c r="G356" s="4">
        <f t="shared" si="22"/>
        <v>-108.33610743302462</v>
      </c>
    </row>
    <row r="357" spans="1:7">
      <c r="A357">
        <v>356</v>
      </c>
      <c r="B357">
        <v>-39.629837816140935</v>
      </c>
      <c r="D357">
        <f t="shared" si="23"/>
        <v>2952.2397385927356</v>
      </c>
      <c r="E357" s="4">
        <f t="shared" si="20"/>
        <v>54.334517008921097</v>
      </c>
      <c r="F357" s="4">
        <f t="shared" si="21"/>
        <v>2.4676309107904464</v>
      </c>
      <c r="G357" s="4">
        <f t="shared" si="22"/>
        <v>-97.791812784721529</v>
      </c>
    </row>
    <row r="358" spans="1:7">
      <c r="A358">
        <v>357</v>
      </c>
      <c r="B358">
        <v>1.2248182559196721</v>
      </c>
      <c r="D358">
        <f t="shared" si="23"/>
        <v>2869.3367969971896</v>
      </c>
      <c r="E358" s="4">
        <f t="shared" si="20"/>
        <v>53.566190801635223</v>
      </c>
      <c r="F358" s="4">
        <f t="shared" si="21"/>
        <v>2.5030253540072511</v>
      </c>
      <c r="G358" s="4">
        <f t="shared" si="22"/>
        <v>3.0657511486178812</v>
      </c>
    </row>
    <row r="359" spans="1:7">
      <c r="A359">
        <v>358</v>
      </c>
      <c r="B359">
        <v>65.692339157543756</v>
      </c>
      <c r="D359">
        <f t="shared" si="23"/>
        <v>2697.2665999629598</v>
      </c>
      <c r="E359" s="4">
        <f t="shared" si="20"/>
        <v>51.935215412694305</v>
      </c>
      <c r="F359" s="4">
        <f t="shared" si="21"/>
        <v>2.5816304530299679</v>
      </c>
      <c r="G359" s="4">
        <f t="shared" si="22"/>
        <v>169.59334329988798</v>
      </c>
    </row>
    <row r="360" spans="1:7">
      <c r="A360">
        <v>359</v>
      </c>
      <c r="B360">
        <v>26.743803197892703</v>
      </c>
      <c r="D360">
        <f t="shared" si="23"/>
        <v>2794.3596094045674</v>
      </c>
      <c r="E360" s="4">
        <f t="shared" si="20"/>
        <v>52.861702672204643</v>
      </c>
      <c r="F360" s="4">
        <f t="shared" si="21"/>
        <v>2.5363831832186263</v>
      </c>
      <c r="G360" s="4">
        <f t="shared" si="22"/>
        <v>67.832532686443571</v>
      </c>
    </row>
    <row r="361" spans="1:7">
      <c r="A361">
        <v>360</v>
      </c>
      <c r="B361">
        <v>-29.547947024719178</v>
      </c>
      <c r="D361">
        <f t="shared" si="23"/>
        <v>2669.6118934095502</v>
      </c>
      <c r="E361" s="4">
        <f t="shared" si="20"/>
        <v>51.668287115111049</v>
      </c>
      <c r="F361" s="4">
        <f t="shared" si="21"/>
        <v>2.5949676519249327</v>
      </c>
      <c r="G361" s="4">
        <f t="shared" si="22"/>
        <v>-76.675966709937825</v>
      </c>
    </row>
    <row r="362" spans="1:7">
      <c r="A362">
        <v>361</v>
      </c>
      <c r="B362">
        <v>-66.127701836125198</v>
      </c>
      <c r="D362">
        <f t="shared" si="23"/>
        <v>2561.8200502075138</v>
      </c>
      <c r="E362" s="4">
        <f t="shared" si="20"/>
        <v>50.614425317368898</v>
      </c>
      <c r="F362" s="4">
        <f t="shared" si="21"/>
        <v>2.6489984397407116</v>
      </c>
      <c r="G362" s="4">
        <f t="shared" si="22"/>
        <v>-175.17217898753464</v>
      </c>
    </row>
    <row r="363" spans="1:7">
      <c r="A363">
        <v>362</v>
      </c>
      <c r="B363">
        <v>-45.154168678720453</v>
      </c>
      <c r="D363">
        <f t="shared" si="23"/>
        <v>2670.4832242027114</v>
      </c>
      <c r="E363" s="4">
        <f t="shared" si="20"/>
        <v>51.676718396224729</v>
      </c>
      <c r="F363" s="4">
        <f t="shared" si="21"/>
        <v>2.5945442716787932</v>
      </c>
      <c r="G363" s="4">
        <f t="shared" si="22"/>
        <v>-117.15448968779214</v>
      </c>
    </row>
    <row r="364" spans="1:7">
      <c r="A364">
        <v>363</v>
      </c>
      <c r="B364">
        <v>-18.822830799224903</v>
      </c>
      <c r="D364">
        <f t="shared" si="23"/>
        <v>2632.5881676945291</v>
      </c>
      <c r="E364" s="4">
        <f t="shared" si="20"/>
        <v>51.308753324306458</v>
      </c>
      <c r="F364" s="4">
        <f t="shared" si="21"/>
        <v>2.6131512657620259</v>
      </c>
      <c r="G364" s="4">
        <f t="shared" si="22"/>
        <v>-49.186904128218998</v>
      </c>
    </row>
    <row r="365" spans="1:7">
      <c r="A365">
        <v>364</v>
      </c>
      <c r="B365">
        <v>46.1314320678066</v>
      </c>
      <c r="D365">
        <f t="shared" si="23"/>
        <v>2495.8908151906326</v>
      </c>
      <c r="E365" s="4">
        <f t="shared" si="20"/>
        <v>49.95889125261521</v>
      </c>
      <c r="F365" s="4">
        <f t="shared" si="21"/>
        <v>2.6837571918104643</v>
      </c>
      <c r="G365" s="4">
        <f t="shared" si="22"/>
        <v>123.80556258049184</v>
      </c>
    </row>
    <row r="366" spans="1:7">
      <c r="A366">
        <v>365</v>
      </c>
      <c r="B366">
        <v>61.945786910486277</v>
      </c>
      <c r="D366">
        <f t="shared" si="23"/>
        <v>2473.8239077567937</v>
      </c>
      <c r="E366" s="4">
        <f t="shared" si="20"/>
        <v>49.737550279007444</v>
      </c>
      <c r="F366" s="4">
        <f t="shared" si="21"/>
        <v>2.6957003901873433</v>
      </c>
      <c r="G366" s="4">
        <f t="shared" si="22"/>
        <v>166.98728194505989</v>
      </c>
    </row>
    <row r="367" spans="1:7">
      <c r="A367">
        <v>366</v>
      </c>
      <c r="B367">
        <v>86.899708453089261</v>
      </c>
      <c r="D367">
        <f t="shared" si="23"/>
        <v>2555.6313042489487</v>
      </c>
      <c r="E367" s="4">
        <f t="shared" si="20"/>
        <v>50.553252162931599</v>
      </c>
      <c r="F367" s="4">
        <f t="shared" si="21"/>
        <v>2.6522039227457643</v>
      </c>
      <c r="G367" s="4">
        <f t="shared" si="22"/>
        <v>230.4757476447466</v>
      </c>
    </row>
    <row r="368" spans="1:7">
      <c r="A368">
        <v>367</v>
      </c>
      <c r="B368">
        <v>-40.092149885198523</v>
      </c>
      <c r="D368">
        <f t="shared" si="23"/>
        <v>2855.3869857479267</v>
      </c>
      <c r="E368" s="4">
        <f t="shared" si="20"/>
        <v>53.435821185305336</v>
      </c>
      <c r="F368" s="4">
        <f t="shared" si="21"/>
        <v>2.509132090047375</v>
      </c>
      <c r="G368" s="4">
        <f t="shared" si="22"/>
        <v>-100.5964998359408</v>
      </c>
    </row>
    <row r="369" spans="1:7">
      <c r="A369">
        <v>368</v>
      </c>
      <c r="B369">
        <v>-40.770378919591167</v>
      </c>
      <c r="D369">
        <f t="shared" si="23"/>
        <v>2780.5065955480845</v>
      </c>
      <c r="E369" s="4">
        <f t="shared" si="20"/>
        <v>52.730509153127706</v>
      </c>
      <c r="F369" s="4">
        <f t="shared" si="21"/>
        <v>2.5426937051703051</v>
      </c>
      <c r="G369" s="4">
        <f t="shared" si="22"/>
        <v>-103.66658583625257</v>
      </c>
    </row>
    <row r="370" spans="1:7">
      <c r="A370">
        <v>369</v>
      </c>
      <c r="B370">
        <v>-71.378255204868765</v>
      </c>
      <c r="D370">
        <f t="shared" si="23"/>
        <v>2713.4096276500218</v>
      </c>
      <c r="E370" s="4">
        <f t="shared" si="20"/>
        <v>52.090398612892393</v>
      </c>
      <c r="F370" s="4">
        <f t="shared" si="21"/>
        <v>2.5739394833676457</v>
      </c>
      <c r="G370" s="4">
        <f t="shared" si="22"/>
        <v>-183.72330932570387</v>
      </c>
    </row>
    <row r="371" spans="1:7">
      <c r="A371">
        <v>370</v>
      </c>
      <c r="B371">
        <v>-15.452738875874275</v>
      </c>
      <c r="D371">
        <f t="shared" si="23"/>
        <v>2856.2963689565031</v>
      </c>
      <c r="E371" s="4">
        <f t="shared" si="20"/>
        <v>53.444329623978845</v>
      </c>
      <c r="F371" s="4">
        <f t="shared" si="21"/>
        <v>2.5087326314581828</v>
      </c>
      <c r="G371" s="4">
        <f t="shared" si="22"/>
        <v>-38.766790263308231</v>
      </c>
    </row>
    <row r="372" spans="1:7">
      <c r="A372">
        <v>371</v>
      </c>
      <c r="B372">
        <v>34.603782218107881</v>
      </c>
      <c r="D372">
        <f t="shared" si="23"/>
        <v>2699.2458151450705</v>
      </c>
      <c r="E372" s="4">
        <f t="shared" si="20"/>
        <v>51.954266573064722</v>
      </c>
      <c r="F372" s="4">
        <f t="shared" si="21"/>
        <v>2.580683792456699</v>
      </c>
      <c r="G372" s="4">
        <f t="shared" si="22"/>
        <v>89.301419927972333</v>
      </c>
    </row>
    <row r="373" spans="1:7">
      <c r="A373">
        <v>372</v>
      </c>
      <c r="B373">
        <v>-32.368332244712292</v>
      </c>
      <c r="D373">
        <f t="shared" si="23"/>
        <v>2609.1363708642607</v>
      </c>
      <c r="E373" s="4">
        <f t="shared" si="20"/>
        <v>51.079706056948496</v>
      </c>
      <c r="F373" s="4">
        <f t="shared" si="21"/>
        <v>2.6248689361015631</v>
      </c>
      <c r="G373" s="4">
        <f t="shared" si="22"/>
        <v>-84.962629822559876</v>
      </c>
    </row>
    <row r="374" spans="1:7">
      <c r="A374">
        <v>373</v>
      </c>
      <c r="B374">
        <v>-74.378365472311998</v>
      </c>
      <c r="D374">
        <f t="shared" si="23"/>
        <v>2515.4507245506497</v>
      </c>
      <c r="E374" s="4">
        <f t="shared" si="20"/>
        <v>50.154269255474652</v>
      </c>
      <c r="F374" s="4">
        <f t="shared" si="21"/>
        <v>2.6733025061360567</v>
      </c>
      <c r="G374" s="4">
        <f t="shared" si="22"/>
        <v>-198.8358708194352</v>
      </c>
    </row>
    <row r="375" spans="1:7">
      <c r="A375">
        <v>374</v>
      </c>
      <c r="B375">
        <v>-111.96537460806394</v>
      </c>
      <c r="D375">
        <f t="shared" si="23"/>
        <v>2696.4521560975795</v>
      </c>
      <c r="E375" s="4">
        <f t="shared" si="20"/>
        <v>51.927373860976054</v>
      </c>
      <c r="F375" s="4">
        <f t="shared" si="21"/>
        <v>2.5820203049945416</v>
      </c>
      <c r="G375" s="4">
        <f t="shared" si="22"/>
        <v>-289.09687069434136</v>
      </c>
    </row>
    <row r="376" spans="1:7">
      <c r="A376">
        <v>375</v>
      </c>
      <c r="B376">
        <v>-56.01695818080043</v>
      </c>
      <c r="D376">
        <f t="shared" si="23"/>
        <v>3286.8397333991707</v>
      </c>
      <c r="E376" s="4">
        <f t="shared" si="20"/>
        <v>57.33096661839194</v>
      </c>
      <c r="F376" s="4">
        <f t="shared" si="21"/>
        <v>2.3386581738021928</v>
      </c>
      <c r="G376" s="4">
        <f t="shared" si="22"/>
        <v>-131.00451712106454</v>
      </c>
    </row>
    <row r="377" spans="1:7">
      <c r="A377">
        <v>376</v>
      </c>
      <c r="B377">
        <v>-45.081033266658778</v>
      </c>
      <c r="D377">
        <f t="shared" si="23"/>
        <v>3277.9033256249932</v>
      </c>
      <c r="E377" s="4">
        <f t="shared" si="20"/>
        <v>57.252976565633624</v>
      </c>
      <c r="F377" s="4">
        <f t="shared" si="21"/>
        <v>2.3418438959305332</v>
      </c>
      <c r="G377" s="4">
        <f t="shared" si="22"/>
        <v>-105.57274257776616</v>
      </c>
    </row>
    <row r="378" spans="1:7">
      <c r="A378">
        <v>377</v>
      </c>
      <c r="B378">
        <v>38.2448295042268</v>
      </c>
      <c r="D378">
        <f t="shared" si="23"/>
        <v>3203.1670997108695</v>
      </c>
      <c r="E378" s="4">
        <f t="shared" si="20"/>
        <v>56.596529042962253</v>
      </c>
      <c r="F378" s="4">
        <f t="shared" si="21"/>
        <v>2.3690062970523358</v>
      </c>
      <c r="G378" s="4">
        <f t="shared" si="22"/>
        <v>90.602241925206258</v>
      </c>
    </row>
    <row r="379" spans="1:7">
      <c r="A379">
        <v>378</v>
      </c>
      <c r="B379">
        <v>-7.1901970441340382</v>
      </c>
      <c r="D379">
        <f t="shared" si="23"/>
        <v>3098.7370927566599</v>
      </c>
      <c r="E379" s="4">
        <f t="shared" si="20"/>
        <v>55.666301231145759</v>
      </c>
      <c r="F379" s="4">
        <f t="shared" si="21"/>
        <v>2.4085942613170332</v>
      </c>
      <c r="G379" s="4">
        <f t="shared" si="22"/>
        <v>-17.318267338239938</v>
      </c>
    </row>
    <row r="380" spans="1:7">
      <c r="A380">
        <v>379</v>
      </c>
      <c r="B380">
        <v>-27.423503787409572</v>
      </c>
      <c r="D380">
        <f t="shared" si="23"/>
        <v>2915.9148032032685</v>
      </c>
      <c r="E380" s="4">
        <f t="shared" si="20"/>
        <v>53.999211135008892</v>
      </c>
      <c r="F380" s="4">
        <f t="shared" si="21"/>
        <v>2.4829535631337682</v>
      </c>
      <c r="G380" s="4">
        <f t="shared" si="22"/>
        <v>-68.091286442560985</v>
      </c>
    </row>
    <row r="381" spans="1:7">
      <c r="A381">
        <v>380</v>
      </c>
      <c r="B381">
        <v>5.8669840186648798</v>
      </c>
      <c r="D381">
        <f t="shared" si="23"/>
        <v>2786.0828286097562</v>
      </c>
      <c r="E381" s="4">
        <f t="shared" si="20"/>
        <v>52.783357496560946</v>
      </c>
      <c r="F381" s="4">
        <f t="shared" si="21"/>
        <v>2.5401478809455931</v>
      </c>
      <c r="G381" s="4">
        <f t="shared" si="22"/>
        <v>14.903007022553254</v>
      </c>
    </row>
    <row r="382" spans="1:7">
      <c r="A382">
        <v>381</v>
      </c>
      <c r="B382">
        <v>-11.475374196548728</v>
      </c>
      <c r="D382">
        <f t="shared" si="23"/>
        <v>2620.983148981687</v>
      </c>
      <c r="E382" s="4">
        <f t="shared" si="20"/>
        <v>51.195538369878356</v>
      </c>
      <c r="F382" s="4">
        <f t="shared" si="21"/>
        <v>2.6189300467044108</v>
      </c>
      <c r="G382" s="4">
        <f t="shared" si="22"/>
        <v>-30.053202280517951</v>
      </c>
    </row>
    <row r="383" spans="1:7">
      <c r="A383">
        <v>382</v>
      </c>
      <c r="B383">
        <v>-42.973759453803723</v>
      </c>
      <c r="D383">
        <f t="shared" si="23"/>
        <v>2471.6252128198344</v>
      </c>
      <c r="E383" s="4">
        <f t="shared" si="20"/>
        <v>49.715442397909264</v>
      </c>
      <c r="F383" s="4">
        <f t="shared" si="21"/>
        <v>2.6968991369112603</v>
      </c>
      <c r="G383" s="4">
        <f t="shared" si="22"/>
        <v>-115.89589478079537</v>
      </c>
    </row>
    <row r="384" spans="1:7">
      <c r="A384">
        <v>383</v>
      </c>
      <c r="B384">
        <v>30.946623721105425</v>
      </c>
      <c r="D384">
        <f t="shared" si="23"/>
        <v>2434.1323401462473</v>
      </c>
      <c r="E384" s="4">
        <f t="shared" si="20"/>
        <v>49.336926739980953</v>
      </c>
      <c r="F384" s="4">
        <f t="shared" si="21"/>
        <v>2.7175898977394377</v>
      </c>
      <c r="G384" s="4">
        <f t="shared" si="22"/>
        <v>84.100231993619744</v>
      </c>
    </row>
    <row r="385" spans="1:7">
      <c r="A385">
        <v>384</v>
      </c>
      <c r="B385">
        <v>0.40404477727497579</v>
      </c>
      <c r="D385">
        <f t="shared" si="23"/>
        <v>2345.5460109216133</v>
      </c>
      <c r="E385" s="4">
        <f t="shared" si="20"/>
        <v>48.430837396452411</v>
      </c>
      <c r="F385" s="4">
        <f t="shared" si="21"/>
        <v>2.7684331079500235</v>
      </c>
      <c r="G385" s="4">
        <f t="shared" si="22"/>
        <v>1.1185709385023364</v>
      </c>
    </row>
    <row r="386" spans="1:7">
      <c r="A386">
        <v>385</v>
      </c>
      <c r="B386">
        <v>-50.180996085240622</v>
      </c>
      <c r="D386">
        <f t="shared" si="23"/>
        <v>2204.8230453972392</v>
      </c>
      <c r="E386" s="4">
        <f t="shared" si="20"/>
        <v>46.955543287211995</v>
      </c>
      <c r="F386" s="4">
        <f t="shared" si="21"/>
        <v>2.8554143836431347</v>
      </c>
      <c r="G386" s="4">
        <f t="shared" si="22"/>
        <v>-143.28753800733591</v>
      </c>
    </row>
    <row r="387" spans="1:7">
      <c r="A387">
        <v>386</v>
      </c>
      <c r="B387">
        <v>32.911472113635682</v>
      </c>
      <c r="D387">
        <f t="shared" si="23"/>
        <v>2223.6216047598209</v>
      </c>
      <c r="E387" s="4">
        <f t="shared" ref="E387:E450" si="24">SQRT(D387)</f>
        <v>47.155292436372619</v>
      </c>
      <c r="F387" s="4">
        <f t="shared" ref="F387:F450" si="25">$E$501/E387</f>
        <v>2.8433188888605856</v>
      </c>
      <c r="G387" s="4">
        <f t="shared" ref="G387:G450" si="26">B387*F387</f>
        <v>93.577810320908753</v>
      </c>
    </row>
    <row r="388" spans="1:7">
      <c r="A388">
        <v>387</v>
      </c>
      <c r="B388">
        <v>-70.898823716974221</v>
      </c>
      <c r="D388">
        <f t="shared" ref="D388:D451" si="27">D387*$K$1+B387*B387*(1-$K$1)</f>
        <v>2155.1942082754285</v>
      </c>
      <c r="E388" s="4">
        <f t="shared" si="24"/>
        <v>46.42406927742794</v>
      </c>
      <c r="F388" s="4">
        <f t="shared" si="25"/>
        <v>2.8881038603669631</v>
      </c>
      <c r="G388" s="4">
        <f t="shared" si="26"/>
        <v>-204.76316647247003</v>
      </c>
    </row>
    <row r="389" spans="1:7">
      <c r="A389">
        <v>388</v>
      </c>
      <c r="B389">
        <v>15.905090449505224</v>
      </c>
      <c r="D389">
        <f t="shared" si="27"/>
        <v>2327.4811480459384</v>
      </c>
      <c r="E389" s="4">
        <f t="shared" si="24"/>
        <v>48.243975251278151</v>
      </c>
      <c r="F389" s="4">
        <f t="shared" si="25"/>
        <v>2.7791560085117735</v>
      </c>
      <c r="G389" s="4">
        <f t="shared" si="26"/>
        <v>44.202727688665668</v>
      </c>
    </row>
    <row r="390" spans="1:7">
      <c r="A390">
        <v>389</v>
      </c>
      <c r="B390">
        <v>-13.653746121783115</v>
      </c>
      <c r="D390">
        <f t="shared" si="27"/>
        <v>2203.0105932955989</v>
      </c>
      <c r="E390" s="4">
        <f t="shared" si="24"/>
        <v>46.93623965866459</v>
      </c>
      <c r="F390" s="4">
        <f t="shared" si="25"/>
        <v>2.8565887397272953</v>
      </c>
      <c r="G390" s="4">
        <f t="shared" si="26"/>
        <v>-39.003137426580878</v>
      </c>
    </row>
    <row r="391" spans="1:7">
      <c r="A391">
        <v>390</v>
      </c>
      <c r="B391">
        <v>-15.319392163735756</v>
      </c>
      <c r="D391">
        <f t="shared" si="27"/>
        <v>2082.0154446873494</v>
      </c>
      <c r="E391" s="4">
        <f t="shared" si="24"/>
        <v>45.629107428124755</v>
      </c>
      <c r="F391" s="4">
        <f t="shared" si="25"/>
        <v>2.9384211362293842</v>
      </c>
      <c r="G391" s="4">
        <f t="shared" si="26"/>
        <v>-45.014825728107944</v>
      </c>
    </row>
    <row r="392" spans="1:7">
      <c r="A392">
        <v>391</v>
      </c>
      <c r="B392">
        <v>-37.437959145761852</v>
      </c>
      <c r="D392">
        <f t="shared" si="27"/>
        <v>1971.1755445820879</v>
      </c>
      <c r="E392" s="4">
        <f t="shared" si="24"/>
        <v>44.397922750755896</v>
      </c>
      <c r="F392" s="4">
        <f t="shared" si="25"/>
        <v>3.0199055583473271</v>
      </c>
      <c r="G392" s="4">
        <f t="shared" si="26"/>
        <v>-113.05910091746637</v>
      </c>
    </row>
    <row r="393" spans="1:7">
      <c r="A393">
        <v>392</v>
      </c>
      <c r="B393">
        <v>-42.530939337630116</v>
      </c>
      <c r="D393">
        <f t="shared" si="27"/>
        <v>1937.0010590071468</v>
      </c>
      <c r="E393" s="4">
        <f t="shared" si="24"/>
        <v>44.011374200394457</v>
      </c>
      <c r="F393" s="4">
        <f t="shared" si="25"/>
        <v>3.0464291590531904</v>
      </c>
      <c r="G393" s="4">
        <f t="shared" si="26"/>
        <v>-129.56749376007878</v>
      </c>
    </row>
    <row r="394" spans="1:7">
      <c r="A394">
        <v>393</v>
      </c>
      <c r="B394">
        <v>78.001922319946971</v>
      </c>
      <c r="D394">
        <f t="shared" si="27"/>
        <v>1929.3138435231881</v>
      </c>
      <c r="E394" s="4">
        <f t="shared" si="24"/>
        <v>43.923955235420095</v>
      </c>
      <c r="F394" s="4">
        <f t="shared" si="25"/>
        <v>3.0524922670434607</v>
      </c>
      <c r="G394" s="4">
        <f t="shared" si="26"/>
        <v>238.10026469616284</v>
      </c>
    </row>
    <row r="395" spans="1:7">
      <c r="A395">
        <v>394</v>
      </c>
      <c r="B395">
        <v>-28.320798432541778</v>
      </c>
      <c r="D395">
        <f t="shared" si="27"/>
        <v>2178.6130060482196</v>
      </c>
      <c r="E395" s="4">
        <f t="shared" si="24"/>
        <v>46.675614683132132</v>
      </c>
      <c r="F395" s="4">
        <f t="shared" si="25"/>
        <v>2.872539217839944</v>
      </c>
      <c r="G395" s="4">
        <f t="shared" si="26"/>
        <v>-81.352604178016279</v>
      </c>
    </row>
    <row r="396" spans="1:7">
      <c r="A396">
        <v>395</v>
      </c>
      <c r="B396">
        <v>18.952649234637647</v>
      </c>
      <c r="D396">
        <f t="shared" si="27"/>
        <v>2096.0202831167258</v>
      </c>
      <c r="E396" s="4">
        <f t="shared" si="24"/>
        <v>45.782314086519541</v>
      </c>
      <c r="F396" s="4">
        <f t="shared" si="25"/>
        <v>2.9285879573649964</v>
      </c>
      <c r="G396" s="4">
        <f t="shared" si="26"/>
        <v>55.504500308722733</v>
      </c>
    </row>
    <row r="397" spans="1:7">
      <c r="A397">
        <v>396</v>
      </c>
      <c r="B397">
        <v>29.040533040009905</v>
      </c>
      <c r="D397">
        <f t="shared" si="27"/>
        <v>1991.8112409103946</v>
      </c>
      <c r="E397" s="4">
        <f t="shared" si="24"/>
        <v>44.629712534480824</v>
      </c>
      <c r="F397" s="4">
        <f t="shared" si="25"/>
        <v>3.0042213153511788</v>
      </c>
      <c r="G397" s="4">
        <f t="shared" si="26"/>
        <v>87.244188367957918</v>
      </c>
    </row>
    <row r="398" spans="1:7">
      <c r="A398">
        <v>397</v>
      </c>
      <c r="B398">
        <v>178.35245621462673</v>
      </c>
      <c r="D398">
        <f t="shared" si="27"/>
        <v>1922.9037200106452</v>
      </c>
      <c r="E398" s="4">
        <f t="shared" si="24"/>
        <v>43.850926102086433</v>
      </c>
      <c r="F398" s="4">
        <f t="shared" si="25"/>
        <v>3.0575758738126981</v>
      </c>
      <c r="G398" s="4">
        <f t="shared" si="26"/>
        <v>545.32616715707832</v>
      </c>
    </row>
    <row r="399" spans="1:7">
      <c r="A399">
        <v>398</v>
      </c>
      <c r="B399">
        <v>-44.11844587919586</v>
      </c>
      <c r="D399">
        <f t="shared" si="27"/>
        <v>3716.1054150774289</v>
      </c>
      <c r="E399" s="4">
        <f t="shared" si="24"/>
        <v>60.959867249506281</v>
      </c>
      <c r="F399" s="4">
        <f t="shared" si="25"/>
        <v>2.1994393974860382</v>
      </c>
      <c r="G399" s="4">
        <f t="shared" si="26"/>
        <v>-97.035848022558923</v>
      </c>
    </row>
    <row r="400" spans="1:7">
      <c r="A400">
        <v>399</v>
      </c>
      <c r="B400">
        <v>-24.735040750672852</v>
      </c>
      <c r="D400">
        <f t="shared" si="27"/>
        <v>3609.9253261805152</v>
      </c>
      <c r="E400" s="4">
        <f t="shared" si="24"/>
        <v>60.08265412064047</v>
      </c>
      <c r="F400" s="4">
        <f t="shared" si="25"/>
        <v>2.2315514461938974</v>
      </c>
      <c r="G400" s="4">
        <f t="shared" si="26"/>
        <v>-55.197515958828987</v>
      </c>
    </row>
    <row r="401" spans="1:7">
      <c r="A401">
        <v>400</v>
      </c>
      <c r="B401">
        <v>75.380335918182027</v>
      </c>
      <c r="D401">
        <f t="shared" si="27"/>
        <v>3430.0391410659308</v>
      </c>
      <c r="E401" s="4">
        <f t="shared" si="24"/>
        <v>58.566536017301985</v>
      </c>
      <c r="F401" s="4">
        <f t="shared" si="25"/>
        <v>2.2893198541650679</v>
      </c>
      <c r="G401" s="4">
        <f t="shared" si="26"/>
        <v>172.5696996311263</v>
      </c>
    </row>
    <row r="402" spans="1:7">
      <c r="A402">
        <v>401</v>
      </c>
      <c r="B402">
        <v>77.111799547632472</v>
      </c>
      <c r="D402">
        <f t="shared" si="27"/>
        <v>3565.168495190253</v>
      </c>
      <c r="E402" s="4">
        <f t="shared" si="24"/>
        <v>59.709031939818395</v>
      </c>
      <c r="F402" s="4">
        <f t="shared" si="25"/>
        <v>2.245515114517711</v>
      </c>
      <c r="G402" s="4">
        <f t="shared" si="26"/>
        <v>173.15571139186872</v>
      </c>
    </row>
    <row r="403" spans="1:7">
      <c r="A403">
        <v>402</v>
      </c>
      <c r="B403">
        <v>-53.682350345550731</v>
      </c>
      <c r="D403">
        <f t="shared" si="27"/>
        <v>3708.0321632472933</v>
      </c>
      <c r="E403" s="4">
        <f t="shared" si="24"/>
        <v>60.893613484890956</v>
      </c>
      <c r="F403" s="4">
        <f t="shared" si="25"/>
        <v>2.2018324422043136</v>
      </c>
      <c r="G403" s="4">
        <f t="shared" si="26"/>
        <v>-118.19954056461154</v>
      </c>
    </row>
    <row r="404" spans="1:7">
      <c r="A404">
        <v>403</v>
      </c>
      <c r="B404">
        <v>-55.199422474372113</v>
      </c>
      <c r="D404">
        <f t="shared" si="27"/>
        <v>3658.4579177698024</v>
      </c>
      <c r="E404" s="4">
        <f t="shared" si="24"/>
        <v>60.485187589771122</v>
      </c>
      <c r="F404" s="4">
        <f t="shared" si="25"/>
        <v>2.2167003036088349</v>
      </c>
      <c r="G404" s="4">
        <f t="shared" si="26"/>
        <v>-122.360576557973</v>
      </c>
    </row>
    <row r="405" spans="1:7">
      <c r="A405">
        <v>404</v>
      </c>
      <c r="B405">
        <v>-98.943156057606757</v>
      </c>
      <c r="D405">
        <f t="shared" si="27"/>
        <v>3621.7690171938671</v>
      </c>
      <c r="E405" s="4">
        <f t="shared" si="24"/>
        <v>60.181135060697109</v>
      </c>
      <c r="F405" s="4">
        <f t="shared" si="25"/>
        <v>2.2278997157307834</v>
      </c>
      <c r="G405" s="4">
        <f t="shared" si="26"/>
        <v>-220.43542925424862</v>
      </c>
    </row>
    <row r="406" spans="1:7">
      <c r="A406">
        <v>405</v>
      </c>
      <c r="B406">
        <v>-81.262051719597366</v>
      </c>
      <c r="D406">
        <f t="shared" si="27"/>
        <v>3991.8477640006308</v>
      </c>
      <c r="E406" s="4">
        <f t="shared" si="24"/>
        <v>63.181071247650038</v>
      </c>
      <c r="F406" s="4">
        <f t="shared" si="25"/>
        <v>2.1221155489520109</v>
      </c>
      <c r="G406" s="4">
        <f t="shared" si="26"/>
        <v>-172.44746349390007</v>
      </c>
    </row>
    <row r="407" spans="1:7">
      <c r="A407">
        <v>406</v>
      </c>
      <c r="B407">
        <v>62.517828793714216</v>
      </c>
      <c r="D407">
        <f t="shared" si="27"/>
        <v>4148.5481611413043</v>
      </c>
      <c r="E407" s="4">
        <f t="shared" si="24"/>
        <v>64.409224192978016</v>
      </c>
      <c r="F407" s="4">
        <f t="shared" si="25"/>
        <v>2.081651120224179</v>
      </c>
      <c r="G407" s="4">
        <f t="shared" si="26"/>
        <v>130.14030834241862</v>
      </c>
    </row>
    <row r="408" spans="1:7">
      <c r="A408">
        <v>407</v>
      </c>
      <c r="B408">
        <v>-4.1464650554553373</v>
      </c>
      <c r="D408">
        <f t="shared" si="27"/>
        <v>4134.1440064976359</v>
      </c>
      <c r="E408" s="4">
        <f t="shared" si="24"/>
        <v>64.297309481016669</v>
      </c>
      <c r="F408" s="4">
        <f t="shared" si="25"/>
        <v>2.0852744038017397</v>
      </c>
      <c r="G408" s="4">
        <f t="shared" si="26"/>
        <v>-8.6465174463993755</v>
      </c>
    </row>
    <row r="409" spans="1:7">
      <c r="A409">
        <v>408</v>
      </c>
      <c r="B409">
        <v>-100.46220267558601</v>
      </c>
      <c r="D409">
        <f t="shared" si="27"/>
        <v>3887.126956455144</v>
      </c>
      <c r="E409" s="4">
        <f t="shared" si="24"/>
        <v>62.346827958246152</v>
      </c>
      <c r="F409" s="4">
        <f t="shared" si="25"/>
        <v>2.1505109094543684</v>
      </c>
      <c r="G409" s="4">
        <f t="shared" si="26"/>
        <v>-216.04506284166357</v>
      </c>
    </row>
    <row r="410" spans="1:7">
      <c r="A410">
        <v>409</v>
      </c>
      <c r="B410">
        <v>43.830104060210942</v>
      </c>
      <c r="D410">
        <f t="shared" si="27"/>
        <v>4259.4585890536673</v>
      </c>
      <c r="E410" s="4">
        <f t="shared" si="24"/>
        <v>65.264527800740794</v>
      </c>
      <c r="F410" s="4">
        <f t="shared" si="25"/>
        <v>2.0543707004735445</v>
      </c>
      <c r="G410" s="4">
        <f t="shared" si="26"/>
        <v>90.043281580003907</v>
      </c>
    </row>
    <row r="411" spans="1:7">
      <c r="A411">
        <v>410</v>
      </c>
      <c r="B411">
        <v>-10.548111538868397</v>
      </c>
      <c r="D411">
        <f t="shared" si="27"/>
        <v>4119.1557550261823</v>
      </c>
      <c r="E411" s="4">
        <f t="shared" si="24"/>
        <v>64.180649381462189</v>
      </c>
      <c r="F411" s="4">
        <f t="shared" si="25"/>
        <v>2.0890647724235971</v>
      </c>
      <c r="G411" s="4">
        <f t="shared" si="26"/>
        <v>-22.035688231444826</v>
      </c>
    </row>
    <row r="412" spans="1:7">
      <c r="A412">
        <v>411</v>
      </c>
      <c r="B412">
        <v>86.026366271158622</v>
      </c>
      <c r="D412">
        <f t="shared" si="27"/>
        <v>3878.6821691467958</v>
      </c>
      <c r="E412" s="4">
        <f t="shared" si="24"/>
        <v>62.279066861561084</v>
      </c>
      <c r="F412" s="4">
        <f t="shared" si="25"/>
        <v>2.1528507161502803</v>
      </c>
      <c r="G412" s="4">
        <f t="shared" si="26"/>
        <v>185.20192423467017</v>
      </c>
    </row>
    <row r="413" spans="1:7">
      <c r="A413">
        <v>412</v>
      </c>
      <c r="B413">
        <v>-50.64532666244304</v>
      </c>
      <c r="D413">
        <f t="shared" si="27"/>
        <v>4089.9933806271606</v>
      </c>
      <c r="E413" s="4">
        <f t="shared" si="24"/>
        <v>63.95305606948866</v>
      </c>
      <c r="F413" s="4">
        <f t="shared" si="25"/>
        <v>2.0964992438891437</v>
      </c>
      <c r="G413" s="4">
        <f t="shared" si="26"/>
        <v>-106.17788905433052</v>
      </c>
    </row>
    <row r="414" spans="1:7">
      <c r="A414">
        <v>413</v>
      </c>
      <c r="B414">
        <v>29.69476393691366</v>
      </c>
      <c r="D414">
        <f t="shared" si="27"/>
        <v>3998.4907245542645</v>
      </c>
      <c r="E414" s="4">
        <f t="shared" si="24"/>
        <v>63.233620207562559</v>
      </c>
      <c r="F414" s="4">
        <f t="shared" si="25"/>
        <v>2.1203520098007562</v>
      </c>
      <c r="G414" s="4">
        <f t="shared" si="26"/>
        <v>62.963352394193898</v>
      </c>
    </row>
    <row r="415" spans="1:7">
      <c r="A415">
        <v>414</v>
      </c>
      <c r="B415">
        <v>107.42369317915109</v>
      </c>
      <c r="D415">
        <f t="shared" si="27"/>
        <v>3811.4880213971501</v>
      </c>
      <c r="E415" s="4">
        <f t="shared" si="24"/>
        <v>61.737249869079449</v>
      </c>
      <c r="F415" s="4">
        <f t="shared" si="25"/>
        <v>2.1717445136997351</v>
      </c>
      <c r="G415" s="4">
        <f t="shared" si="26"/>
        <v>233.29681630318504</v>
      </c>
    </row>
    <row r="416" spans="1:7">
      <c r="A416">
        <v>415</v>
      </c>
      <c r="B416">
        <v>490.21507931686574</v>
      </c>
      <c r="D416">
        <f t="shared" si="27"/>
        <v>4275.1897314882253</v>
      </c>
      <c r="E416" s="4">
        <f t="shared" si="24"/>
        <v>65.384935049965634</v>
      </c>
      <c r="F416" s="4">
        <f t="shared" si="25"/>
        <v>2.05058754882335</v>
      </c>
      <c r="G416" s="4">
        <f t="shared" si="26"/>
        <v>1005.2289378926158</v>
      </c>
    </row>
    <row r="417" spans="1:7">
      <c r="A417">
        <v>416</v>
      </c>
      <c r="B417">
        <v>56.287265627875968</v>
      </c>
      <c r="D417">
        <f t="shared" si="27"/>
        <v>18437.327786977403</v>
      </c>
      <c r="E417" s="4">
        <f t="shared" si="24"/>
        <v>135.78412199877201</v>
      </c>
      <c r="F417" s="4">
        <f t="shared" si="25"/>
        <v>0.98743160629116511</v>
      </c>
      <c r="G417" s="4">
        <f t="shared" si="26"/>
        <v>55.579825112671053</v>
      </c>
    </row>
    <row r="418" spans="1:7">
      <c r="A418">
        <v>417</v>
      </c>
      <c r="B418">
        <v>323.50515897378864</v>
      </c>
      <c r="D418">
        <f t="shared" si="27"/>
        <v>17521.183496070542</v>
      </c>
      <c r="E418" s="4">
        <f t="shared" si="24"/>
        <v>132.36760742746142</v>
      </c>
      <c r="F418" s="4">
        <f t="shared" si="25"/>
        <v>1.0129180114368888</v>
      </c>
      <c r="G418" s="4">
        <f t="shared" si="26"/>
        <v>327.68420231730454</v>
      </c>
    </row>
    <row r="419" spans="1:7">
      <c r="A419">
        <v>418</v>
      </c>
      <c r="B419">
        <v>241.56065954598853</v>
      </c>
      <c r="D419">
        <f t="shared" si="27"/>
        <v>22749.247759265687</v>
      </c>
      <c r="E419" s="4">
        <f t="shared" si="24"/>
        <v>150.82853761561731</v>
      </c>
      <c r="F419" s="4">
        <f t="shared" si="25"/>
        <v>0.88894008928055879</v>
      </c>
      <c r="G419" s="4">
        <f t="shared" si="26"/>
        <v>214.7329542634817</v>
      </c>
    </row>
    <row r="420" spans="1:7">
      <c r="A420">
        <v>419</v>
      </c>
      <c r="B420">
        <v>-246.98037528733403</v>
      </c>
      <c r="D420">
        <f t="shared" si="27"/>
        <v>24885.386028127326</v>
      </c>
      <c r="E420" s="4">
        <f t="shared" si="24"/>
        <v>157.75102544239556</v>
      </c>
      <c r="F420" s="4">
        <f t="shared" si="25"/>
        <v>0.84993129723294758</v>
      </c>
      <c r="G420" s="4">
        <f t="shared" si="26"/>
        <v>-209.91635075904404</v>
      </c>
    </row>
    <row r="421" spans="1:7">
      <c r="A421">
        <v>420</v>
      </c>
      <c r="B421">
        <v>67.672926742863638</v>
      </c>
      <c r="D421">
        <f t="shared" si="27"/>
        <v>27052.221213064033</v>
      </c>
      <c r="E421" s="4">
        <f t="shared" si="24"/>
        <v>164.47559458188329</v>
      </c>
      <c r="F421" s="4">
        <f t="shared" si="25"/>
        <v>0.81518193647467374</v>
      </c>
      <c r="G421" s="4">
        <f t="shared" si="26"/>
        <v>55.165747469156315</v>
      </c>
    </row>
    <row r="422" spans="1:7">
      <c r="A422">
        <v>421</v>
      </c>
      <c r="B422">
        <v>-247.56224679781189</v>
      </c>
      <c r="D422">
        <f t="shared" si="27"/>
        <v>25703.86544111689</v>
      </c>
      <c r="E422" s="4">
        <f t="shared" si="24"/>
        <v>160.32425094512959</v>
      </c>
      <c r="F422" s="4">
        <f t="shared" si="25"/>
        <v>0.83628978712628155</v>
      </c>
      <c r="G422" s="4">
        <f t="shared" si="26"/>
        <v>-207.03377867504608</v>
      </c>
    </row>
    <row r="423" spans="1:7">
      <c r="A423">
        <v>422</v>
      </c>
      <c r="B423">
        <v>144.78200119214125</v>
      </c>
      <c r="D423">
        <f t="shared" si="27"/>
        <v>27838.857477024721</v>
      </c>
      <c r="E423" s="4">
        <f t="shared" si="24"/>
        <v>166.84980514530042</v>
      </c>
      <c r="F423" s="4">
        <f t="shared" si="25"/>
        <v>0.80358220123375113</v>
      </c>
      <c r="G423" s="4">
        <f t="shared" si="26"/>
        <v>116.34423921700845</v>
      </c>
    </row>
    <row r="424" spans="1:7">
      <c r="A424">
        <v>423</v>
      </c>
      <c r="B424">
        <v>217.42240580794896</v>
      </c>
      <c r="D424">
        <f t="shared" si="27"/>
        <v>27426.235700555309</v>
      </c>
      <c r="E424" s="4">
        <f t="shared" si="24"/>
        <v>165.60868244314761</v>
      </c>
      <c r="F424" s="4">
        <f t="shared" si="25"/>
        <v>0.80960449486162012</v>
      </c>
      <c r="G424" s="4">
        <f t="shared" si="26"/>
        <v>176.02615702574269</v>
      </c>
    </row>
    <row r="425" spans="1:7">
      <c r="A425">
        <v>424</v>
      </c>
      <c r="B425">
        <v>653.54144430691849</v>
      </c>
      <c r="D425">
        <f t="shared" si="27"/>
        <v>28617.011711360978</v>
      </c>
      <c r="E425" s="4">
        <f t="shared" si="24"/>
        <v>169.16563395489339</v>
      </c>
      <c r="F425" s="4">
        <f t="shared" si="25"/>
        <v>0.79258139232838287</v>
      </c>
      <c r="G425" s="4">
        <f t="shared" si="26"/>
        <v>517.98478787307977</v>
      </c>
    </row>
    <row r="426" spans="1:7">
      <c r="A426">
        <v>425</v>
      </c>
      <c r="B426">
        <v>-229.79536444096266</v>
      </c>
      <c r="D426">
        <f t="shared" si="27"/>
        <v>52526.976174285723</v>
      </c>
      <c r="E426" s="4">
        <f t="shared" si="24"/>
        <v>229.18764402621213</v>
      </c>
      <c r="F426" s="4">
        <f t="shared" si="25"/>
        <v>0.58501205099324016</v>
      </c>
      <c r="G426" s="4">
        <f t="shared" si="26"/>
        <v>-134.43305746034665</v>
      </c>
    </row>
    <row r="427" spans="1:7">
      <c r="A427">
        <v>426</v>
      </c>
      <c r="B427">
        <v>360.53233547378113</v>
      </c>
      <c r="D427">
        <f t="shared" si="27"/>
        <v>52543.712174941866</v>
      </c>
      <c r="E427" s="4">
        <f t="shared" si="24"/>
        <v>229.22415268671378</v>
      </c>
      <c r="F427" s="4">
        <f t="shared" si="25"/>
        <v>0.58491887579285762</v>
      </c>
      <c r="G427" s="4">
        <f t="shared" si="26"/>
        <v>210.88216835229747</v>
      </c>
    </row>
    <row r="428" spans="1:7">
      <c r="A428">
        <v>427</v>
      </c>
      <c r="B428">
        <v>922.48387822290715</v>
      </c>
      <c r="D428">
        <f t="shared" si="27"/>
        <v>57190.103339776106</v>
      </c>
      <c r="E428" s="4">
        <f t="shared" si="24"/>
        <v>239.14452395941686</v>
      </c>
      <c r="F428" s="4">
        <f t="shared" si="25"/>
        <v>0.56065483530300741</v>
      </c>
      <c r="G428" s="4">
        <f t="shared" si="26"/>
        <v>517.19504681474359</v>
      </c>
    </row>
    <row r="429" spans="1:7">
      <c r="A429">
        <v>428</v>
      </c>
      <c r="B429">
        <v>-203.49712117061426</v>
      </c>
      <c r="D429">
        <f t="shared" si="27"/>
        <v>104817.28747426011</v>
      </c>
      <c r="E429" s="4">
        <f t="shared" si="24"/>
        <v>323.75498061691673</v>
      </c>
      <c r="F429" s="4">
        <f t="shared" si="25"/>
        <v>0.41413272913546401</v>
      </c>
      <c r="G429" s="4">
        <f t="shared" si="26"/>
        <v>-84.274818161596698</v>
      </c>
    </row>
    <row r="430" spans="1:7">
      <c r="A430">
        <v>429</v>
      </c>
      <c r="B430">
        <v>858.4234913003329</v>
      </c>
      <c r="D430">
        <f t="shared" si="27"/>
        <v>101012.91492528816</v>
      </c>
      <c r="E430" s="4">
        <f t="shared" si="24"/>
        <v>317.82528993975313</v>
      </c>
      <c r="F430" s="4">
        <f t="shared" si="25"/>
        <v>0.42185923505174389</v>
      </c>
      <c r="G430" s="4">
        <f t="shared" si="26"/>
        <v>362.13387739040576</v>
      </c>
    </row>
    <row r="431" spans="1:7">
      <c r="A431">
        <v>430</v>
      </c>
      <c r="B431">
        <v>-296.14150657214122</v>
      </c>
      <c r="D431">
        <f t="shared" si="27"/>
        <v>139165.59345474606</v>
      </c>
      <c r="E431" s="4">
        <f t="shared" si="24"/>
        <v>373.04904966337347</v>
      </c>
      <c r="F431" s="4">
        <f t="shared" si="25"/>
        <v>0.35940993232678087</v>
      </c>
      <c r="G431" s="4">
        <f t="shared" si="26"/>
        <v>-106.43619883624422</v>
      </c>
    </row>
    <row r="432" spans="1:7">
      <c r="A432">
        <v>431</v>
      </c>
      <c r="B432">
        <v>353.78779650334945</v>
      </c>
      <c r="D432">
        <f t="shared" si="27"/>
        <v>136077.64536235036</v>
      </c>
      <c r="E432" s="4">
        <f t="shared" si="24"/>
        <v>368.88703604538659</v>
      </c>
      <c r="F432" s="4">
        <f t="shared" si="25"/>
        <v>0.36346501934968117</v>
      </c>
      <c r="G432" s="4">
        <f t="shared" si="26"/>
        <v>128.58948830177098</v>
      </c>
    </row>
    <row r="433" spans="1:7">
      <c r="A433">
        <v>432</v>
      </c>
      <c r="B433">
        <v>156.4578784279438</v>
      </c>
      <c r="D433">
        <f t="shared" si="27"/>
        <v>135422.93493789106</v>
      </c>
      <c r="E433" s="4">
        <f t="shared" si="24"/>
        <v>367.99855290189805</v>
      </c>
      <c r="F433" s="4">
        <f t="shared" si="25"/>
        <v>0.36434255688452583</v>
      </c>
      <c r="G433" s="4">
        <f t="shared" si="26"/>
        <v>57.004263471165338</v>
      </c>
    </row>
    <row r="434" spans="1:7">
      <c r="A434">
        <v>433</v>
      </c>
      <c r="B434">
        <v>305.21602437134425</v>
      </c>
      <c r="D434">
        <f t="shared" si="27"/>
        <v>128766.30290494798</v>
      </c>
      <c r="E434" s="4">
        <f t="shared" si="24"/>
        <v>358.8402191852914</v>
      </c>
      <c r="F434" s="4">
        <f t="shared" si="25"/>
        <v>0.37364132147308282</v>
      </c>
      <c r="G434" s="4">
        <f t="shared" si="26"/>
        <v>114.04131868086972</v>
      </c>
    </row>
    <row r="435" spans="1:7">
      <c r="A435">
        <v>434</v>
      </c>
      <c r="B435">
        <v>-639.36216659107959</v>
      </c>
      <c r="D435">
        <f t="shared" si="27"/>
        <v>126629.73402263403</v>
      </c>
      <c r="E435" s="4">
        <f t="shared" si="24"/>
        <v>355.85071873277707</v>
      </c>
      <c r="F435" s="4">
        <f t="shared" si="25"/>
        <v>0.37678028070744829</v>
      </c>
      <c r="G435" s="4">
        <f t="shared" si="26"/>
        <v>-240.89905660190928</v>
      </c>
    </row>
    <row r="436" spans="1:7">
      <c r="A436">
        <v>435</v>
      </c>
      <c r="B436">
        <v>-548.81046095549391</v>
      </c>
      <c r="D436">
        <f t="shared" si="27"/>
        <v>143558.98878535838</v>
      </c>
      <c r="E436" s="4">
        <f t="shared" si="24"/>
        <v>378.89179033776696</v>
      </c>
      <c r="F436" s="4">
        <f t="shared" si="25"/>
        <v>0.35386761369138714</v>
      </c>
      <c r="G436" s="4">
        <f t="shared" si="26"/>
        <v>-194.20624818719082</v>
      </c>
    </row>
    <row r="437" spans="1:7">
      <c r="A437">
        <v>436</v>
      </c>
      <c r="B437">
        <v>-273.61413202009317</v>
      </c>
      <c r="D437">
        <f t="shared" si="27"/>
        <v>153017.02478148777</v>
      </c>
      <c r="E437" s="4">
        <f t="shared" si="24"/>
        <v>391.17390605904143</v>
      </c>
      <c r="F437" s="4">
        <f t="shared" si="25"/>
        <v>0.34275684450650989</v>
      </c>
      <c r="G437" s="4">
        <f t="shared" si="26"/>
        <v>-93.783116503594741</v>
      </c>
    </row>
    <row r="438" spans="1:7">
      <c r="A438">
        <v>437</v>
      </c>
      <c r="B438">
        <v>17.488857622067371</v>
      </c>
      <c r="D438">
        <f t="shared" si="27"/>
        <v>148327.88488906503</v>
      </c>
      <c r="E438" s="4">
        <f t="shared" si="24"/>
        <v>385.13359356081236</v>
      </c>
      <c r="F438" s="4">
        <f t="shared" si="25"/>
        <v>0.34813253358256374</v>
      </c>
      <c r="G438" s="4">
        <f t="shared" si="26"/>
        <v>6.0884403134350453</v>
      </c>
    </row>
    <row r="439" spans="1:7">
      <c r="A439">
        <v>438</v>
      </c>
      <c r="B439">
        <v>-200.09996295828751</v>
      </c>
      <c r="D439">
        <f t="shared" si="27"/>
        <v>139446.56340417662</v>
      </c>
      <c r="E439" s="4">
        <f t="shared" si="24"/>
        <v>373.42544557672636</v>
      </c>
      <c r="F439" s="4">
        <f t="shared" si="25"/>
        <v>0.35904766341514494</v>
      </c>
      <c r="G439" s="4">
        <f t="shared" si="26"/>
        <v>-71.845424149630176</v>
      </c>
    </row>
    <row r="440" spans="1:7">
      <c r="A440">
        <v>439</v>
      </c>
      <c r="B440">
        <v>10.053087979531483</v>
      </c>
      <c r="D440">
        <f t="shared" si="27"/>
        <v>133482.1693104805</v>
      </c>
      <c r="E440" s="4">
        <f t="shared" si="24"/>
        <v>365.35211688244055</v>
      </c>
      <c r="F440" s="4">
        <f t="shared" si="25"/>
        <v>0.36698168013414068</v>
      </c>
      <c r="G440" s="4">
        <f t="shared" si="26"/>
        <v>3.6892991172647971</v>
      </c>
    </row>
    <row r="441" spans="1:7">
      <c r="A441">
        <v>440</v>
      </c>
      <c r="B441">
        <v>362.73347807723985</v>
      </c>
      <c r="D441">
        <f t="shared" si="27"/>
        <v>125479.30302652712</v>
      </c>
      <c r="E441" s="4">
        <f t="shared" si="24"/>
        <v>354.23057889816221</v>
      </c>
      <c r="F441" s="4">
        <f t="shared" si="25"/>
        <v>0.37850355582268613</v>
      </c>
      <c r="G441" s="4">
        <f t="shared" si="26"/>
        <v>137.29591126816564</v>
      </c>
    </row>
    <row r="442" spans="1:7">
      <c r="A442">
        <v>441</v>
      </c>
      <c r="B442">
        <v>-40.044386493696948</v>
      </c>
      <c r="D442">
        <f t="shared" si="27"/>
        <v>125845.07941201617</v>
      </c>
      <c r="E442" s="4">
        <f t="shared" si="24"/>
        <v>354.74650021108903</v>
      </c>
      <c r="F442" s="4">
        <f t="shared" si="25"/>
        <v>0.3779530837211959</v>
      </c>
      <c r="G442" s="4">
        <f t="shared" si="26"/>
        <v>-15.134899361016169</v>
      </c>
    </row>
    <row r="443" spans="1:7">
      <c r="A443">
        <v>442</v>
      </c>
      <c r="B443">
        <v>95.150592182462788</v>
      </c>
      <c r="D443">
        <f t="shared" si="27"/>
        <v>118390.58782067458</v>
      </c>
      <c r="E443" s="4">
        <f t="shared" si="24"/>
        <v>344.07933361461073</v>
      </c>
      <c r="F443" s="4">
        <f t="shared" si="25"/>
        <v>0.3896704061984082</v>
      </c>
      <c r="G443" s="4">
        <f t="shared" si="26"/>
        <v>37.077369905759362</v>
      </c>
    </row>
    <row r="444" spans="1:7">
      <c r="A444">
        <v>443</v>
      </c>
      <c r="B444">
        <v>-363.18693792204613</v>
      </c>
      <c r="D444">
        <f t="shared" si="27"/>
        <v>111830.37066299451</v>
      </c>
      <c r="E444" s="4">
        <f t="shared" si="24"/>
        <v>334.41048228635793</v>
      </c>
      <c r="F444" s="4">
        <f t="shared" si="25"/>
        <v>0.4009369944907154</v>
      </c>
      <c r="G444" s="4">
        <f t="shared" si="26"/>
        <v>-145.61507932875119</v>
      </c>
    </row>
    <row r="445" spans="1:7">
      <c r="A445">
        <v>444</v>
      </c>
      <c r="B445">
        <v>-144.49546228596955</v>
      </c>
      <c r="D445">
        <f t="shared" si="27"/>
        <v>113034.83353584637</v>
      </c>
      <c r="E445" s="4">
        <f t="shared" si="24"/>
        <v>336.20653404692536</v>
      </c>
      <c r="F445" s="4">
        <f t="shared" si="25"/>
        <v>0.39879514559157664</v>
      </c>
      <c r="G445" s="4">
        <f t="shared" si="26"/>
        <v>-57.624088919655399</v>
      </c>
    </row>
    <row r="446" spans="1:7">
      <c r="A446">
        <v>445</v>
      </c>
      <c r="B446">
        <v>-225.97343520164941</v>
      </c>
      <c r="D446">
        <f t="shared" si="27"/>
        <v>107505.47984096974</v>
      </c>
      <c r="E446" s="4">
        <f t="shared" si="24"/>
        <v>327.88028278774209</v>
      </c>
      <c r="F446" s="4">
        <f t="shared" si="25"/>
        <v>0.40892222171492987</v>
      </c>
      <c r="G446" s="4">
        <f t="shared" si="26"/>
        <v>-92.405559171213213</v>
      </c>
    </row>
    <row r="447" spans="1:7">
      <c r="A447">
        <v>446</v>
      </c>
      <c r="B447">
        <v>-124.51670021061182</v>
      </c>
      <c r="D447">
        <f t="shared" si="27"/>
        <v>104118.99065552159</v>
      </c>
      <c r="E447" s="4">
        <f t="shared" si="24"/>
        <v>322.67474437197836</v>
      </c>
      <c r="F447" s="4">
        <f t="shared" si="25"/>
        <v>0.41551914437877058</v>
      </c>
      <c r="G447" s="4">
        <f t="shared" si="26"/>
        <v>-51.739072732381302</v>
      </c>
    </row>
    <row r="448" spans="1:7">
      <c r="A448">
        <v>447</v>
      </c>
      <c r="B448">
        <v>-230.50865242651889</v>
      </c>
      <c r="D448">
        <f t="shared" si="27"/>
        <v>98802.115734070656</v>
      </c>
      <c r="E448" s="4">
        <f t="shared" si="24"/>
        <v>314.32803841539601</v>
      </c>
      <c r="F448" s="4">
        <f t="shared" si="25"/>
        <v>0.42655289159058285</v>
      </c>
      <c r="G448" s="4">
        <f t="shared" si="26"/>
        <v>-98.32413222918025</v>
      </c>
    </row>
    <row r="449" spans="1:7">
      <c r="A449">
        <v>448</v>
      </c>
      <c r="B449">
        <v>200.91982130245196</v>
      </c>
      <c r="D449">
        <f t="shared" si="27"/>
        <v>96062.043120635804</v>
      </c>
      <c r="E449" s="4">
        <f t="shared" si="24"/>
        <v>309.93877318050386</v>
      </c>
      <c r="F449" s="4">
        <f t="shared" si="25"/>
        <v>0.43259361298432369</v>
      </c>
      <c r="G449" s="4">
        <f t="shared" si="26"/>
        <v>86.916631417392381</v>
      </c>
    </row>
    <row r="450" spans="1:7">
      <c r="A450">
        <v>449</v>
      </c>
      <c r="B450">
        <v>42.725719556025069</v>
      </c>
      <c r="D450">
        <f t="shared" si="27"/>
        <v>92720.447008930205</v>
      </c>
      <c r="E450" s="4">
        <f t="shared" si="24"/>
        <v>304.50032349560848</v>
      </c>
      <c r="F450" s="4">
        <f t="shared" si="25"/>
        <v>0.44031983990984708</v>
      </c>
      <c r="G450" s="4">
        <f t="shared" si="26"/>
        <v>18.812981994941982</v>
      </c>
    </row>
    <row r="451" spans="1:7">
      <c r="A451">
        <v>450</v>
      </c>
      <c r="B451">
        <v>-212.88184458378601</v>
      </c>
      <c r="D451">
        <f t="shared" si="27"/>
        <v>87266.749415089202</v>
      </c>
      <c r="E451" s="4">
        <f t="shared" ref="E451:E501" si="28">SQRT(D451)</f>
        <v>295.40946060525755</v>
      </c>
      <c r="F451" s="4">
        <f t="shared" ref="F451:F501" si="29">$E$501/E451</f>
        <v>0.45387014152957267</v>
      </c>
      <c r="G451" s="4">
        <f t="shared" ref="G451:G501" si="30">B451*F451</f>
        <v>-96.620712930319442</v>
      </c>
    </row>
    <row r="452" spans="1:7">
      <c r="A452">
        <v>451</v>
      </c>
      <c r="B452">
        <v>39.9213496877328</v>
      </c>
      <c r="D452">
        <f t="shared" ref="D452:D501" si="31">D451*$K$1+B451*B451*(1-$K$1)</f>
        <v>84749.865235387566</v>
      </c>
      <c r="E452" s="4">
        <f t="shared" si="28"/>
        <v>291.11830110006406</v>
      </c>
      <c r="F452" s="4">
        <f t="shared" si="29"/>
        <v>0.46056030550960603</v>
      </c>
      <c r="G452" s="4">
        <f t="shared" si="30"/>
        <v>18.386189008538032</v>
      </c>
    </row>
    <row r="453" spans="1:7">
      <c r="A453">
        <v>452</v>
      </c>
      <c r="B453">
        <v>245.15090276838419</v>
      </c>
      <c r="D453">
        <f t="shared" si="31"/>
        <v>79760.49617091773</v>
      </c>
      <c r="E453" s="4">
        <f t="shared" si="28"/>
        <v>282.41900816148643</v>
      </c>
      <c r="F453" s="4">
        <f t="shared" si="29"/>
        <v>0.47474684712941773</v>
      </c>
      <c r="G453" s="4">
        <f t="shared" si="30"/>
        <v>116.38461816022084</v>
      </c>
    </row>
    <row r="454" spans="1:7">
      <c r="A454">
        <v>453</v>
      </c>
      <c r="B454">
        <v>-52.994911485002376</v>
      </c>
      <c r="D454">
        <f t="shared" si="31"/>
        <v>78580.804308351886</v>
      </c>
      <c r="E454" s="4">
        <f t="shared" si="28"/>
        <v>280.32267890477908</v>
      </c>
      <c r="F454" s="4">
        <f t="shared" si="29"/>
        <v>0.47829713321064138</v>
      </c>
      <c r="G454" s="4">
        <f t="shared" si="30"/>
        <v>-25.347314238028329</v>
      </c>
    </row>
    <row r="455" spans="1:7">
      <c r="A455">
        <v>454</v>
      </c>
      <c r="B455">
        <v>-90.049236007584113</v>
      </c>
      <c r="D455">
        <f t="shared" si="31"/>
        <v>74034.463688448959</v>
      </c>
      <c r="E455" s="4">
        <f t="shared" si="28"/>
        <v>272.09274832021703</v>
      </c>
      <c r="F455" s="4">
        <f t="shared" si="29"/>
        <v>0.49276408328343807</v>
      </c>
      <c r="G455" s="4">
        <f t="shared" si="30"/>
        <v>-44.373029231651145</v>
      </c>
    </row>
    <row r="456" spans="1:7">
      <c r="A456">
        <v>455</v>
      </c>
      <c r="B456">
        <v>-29.677479004381894</v>
      </c>
      <c r="D456">
        <f t="shared" si="31"/>
        <v>70078.927761474988</v>
      </c>
      <c r="E456" s="4">
        <f t="shared" si="28"/>
        <v>264.72424853321428</v>
      </c>
      <c r="F456" s="4">
        <f t="shared" si="29"/>
        <v>0.50647998601178612</v>
      </c>
      <c r="G456" s="4">
        <f t="shared" si="30"/>
        <v>-15.031049151004417</v>
      </c>
    </row>
    <row r="457" spans="1:7">
      <c r="A457">
        <v>456</v>
      </c>
      <c r="B457">
        <v>-162.02266856690039</v>
      </c>
      <c r="D457">
        <f t="shared" si="31"/>
        <v>65927.037261389807</v>
      </c>
      <c r="E457" s="4">
        <f t="shared" si="28"/>
        <v>256.76260876807942</v>
      </c>
      <c r="F457" s="4">
        <f t="shared" si="29"/>
        <v>0.52218480851777127</v>
      </c>
      <c r="G457" s="4">
        <f t="shared" si="30"/>
        <v>-84.605776161145201</v>
      </c>
    </row>
    <row r="458" spans="1:7">
      <c r="A458">
        <v>457</v>
      </c>
      <c r="B458">
        <v>-53.765855345605814</v>
      </c>
      <c r="D458">
        <f t="shared" si="31"/>
        <v>63546.495733478798</v>
      </c>
      <c r="E458" s="4">
        <f t="shared" si="28"/>
        <v>252.08430283038012</v>
      </c>
      <c r="F458" s="4">
        <f t="shared" si="29"/>
        <v>0.53187577405126918</v>
      </c>
      <c r="G458" s="4">
        <f t="shared" si="30"/>
        <v>-28.596755929472661</v>
      </c>
    </row>
    <row r="459" spans="1:7">
      <c r="A459">
        <v>458</v>
      </c>
      <c r="B459">
        <v>-173.87074109833338</v>
      </c>
      <c r="D459">
        <f t="shared" si="31"/>
        <v>59907.15202153274</v>
      </c>
      <c r="E459" s="4">
        <f t="shared" si="28"/>
        <v>244.75937575817753</v>
      </c>
      <c r="F459" s="4">
        <f t="shared" si="29"/>
        <v>0.5477932490992774</v>
      </c>
      <c r="G459" s="4">
        <f t="shared" si="30"/>
        <v>-95.245218189555303</v>
      </c>
    </row>
    <row r="460" spans="1:7">
      <c r="A460">
        <v>459</v>
      </c>
      <c r="B460">
        <v>155.78805690035733</v>
      </c>
      <c r="D460">
        <f t="shared" si="31"/>
        <v>58126.584976845792</v>
      </c>
      <c r="E460" s="4">
        <f t="shared" si="28"/>
        <v>241.09455609126846</v>
      </c>
      <c r="F460" s="4">
        <f t="shared" si="29"/>
        <v>0.55612012095091334</v>
      </c>
      <c r="G460" s="4">
        <f t="shared" si="30"/>
        <v>86.636873046134497</v>
      </c>
    </row>
    <row r="461" spans="1:7">
      <c r="A461">
        <v>460</v>
      </c>
      <c r="B461">
        <v>-175.66247808408298</v>
      </c>
      <c r="D461">
        <f t="shared" si="31"/>
        <v>56095.184998602381</v>
      </c>
      <c r="E461" s="4">
        <f t="shared" si="28"/>
        <v>236.84422095251213</v>
      </c>
      <c r="F461" s="4">
        <f t="shared" si="29"/>
        <v>0.56610008534244904</v>
      </c>
      <c r="G461" s="4">
        <f t="shared" si="30"/>
        <v>-99.442543834865461</v>
      </c>
    </row>
    <row r="462" spans="1:7">
      <c r="A462">
        <v>461</v>
      </c>
      <c r="B462">
        <v>116.01864353971541</v>
      </c>
      <c r="D462">
        <f t="shared" si="31"/>
        <v>54580.912271084693</v>
      </c>
      <c r="E462" s="4">
        <f t="shared" si="28"/>
        <v>233.6255813713145</v>
      </c>
      <c r="F462" s="4">
        <f t="shared" si="29"/>
        <v>0.57389919762676112</v>
      </c>
      <c r="G462" s="4">
        <f t="shared" si="30"/>
        <v>66.58300643718789</v>
      </c>
    </row>
    <row r="463" spans="1:7">
      <c r="A463">
        <v>462</v>
      </c>
      <c r="B463">
        <v>124.74234525322936</v>
      </c>
      <c r="D463">
        <f t="shared" si="31"/>
        <v>52113.677073747342</v>
      </c>
      <c r="E463" s="4">
        <f t="shared" si="28"/>
        <v>228.28420241827365</v>
      </c>
      <c r="F463" s="4">
        <f t="shared" si="29"/>
        <v>0.58732725380803819</v>
      </c>
      <c r="G463" s="4">
        <f t="shared" si="30"/>
        <v>73.264579071153364</v>
      </c>
    </row>
    <row r="464" spans="1:7">
      <c r="A464">
        <v>463</v>
      </c>
      <c r="B464">
        <v>119.61486988408433</v>
      </c>
      <c r="D464">
        <f t="shared" si="31"/>
        <v>49920.495611279053</v>
      </c>
      <c r="E464" s="4">
        <f t="shared" si="28"/>
        <v>223.42894980570233</v>
      </c>
      <c r="F464" s="4">
        <f t="shared" si="29"/>
        <v>0.60009024708158509</v>
      </c>
      <c r="G464" s="4">
        <f t="shared" si="30"/>
        <v>71.779716823371814</v>
      </c>
    </row>
    <row r="465" spans="1:7">
      <c r="A465">
        <v>464</v>
      </c>
      <c r="B465">
        <v>-60.575384602707345</v>
      </c>
      <c r="D465">
        <f t="shared" si="31"/>
        <v>47783.728900445494</v>
      </c>
      <c r="E465" s="4">
        <f t="shared" si="28"/>
        <v>218.59489678500157</v>
      </c>
      <c r="F465" s="4">
        <f t="shared" si="29"/>
        <v>0.61336076763930392</v>
      </c>
      <c r="G465" s="4">
        <f t="shared" si="30"/>
        <v>-37.154564399962645</v>
      </c>
    </row>
    <row r="466" spans="1:7">
      <c r="A466">
        <v>465</v>
      </c>
      <c r="B466">
        <v>-185.66070574926562</v>
      </c>
      <c r="D466">
        <f t="shared" si="31"/>
        <v>45136.867799604712</v>
      </c>
      <c r="E466" s="4">
        <f t="shared" si="28"/>
        <v>212.45438992782596</v>
      </c>
      <c r="F466" s="4">
        <f t="shared" si="29"/>
        <v>0.63108855382857088</v>
      </c>
      <c r="G466" s="4">
        <f t="shared" si="30"/>
        <v>-117.16834629409587</v>
      </c>
    </row>
    <row r="467" spans="1:7">
      <c r="A467">
        <v>466</v>
      </c>
      <c r="B467">
        <v>-99.22667563720097</v>
      </c>
      <c r="D467">
        <f t="shared" si="31"/>
        <v>44496.849591187347</v>
      </c>
      <c r="E467" s="4">
        <f t="shared" si="28"/>
        <v>210.94276378010065</v>
      </c>
      <c r="F467" s="4">
        <f t="shared" si="29"/>
        <v>0.63561096522776872</v>
      </c>
      <c r="G467" s="4">
        <f t="shared" si="30"/>
        <v>-63.069563078104032</v>
      </c>
    </row>
    <row r="468" spans="1:7">
      <c r="A468">
        <v>467</v>
      </c>
      <c r="B468">
        <v>-96.996813715826647</v>
      </c>
      <c r="D468">
        <f t="shared" si="31"/>
        <v>42417.794605196723</v>
      </c>
      <c r="E468" s="4">
        <f t="shared" si="28"/>
        <v>205.95580740828049</v>
      </c>
      <c r="F468" s="4">
        <f t="shared" si="29"/>
        <v>0.65100147153555021</v>
      </c>
      <c r="G468" s="4">
        <f t="shared" si="30"/>
        <v>-63.145068463262788</v>
      </c>
    </row>
    <row r="469" spans="1:7">
      <c r="A469">
        <v>468</v>
      </c>
      <c r="B469">
        <v>18.87627321945547</v>
      </c>
      <c r="D469">
        <f t="shared" si="31"/>
        <v>40437.229841146291</v>
      </c>
      <c r="E469" s="4">
        <f t="shared" si="28"/>
        <v>201.09010378719856</v>
      </c>
      <c r="F469" s="4">
        <f t="shared" si="29"/>
        <v>0.6667535158068697</v>
      </c>
      <c r="G469" s="4">
        <f t="shared" si="30"/>
        <v>12.585821534402994</v>
      </c>
    </row>
    <row r="470" spans="1:7">
      <c r="A470">
        <v>469</v>
      </c>
      <c r="B470">
        <v>70.589099641136272</v>
      </c>
      <c r="D470">
        <f t="shared" si="31"/>
        <v>38032.374872116845</v>
      </c>
      <c r="E470" s="4">
        <f t="shared" si="28"/>
        <v>195.01890901170799</v>
      </c>
      <c r="F470" s="4">
        <f t="shared" si="29"/>
        <v>0.68751042846841892</v>
      </c>
      <c r="G470" s="4">
        <f t="shared" si="30"/>
        <v>48.530742139477518</v>
      </c>
    </row>
    <row r="471" spans="1:7">
      <c r="A471">
        <v>470</v>
      </c>
      <c r="B471">
        <v>-214.24031064551673</v>
      </c>
      <c r="D471">
        <f t="shared" si="31"/>
        <v>36049.401639078606</v>
      </c>
      <c r="E471" s="4">
        <f t="shared" si="28"/>
        <v>189.86679972833218</v>
      </c>
      <c r="F471" s="4">
        <f t="shared" si="29"/>
        <v>0.70616629071499404</v>
      </c>
      <c r="G471" s="4">
        <f t="shared" si="30"/>
        <v>-151.2892854901726</v>
      </c>
    </row>
    <row r="472" spans="1:7">
      <c r="A472">
        <v>471</v>
      </c>
      <c r="B472">
        <v>-172.79365187935946</v>
      </c>
      <c r="D472">
        <f t="shared" si="31"/>
        <v>36640.37218306314</v>
      </c>
      <c r="E472" s="4">
        <f t="shared" si="28"/>
        <v>191.41675000653191</v>
      </c>
      <c r="F472" s="4">
        <f t="shared" si="29"/>
        <v>0.70044828203126275</v>
      </c>
      <c r="G472" s="4">
        <f t="shared" si="30"/>
        <v>-121.03301660480541</v>
      </c>
    </row>
    <row r="473" spans="1:7">
      <c r="A473">
        <v>472</v>
      </c>
      <c r="B473">
        <v>-74.82845280084257</v>
      </c>
      <c r="D473">
        <f t="shared" si="31"/>
        <v>36233.408619867667</v>
      </c>
      <c r="E473" s="4">
        <f t="shared" si="28"/>
        <v>190.35075156107914</v>
      </c>
      <c r="F473" s="4">
        <f t="shared" si="29"/>
        <v>0.70437091839409216</v>
      </c>
      <c r="G473" s="4">
        <f t="shared" si="30"/>
        <v>-52.706986021338459</v>
      </c>
    </row>
    <row r="474" spans="1:7">
      <c r="A474">
        <v>473</v>
      </c>
      <c r="B474">
        <v>18.492134008392895</v>
      </c>
      <c r="D474">
        <f t="shared" si="31"/>
        <v>34395.361943589676</v>
      </c>
      <c r="E474" s="4">
        <f t="shared" si="28"/>
        <v>185.45986612631228</v>
      </c>
      <c r="F474" s="4">
        <f t="shared" si="29"/>
        <v>0.72294635219226333</v>
      </c>
      <c r="G474" s="4">
        <f t="shared" si="30"/>
        <v>13.36882082561814</v>
      </c>
    </row>
    <row r="475" spans="1:7">
      <c r="A475">
        <v>474</v>
      </c>
      <c r="B475">
        <v>-63.756804097649365</v>
      </c>
      <c r="D475">
        <f t="shared" si="31"/>
        <v>32352.157768185356</v>
      </c>
      <c r="E475" s="4">
        <f t="shared" si="28"/>
        <v>179.8670558167486</v>
      </c>
      <c r="F475" s="4">
        <f t="shared" si="29"/>
        <v>0.74542574283688323</v>
      </c>
      <c r="G475" s="4">
        <f t="shared" si="30"/>
        <v>-47.52596305539592</v>
      </c>
    </row>
    <row r="476" spans="1:7">
      <c r="A476">
        <v>475</v>
      </c>
      <c r="B476">
        <v>-158.99698386343152</v>
      </c>
      <c r="D476">
        <f t="shared" si="31"/>
        <v>30654.924106218998</v>
      </c>
      <c r="E476" s="4">
        <f t="shared" si="28"/>
        <v>175.08547657135642</v>
      </c>
      <c r="F476" s="4">
        <f t="shared" si="29"/>
        <v>0.76578329807635082</v>
      </c>
      <c r="G476" s="4">
        <f t="shared" si="30"/>
        <v>-121.75723468713092</v>
      </c>
    </row>
    <row r="477" spans="1:7">
      <c r="A477">
        <v>476</v>
      </c>
      <c r="B477">
        <v>-146.76510947168572</v>
      </c>
      <c r="D477">
        <f t="shared" si="31"/>
        <v>30332.431112505958</v>
      </c>
      <c r="E477" s="4">
        <f t="shared" si="28"/>
        <v>174.1620828782946</v>
      </c>
      <c r="F477" s="4">
        <f t="shared" si="29"/>
        <v>0.76984342101476289</v>
      </c>
      <c r="G477" s="4">
        <f t="shared" si="30"/>
        <v>-112.98615396128871</v>
      </c>
    </row>
    <row r="478" spans="1:7">
      <c r="A478">
        <v>477</v>
      </c>
      <c r="B478">
        <v>-37.296524251956725</v>
      </c>
      <c r="D478">
        <f t="shared" si="31"/>
        <v>29804.885087249753</v>
      </c>
      <c r="E478" s="4">
        <f t="shared" si="28"/>
        <v>172.64091371181325</v>
      </c>
      <c r="F478" s="4">
        <f t="shared" si="29"/>
        <v>0.77662664551171501</v>
      </c>
      <c r="G478" s="4">
        <f t="shared" si="30"/>
        <v>-28.965474519043479</v>
      </c>
    </row>
    <row r="479" spans="1:7">
      <c r="A479">
        <v>478</v>
      </c>
      <c r="B479">
        <v>-184.28471947877915</v>
      </c>
      <c r="D479">
        <f t="shared" si="31"/>
        <v>28100.053825291376</v>
      </c>
      <c r="E479" s="4">
        <f t="shared" si="28"/>
        <v>167.63070668970937</v>
      </c>
      <c r="F479" s="4">
        <f t="shared" si="29"/>
        <v>0.79983874280423717</v>
      </c>
      <c r="G479" s="4">
        <f t="shared" si="30"/>
        <v>-147.39805834593824</v>
      </c>
    </row>
    <row r="480" spans="1:7">
      <c r="A480">
        <v>479</v>
      </c>
      <c r="B480">
        <v>-127.72387133943812</v>
      </c>
      <c r="D480">
        <f t="shared" si="31"/>
        <v>28451.702065776233</v>
      </c>
      <c r="E480" s="4">
        <f t="shared" si="28"/>
        <v>168.67632337046072</v>
      </c>
      <c r="F480" s="4">
        <f t="shared" si="29"/>
        <v>0.79488057965083181</v>
      </c>
      <c r="G480" s="4">
        <f t="shared" si="30"/>
        <v>-101.52522488554084</v>
      </c>
    </row>
    <row r="481" spans="1:7">
      <c r="A481">
        <v>480</v>
      </c>
      <c r="B481">
        <v>76.211053286939205</v>
      </c>
      <c r="D481">
        <f t="shared" si="31"/>
        <v>27723.403180425659</v>
      </c>
      <c r="E481" s="4">
        <f t="shared" si="28"/>
        <v>166.50346296826879</v>
      </c>
      <c r="F481" s="4">
        <f t="shared" si="29"/>
        <v>0.805253724480401</v>
      </c>
      <c r="G481" s="4">
        <f t="shared" si="30"/>
        <v>61.369234505882105</v>
      </c>
    </row>
    <row r="482" spans="1:7">
      <c r="A482">
        <v>481</v>
      </c>
      <c r="B482">
        <v>33.203643077647939</v>
      </c>
      <c r="D482">
        <f t="shared" si="31"/>
        <v>26408.486468186398</v>
      </c>
      <c r="E482" s="4">
        <f t="shared" si="28"/>
        <v>162.5068812948744</v>
      </c>
      <c r="F482" s="4">
        <f t="shared" si="29"/>
        <v>0.82505757679759184</v>
      </c>
      <c r="G482" s="4">
        <f t="shared" si="30"/>
        <v>27.394917298496342</v>
      </c>
    </row>
    <row r="483" spans="1:7">
      <c r="A483">
        <v>482</v>
      </c>
      <c r="B483">
        <v>422.29106044605214</v>
      </c>
      <c r="D483">
        <f t="shared" si="31"/>
        <v>24890.126194912882</v>
      </c>
      <c r="E483" s="4">
        <f t="shared" si="28"/>
        <v>157.7660489297773</v>
      </c>
      <c r="F483" s="4">
        <f t="shared" si="29"/>
        <v>0.84985036136489522</v>
      </c>
      <c r="G483" s="4">
        <f t="shared" si="30"/>
        <v>358.88421032124222</v>
      </c>
    </row>
    <row r="484" spans="1:7">
      <c r="A484">
        <v>483</v>
      </c>
      <c r="B484">
        <v>32.39898121031365</v>
      </c>
      <c r="D484">
        <f t="shared" si="31"/>
        <v>34096.503007177191</v>
      </c>
      <c r="E484" s="4">
        <f t="shared" si="28"/>
        <v>184.65238424449652</v>
      </c>
      <c r="F484" s="4">
        <f t="shared" si="29"/>
        <v>0.72610778486646643</v>
      </c>
      <c r="G484" s="4">
        <f t="shared" si="30"/>
        <v>23.525152478551114</v>
      </c>
    </row>
    <row r="485" spans="1:7">
      <c r="A485">
        <v>484</v>
      </c>
      <c r="B485">
        <v>89.81867099423107</v>
      </c>
      <c r="D485">
        <f t="shared" si="31"/>
        <v>32113.694465754532</v>
      </c>
      <c r="E485" s="4">
        <f t="shared" si="28"/>
        <v>179.20294212360056</v>
      </c>
      <c r="F485" s="4">
        <f t="shared" si="29"/>
        <v>0.74818823901678178</v>
      </c>
      <c r="G485" s="4">
        <f t="shared" si="30"/>
        <v>67.201273282001438</v>
      </c>
    </row>
    <row r="486" spans="1:7">
      <c r="A486">
        <v>485</v>
      </c>
      <c r="B486">
        <v>-294.91008852604682</v>
      </c>
      <c r="D486">
        <f t="shared" si="31"/>
        <v>30670.916417359454</v>
      </c>
      <c r="E486" s="4">
        <f t="shared" si="28"/>
        <v>175.13114062712964</v>
      </c>
      <c r="F486" s="4">
        <f t="shared" si="29"/>
        <v>0.76558362615559283</v>
      </c>
      <c r="G486" s="4">
        <f t="shared" si="30"/>
        <v>-225.7783349636378</v>
      </c>
    </row>
    <row r="487" spans="1:7">
      <c r="A487">
        <v>486</v>
      </c>
      <c r="B487">
        <v>-48.30246848513525</v>
      </c>
      <c r="D487">
        <f t="shared" si="31"/>
        <v>34048.979051184338</v>
      </c>
      <c r="E487" s="4">
        <f t="shared" si="28"/>
        <v>184.52365444891973</v>
      </c>
      <c r="F487" s="4">
        <f t="shared" si="29"/>
        <v>0.72661434163823491</v>
      </c>
      <c r="G487" s="4">
        <f t="shared" si="30"/>
        <v>-35.097266337828138</v>
      </c>
    </row>
    <row r="488" spans="1:7">
      <c r="A488">
        <v>487</v>
      </c>
      <c r="B488">
        <v>36.898095102267689</v>
      </c>
      <c r="D488">
        <f t="shared" si="31"/>
        <v>32146.028015818723</v>
      </c>
      <c r="E488" s="4">
        <f t="shared" si="28"/>
        <v>179.29313432426443</v>
      </c>
      <c r="F488" s="4">
        <f t="shared" si="29"/>
        <v>0.74781186797478916</v>
      </c>
      <c r="G488" s="4">
        <f t="shared" si="30"/>
        <v>27.59283342313822</v>
      </c>
    </row>
    <row r="489" spans="1:7">
      <c r="A489">
        <v>488</v>
      </c>
      <c r="B489">
        <v>22.924776774478232</v>
      </c>
      <c r="D489">
        <f t="shared" si="31"/>
        <v>30298.954500200158</v>
      </c>
      <c r="E489" s="4">
        <f t="shared" si="28"/>
        <v>174.06594870967774</v>
      </c>
      <c r="F489" s="4">
        <f t="shared" si="29"/>
        <v>0.77026859467907238</v>
      </c>
      <c r="G489" s="4">
        <f t="shared" si="30"/>
        <v>17.658235589408786</v>
      </c>
    </row>
    <row r="490" spans="1:7">
      <c r="A490">
        <v>489</v>
      </c>
      <c r="B490">
        <v>1.8676585759494628</v>
      </c>
      <c r="D490">
        <f t="shared" si="31"/>
        <v>28512.549953597725</v>
      </c>
      <c r="E490" s="4">
        <f t="shared" si="28"/>
        <v>168.85659582497132</v>
      </c>
      <c r="F490" s="4">
        <f t="shared" si="29"/>
        <v>0.7940319597172345</v>
      </c>
      <c r="G490" s="4">
        <f t="shared" si="30"/>
        <v>1.4829805991438514</v>
      </c>
    </row>
    <row r="491" spans="1:7">
      <c r="A491">
        <v>490</v>
      </c>
      <c r="B491">
        <v>-96.542182389945083</v>
      </c>
      <c r="D491">
        <f t="shared" si="31"/>
        <v>26802.006245295237</v>
      </c>
      <c r="E491" s="4">
        <f t="shared" si="28"/>
        <v>163.71318286960044</v>
      </c>
      <c r="F491" s="4">
        <f t="shared" si="29"/>
        <v>0.81897823586312757</v>
      </c>
      <c r="G491" s="4">
        <f t="shared" si="30"/>
        <v>-79.065946220093522</v>
      </c>
    </row>
    <row r="492" spans="1:7">
      <c r="A492">
        <v>491</v>
      </c>
      <c r="B492">
        <v>174.8526210894961</v>
      </c>
      <c r="D492">
        <f t="shared" si="31"/>
        <v>25753.109449414325</v>
      </c>
      <c r="E492" s="4">
        <f t="shared" si="28"/>
        <v>160.47775375239499</v>
      </c>
      <c r="F492" s="4">
        <f t="shared" si="29"/>
        <v>0.83548984553307271</v>
      </c>
      <c r="G492" s="4">
        <f t="shared" si="30"/>
        <v>146.08758938511599</v>
      </c>
    </row>
    <row r="493" spans="1:7">
      <c r="A493">
        <v>492</v>
      </c>
      <c r="B493">
        <v>59.291828206849459</v>
      </c>
      <c r="D493">
        <f t="shared" si="31"/>
        <v>26042.329228561481</v>
      </c>
      <c r="E493" s="4">
        <f t="shared" si="28"/>
        <v>161.37635895186594</v>
      </c>
      <c r="F493" s="4">
        <f t="shared" si="29"/>
        <v>0.83083751898302871</v>
      </c>
      <c r="G493" s="4">
        <f t="shared" si="30"/>
        <v>49.261875443346767</v>
      </c>
    </row>
    <row r="494" spans="1:7">
      <c r="A494">
        <v>493</v>
      </c>
      <c r="B494">
        <v>19.040860165849153</v>
      </c>
      <c r="D494">
        <f t="shared" si="31"/>
        <v>24690.720728374425</v>
      </c>
      <c r="E494" s="4">
        <f t="shared" si="28"/>
        <v>157.13281238612902</v>
      </c>
      <c r="F494" s="4">
        <f t="shared" si="29"/>
        <v>0.85327521132001793</v>
      </c>
      <c r="G494" s="4">
        <f t="shared" si="30"/>
        <v>16.247093981729847</v>
      </c>
    </row>
    <row r="495" spans="1:7">
      <c r="A495">
        <v>494</v>
      </c>
      <c r="B495">
        <v>7.6459815648868243</v>
      </c>
      <c r="D495">
        <f t="shared" si="31"/>
        <v>23231.030746023283</v>
      </c>
      <c r="E495" s="4">
        <f t="shared" si="28"/>
        <v>152.41729149287255</v>
      </c>
      <c r="F495" s="4">
        <f t="shared" si="29"/>
        <v>0.87967403423090484</v>
      </c>
      <c r="G495" s="4">
        <f t="shared" si="30"/>
        <v>6.72597144883912</v>
      </c>
    </row>
    <row r="496" spans="1:7">
      <c r="A496">
        <v>495</v>
      </c>
      <c r="B496">
        <v>-85.609242712755076</v>
      </c>
      <c r="D496">
        <f t="shared" si="31"/>
        <v>21840.676563307319</v>
      </c>
      <c r="E496" s="4">
        <f t="shared" si="28"/>
        <v>147.78591463095296</v>
      </c>
      <c r="F496" s="4">
        <f t="shared" si="29"/>
        <v>0.90724162738308189</v>
      </c>
      <c r="G496" s="4">
        <f t="shared" si="30"/>
        <v>-77.668268677753161</v>
      </c>
    </row>
    <row r="497" spans="1:7">
      <c r="A497">
        <v>496</v>
      </c>
      <c r="B497">
        <v>16.143704264470216</v>
      </c>
      <c r="D497">
        <f t="shared" si="31"/>
        <v>20969.972515779962</v>
      </c>
      <c r="E497" s="4">
        <f t="shared" si="28"/>
        <v>144.81012573635851</v>
      </c>
      <c r="F497" s="4">
        <f t="shared" si="29"/>
        <v>0.92588507200238668</v>
      </c>
      <c r="G497" s="4">
        <f t="shared" si="30"/>
        <v>14.947214785294243</v>
      </c>
    </row>
    <row r="498" spans="1:7">
      <c r="A498">
        <v>497</v>
      </c>
      <c r="B498">
        <v>-116.48109933190608</v>
      </c>
      <c r="D498">
        <f t="shared" si="31"/>
        <v>19727.411316075886</v>
      </c>
      <c r="E498" s="4">
        <f t="shared" si="28"/>
        <v>140.4543033020914</v>
      </c>
      <c r="F498" s="4">
        <f t="shared" si="29"/>
        <v>0.95459897306034713</v>
      </c>
      <c r="G498" s="4">
        <f t="shared" si="30"/>
        <v>-111.19273780317783</v>
      </c>
    </row>
    <row r="499" spans="1:7">
      <c r="A499">
        <v>498</v>
      </c>
      <c r="B499">
        <v>-119.93226986302034</v>
      </c>
      <c r="D499">
        <f t="shared" si="31"/>
        <v>19357.837427205497</v>
      </c>
      <c r="E499" s="4">
        <f t="shared" si="28"/>
        <v>139.13244563079274</v>
      </c>
      <c r="F499" s="4">
        <f t="shared" si="29"/>
        <v>0.96366834555525827</v>
      </c>
      <c r="G499" s="4">
        <f t="shared" si="30"/>
        <v>-115.57493207758357</v>
      </c>
    </row>
    <row r="500" spans="1:7">
      <c r="A500">
        <v>499</v>
      </c>
      <c r="B500">
        <v>31.873820818866079</v>
      </c>
      <c r="D500">
        <f t="shared" si="31"/>
        <v>19059.392142842946</v>
      </c>
      <c r="E500" s="4">
        <f t="shared" si="28"/>
        <v>138.05575736941557</v>
      </c>
      <c r="F500" s="4">
        <f t="shared" si="29"/>
        <v>0.97118393501918576</v>
      </c>
      <c r="G500" s="4">
        <f t="shared" si="30"/>
        <v>30.955342726962805</v>
      </c>
    </row>
    <row r="501" spans="1:7">
      <c r="A501">
        <v>500</v>
      </c>
      <c r="B501">
        <v>9.6389240806711314</v>
      </c>
      <c r="D501">
        <f t="shared" si="31"/>
        <v>17976.785041487958</v>
      </c>
      <c r="E501" s="4">
        <f t="shared" si="28"/>
        <v>134.07753369408297</v>
      </c>
      <c r="F501" s="4">
        <f t="shared" si="29"/>
        <v>1</v>
      </c>
      <c r="G501" s="4">
        <f t="shared" si="30"/>
        <v>9.6389240806711314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Data</vt:lpstr>
      <vt:lpstr>2. Scenarios</vt:lpstr>
      <vt:lpstr>3. Ranked Losses (Equal Wts)</vt:lpstr>
      <vt:lpstr>4. Scenarios with weights</vt:lpstr>
      <vt:lpstr>5. Ranked Losses with Weights</vt:lpstr>
      <vt:lpstr>6. Data with Vol Ests</vt:lpstr>
      <vt:lpstr>7. Vol Adjusted Scenarios</vt:lpstr>
      <vt:lpstr>8. Ranked Vol Adj Scenarios</vt:lpstr>
      <vt:lpstr>9. Losses adjusted for loss SD</vt:lpstr>
      <vt:lpstr>10. Ranked Losses from 9.</vt:lpstr>
      <vt:lpstr>11. Extreme Val Theory</vt:lpstr>
      <vt:lpstr>11. Extreme Val Theory wip</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cp:lastModifiedBy>Latios Haoyang Guo</cp:lastModifiedBy>
  <dcterms:created xsi:type="dcterms:W3CDTF">2008-12-21T22:40:24Z</dcterms:created>
  <dcterms:modified xsi:type="dcterms:W3CDTF">2024-04-02T05:06:18Z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8ba3d48-8576-491a-b4d5-b93179c855d8_Enabled">
    <vt:lpwstr>true</vt:lpwstr>
  </property>
  <property fmtid="{D5CDD505-2E9C-101B-9397-08002B2CF9AE}" pid="3" name="MSIP_Label_38ba3d48-8576-491a-b4d5-b93179c855d8_SetDate">
    <vt:lpwstr>2024-04-01T21:50:27Z</vt:lpwstr>
  </property>
  <property fmtid="{D5CDD505-2E9C-101B-9397-08002B2CF9AE}" pid="4" name="MSIP_Label_38ba3d48-8576-491a-b4d5-b93179c855d8_Method">
    <vt:lpwstr>Standard</vt:lpwstr>
  </property>
  <property fmtid="{D5CDD505-2E9C-101B-9397-08002B2CF9AE}" pid="5" name="MSIP_Label_38ba3d48-8576-491a-b4d5-b93179c855d8_Name">
    <vt:lpwstr>Internal</vt:lpwstr>
  </property>
  <property fmtid="{D5CDD505-2E9C-101B-9397-08002B2CF9AE}" pid="6" name="MSIP_Label_38ba3d48-8576-491a-b4d5-b93179c855d8_SiteId">
    <vt:lpwstr>bd6704ff-1437-477c-9ac9-c30d6f5133c5</vt:lpwstr>
  </property>
  <property fmtid="{D5CDD505-2E9C-101B-9397-08002B2CF9AE}" pid="7" name="MSIP_Label_38ba3d48-8576-491a-b4d5-b93179c855d8_ActionId">
    <vt:lpwstr>4d1fffc9-aa5f-46c7-88be-42b1c79793d2</vt:lpwstr>
  </property>
  <property fmtid="{D5CDD505-2E9C-101B-9397-08002B2CF9AE}" pid="8" name="MSIP_Label_38ba3d48-8576-491a-b4d5-b93179c855d8_ContentBits">
    <vt:lpwstr>0</vt:lpwstr>
  </property>
</Properties>
</file>