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onlypiglet/FreeLife/jiangsuquanyi/ginframe/testdata/"/>
    </mc:Choice>
  </mc:AlternateContent>
  <xr:revisionPtr revIDLastSave="0" documentId="13_ncr:1_{101FF984-65C6-C54B-ACCE-C0B00FA342D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打印参数" sheetId="5" r:id="rId1"/>
    <sheet name="打印参数2" sheetId="6" r:id="rId2"/>
    <sheet name="打印参数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F15" i="5"/>
  <c r="D16" i="7"/>
  <c r="D41" i="7"/>
  <c r="D40" i="7"/>
  <c r="D39" i="7"/>
  <c r="D38" i="7"/>
  <c r="D37" i="7"/>
  <c r="D36" i="7"/>
  <c r="D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C16" i="7"/>
  <c r="C15" i="7"/>
  <c r="C14" i="7"/>
  <c r="C13" i="7"/>
  <c r="B13" i="7"/>
  <c r="C12" i="7"/>
  <c r="B12" i="7"/>
  <c r="C11" i="7"/>
  <c r="B11" i="7"/>
  <c r="C10" i="7"/>
  <c r="B10" i="7"/>
  <c r="C9" i="7"/>
  <c r="B9" i="7"/>
  <c r="C8" i="7"/>
  <c r="B8" i="7"/>
  <c r="B7" i="7"/>
  <c r="B6" i="7"/>
  <c r="B5" i="7"/>
  <c r="B4" i="7"/>
  <c r="B3" i="7"/>
  <c r="B2" i="7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4" i="5"/>
  <c r="F13" i="5"/>
  <c r="F12" i="5"/>
  <c r="F11" i="5"/>
  <c r="F10" i="5"/>
  <c r="F9" i="5"/>
  <c r="F8" i="5"/>
  <c r="F7" i="5"/>
  <c r="F6" i="5"/>
  <c r="F5" i="5"/>
  <c r="F4" i="5"/>
  <c r="F3" i="5"/>
</calcChain>
</file>

<file path=xl/sharedStrings.xml><?xml version="1.0" encoding="utf-8"?>
<sst xmlns="http://schemas.openxmlformats.org/spreadsheetml/2006/main" count="654" uniqueCount="137">
  <si>
    <t>数据类型</t>
  </si>
  <si>
    <t>类型说明</t>
  </si>
  <si>
    <t>参数名称</t>
  </si>
  <si>
    <t>表名</t>
  </si>
  <si>
    <t>字段名</t>
  </si>
  <si>
    <t>公式</t>
  </si>
  <si>
    <t>备注</t>
  </si>
  <si>
    <t>试验数据</t>
  </si>
  <si>
    <t>BillParam</t>
  </si>
  <si>
    <t>单据编号</t>
  </si>
  <si>
    <t>td_billinfo</t>
  </si>
  <si>
    <t>equip_name</t>
  </si>
  <si>
    <t>备注：此表格为打印参数模板，根据需要将公式复制到新建的报表即可。</t>
  </si>
  <si>
    <t>bill_code</t>
  </si>
  <si>
    <t>证书编号</t>
  </si>
  <si>
    <t>certificate_number</t>
  </si>
  <si>
    <t>单据日期</t>
  </si>
  <si>
    <t>bill_date</t>
  </si>
  <si>
    <t>委托单位编号</t>
  </si>
  <si>
    <t>dept_code</t>
  </si>
  <si>
    <t>委托单位名称</t>
  </si>
  <si>
    <t>dept_name</t>
  </si>
  <si>
    <t>委托单位简称</t>
  </si>
  <si>
    <t>dept_short</t>
  </si>
  <si>
    <t>委托单位联系人</t>
  </si>
  <si>
    <t>leader</t>
  </si>
  <si>
    <t>委托单位联系电话</t>
  </si>
  <si>
    <t>phone</t>
  </si>
  <si>
    <t>委托单位类型</t>
  </si>
  <si>
    <t>dept_type</t>
  </si>
  <si>
    <t>给字符串，别给数字</t>
  </si>
  <si>
    <t>统一社会信用代码</t>
  </si>
  <si>
    <t>dept_uscc</t>
  </si>
  <si>
    <t>委托单位地区</t>
  </si>
  <si>
    <t>area</t>
  </si>
  <si>
    <t>经度</t>
  </si>
  <si>
    <t>longitude</t>
  </si>
  <si>
    <t>纬度</t>
  </si>
  <si>
    <t>latitude</t>
  </si>
  <si>
    <t>公司性质</t>
  </si>
  <si>
    <t>dept_attr</t>
  </si>
  <si>
    <t>委托单位邮政编码</t>
  </si>
  <si>
    <t>postal_code</t>
  </si>
  <si>
    <t>委托单位地址</t>
  </si>
  <si>
    <t>address</t>
  </si>
  <si>
    <t>email</t>
  </si>
  <si>
    <t>委托单位备注</t>
  </si>
  <si>
    <t>Dept_remark</t>
  </si>
  <si>
    <t>样品编码</t>
  </si>
  <si>
    <t>sample_code</t>
  </si>
  <si>
    <t>样品名称</t>
  </si>
  <si>
    <t>sample_name</t>
  </si>
  <si>
    <t>样品型号规格</t>
  </si>
  <si>
    <t>sample_type</t>
  </si>
  <si>
    <t>样品编号</t>
  </si>
  <si>
    <t>tester_number</t>
  </si>
  <si>
    <t>样品等级</t>
  </si>
  <si>
    <t>tester_rank</t>
  </si>
  <si>
    <t>技术指标</t>
  </si>
  <si>
    <t>qualification</t>
  </si>
  <si>
    <t>生产厂家</t>
  </si>
  <si>
    <t>manufactory</t>
  </si>
  <si>
    <t>样品备注</t>
  </si>
  <si>
    <t>sample_remark</t>
  </si>
  <si>
    <t>量程</t>
  </si>
  <si>
    <t>test_range</t>
  </si>
  <si>
    <t>试验次数</t>
  </si>
  <si>
    <t>test_count</t>
  </si>
  <si>
    <t>采集点数</t>
  </si>
  <si>
    <t>collect_points</t>
  </si>
  <si>
    <t>采集间隔</t>
  </si>
  <si>
    <t>collect_interval</t>
  </si>
  <si>
    <t>采集次数</t>
  </si>
  <si>
    <t>collect_times</t>
  </si>
  <si>
    <t>布局名称</t>
  </si>
  <si>
    <t>layout_name</t>
  </si>
  <si>
    <t>校准地点</t>
  </si>
  <si>
    <t>calibrate_place</t>
  </si>
  <si>
    <t>校准费</t>
  </si>
  <si>
    <t>calibrate_price</t>
  </si>
  <si>
    <t>校准结论</t>
  </si>
  <si>
    <t>calibrate_result</t>
  </si>
  <si>
    <t>环境温度</t>
  </si>
  <si>
    <t>environment_temp</t>
  </si>
  <si>
    <t>环境相对湿度</t>
  </si>
  <si>
    <t>environment_humi</t>
  </si>
  <si>
    <t>试验记录编号</t>
  </si>
  <si>
    <t>record_number</t>
  </si>
  <si>
    <t>缺少字段？加一个？后台查数据用的</t>
  </si>
  <si>
    <t>校准人员</t>
  </si>
  <si>
    <t>calibrate_name</t>
  </si>
  <si>
    <t>校准日期</t>
  </si>
  <si>
    <t>calibrate_time</t>
  </si>
  <si>
    <t>核验人员</t>
  </si>
  <si>
    <t>certificate_name</t>
  </si>
  <si>
    <t>有效期至</t>
  </si>
  <si>
    <t>certificate_time</t>
  </si>
  <si>
    <t>批准人</t>
  </si>
  <si>
    <t>approve_name</t>
  </si>
  <si>
    <t>批准日期</t>
  </si>
  <si>
    <t>approve_time</t>
  </si>
  <si>
    <t>开始时间</t>
  </si>
  <si>
    <t>start_time</t>
  </si>
  <si>
    <t>结束时间</t>
  </si>
  <si>
    <t>end_time</t>
  </si>
  <si>
    <t>remark</t>
  </si>
  <si>
    <t>标准器信息</t>
  </si>
  <si>
    <t>StandardParam</t>
  </si>
  <si>
    <t>标准器名称</t>
  </si>
  <si>
    <t>standard_name</t>
  </si>
  <si>
    <t>标准器编号</t>
  </si>
  <si>
    <t>standard_number</t>
  </si>
  <si>
    <t>标准器量程</t>
  </si>
  <si>
    <t>standard_limit</t>
  </si>
  <si>
    <t>标准器误差</t>
  </si>
  <si>
    <t>standard_max_error</t>
  </si>
  <si>
    <t>标准器证书编号</t>
  </si>
  <si>
    <t>standard_cert_number</t>
  </si>
  <si>
    <t>标准器有效期</t>
  </si>
  <si>
    <t>standard_cert_date</t>
  </si>
  <si>
    <t>标准器计量标准</t>
  </si>
  <si>
    <t>standard_basis</t>
  </si>
  <si>
    <t>采集数据</t>
  </si>
  <si>
    <t>RecordParam</t>
  </si>
  <si>
    <t>tds</t>
  </si>
  <si>
    <t>field</t>
  </si>
  <si>
    <t>tds_displacement</t>
  </si>
  <si>
    <t>sec_id</t>
  </si>
  <si>
    <t>举例,位移</t>
  </si>
  <si>
    <t>data_target</t>
  </si>
  <si>
    <t>data_collect1</t>
  </si>
  <si>
    <t>data_collect2</t>
  </si>
  <si>
    <t>data_collect3</t>
  </si>
  <si>
    <t>data_average</t>
  </si>
  <si>
    <t>error_value</t>
  </si>
  <si>
    <t>errpr_percent</t>
  </si>
  <si>
    <t>repeat_percent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</si>
</sst>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F2" sqref="F2"/>
    </sheetView>
  </sheetViews>
  <sheetFormatPr baseColWidth="10" defaultColWidth="15.6640625" defaultRowHeight="18" customHeight="1"/>
  <cols>
    <col min="1" max="2" width="15.6640625" style="1" customWidth="1"/>
    <col min="3" max="5" width="20.6640625" style="1" customWidth="1"/>
    <col min="6" max="7" width="30.6640625" style="2" customWidth="1"/>
    <col min="8" max="8" width="15.6640625" style="1" customWidth="1"/>
    <col min="9" max="16384" width="15.6640625" style="1"/>
  </cols>
  <sheetData>
    <row r="1" spans="1:8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18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e">
        <f ca="1">BIND("BillParam.BillCode")</f>
        <v>#NAME?</v>
      </c>
      <c r="G2" s="5"/>
      <c r="H2" s="2" t="s">
        <v>12</v>
      </c>
    </row>
    <row r="3" spans="1:8" ht="18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5" t="e">
        <f>BIND("BillParam.BillCode")</f>
        <v>#NAME?</v>
      </c>
      <c r="G3" s="5"/>
      <c r="H3" s="2"/>
    </row>
    <row r="4" spans="1:8" ht="18" customHeight="1">
      <c r="A4" s="4" t="s">
        <v>7</v>
      </c>
      <c r="B4" s="4" t="s">
        <v>8</v>
      </c>
      <c r="C4" s="4" t="s">
        <v>14</v>
      </c>
      <c r="D4" s="4" t="s">
        <v>10</v>
      </c>
      <c r="E4" s="4" t="s">
        <v>15</v>
      </c>
      <c r="F4" s="5" t="e">
        <f>BIND("BillParam.CertificateNumber")</f>
        <v>#NAME?</v>
      </c>
      <c r="G4" s="5"/>
      <c r="H4" s="2"/>
    </row>
    <row r="5" spans="1:8" ht="18" customHeight="1">
      <c r="A5" s="4" t="s">
        <v>7</v>
      </c>
      <c r="B5" s="4" t="s">
        <v>8</v>
      </c>
      <c r="C5" s="4" t="s">
        <v>16</v>
      </c>
      <c r="D5" s="4" t="s">
        <v>10</v>
      </c>
      <c r="E5" s="4" t="s">
        <v>17</v>
      </c>
      <c r="F5" s="5" t="e">
        <f>BIND("BillParam.BillDate")</f>
        <v>#NAME?</v>
      </c>
      <c r="G5" s="5"/>
    </row>
    <row r="6" spans="1:8" ht="18" customHeight="1">
      <c r="A6" s="4" t="s">
        <v>7</v>
      </c>
      <c r="B6" s="4" t="s">
        <v>8</v>
      </c>
      <c r="C6" s="4" t="s">
        <v>18</v>
      </c>
      <c r="D6" s="4" t="s">
        <v>10</v>
      </c>
      <c r="E6" s="4" t="s">
        <v>19</v>
      </c>
      <c r="F6" s="5" t="e">
        <f>BIND("BillParam.DeptCode")</f>
        <v>#NAME?</v>
      </c>
      <c r="G6" s="5"/>
    </row>
    <row r="7" spans="1:8" ht="18" customHeight="1">
      <c r="A7" s="4" t="s">
        <v>7</v>
      </c>
      <c r="B7" s="4" t="s">
        <v>8</v>
      </c>
      <c r="C7" s="4" t="s">
        <v>20</v>
      </c>
      <c r="D7" s="4" t="s">
        <v>10</v>
      </c>
      <c r="E7" s="4" t="s">
        <v>21</v>
      </c>
      <c r="F7" s="5" t="e">
        <f>BIND("BillParam.DeptName")</f>
        <v>#NAME?</v>
      </c>
      <c r="G7" s="5"/>
    </row>
    <row r="8" spans="1:8" ht="18" customHeight="1">
      <c r="A8" s="4" t="s">
        <v>7</v>
      </c>
      <c r="B8" s="4" t="s">
        <v>8</v>
      </c>
      <c r="C8" s="4" t="s">
        <v>22</v>
      </c>
      <c r="D8" s="4" t="s">
        <v>10</v>
      </c>
      <c r="E8" s="4" t="s">
        <v>23</v>
      </c>
      <c r="F8" s="5" t="e">
        <f>BIND("BillParam.DeptShort")</f>
        <v>#NAME?</v>
      </c>
      <c r="G8" s="5"/>
    </row>
    <row r="9" spans="1:8" ht="18" customHeight="1">
      <c r="A9" s="4" t="s">
        <v>7</v>
      </c>
      <c r="B9" s="4" t="s">
        <v>8</v>
      </c>
      <c r="C9" s="4" t="s">
        <v>24</v>
      </c>
      <c r="D9" s="4" t="s">
        <v>10</v>
      </c>
      <c r="E9" s="4" t="s">
        <v>25</v>
      </c>
      <c r="F9" s="5" t="e">
        <f>BIND("BillParam.Leader")</f>
        <v>#NAME?</v>
      </c>
      <c r="G9" s="5"/>
    </row>
    <row r="10" spans="1:8" ht="18" customHeight="1">
      <c r="A10" s="4" t="s">
        <v>7</v>
      </c>
      <c r="B10" s="4" t="s">
        <v>8</v>
      </c>
      <c r="C10" s="4" t="s">
        <v>26</v>
      </c>
      <c r="D10" s="4" t="s">
        <v>10</v>
      </c>
      <c r="E10" s="4" t="s">
        <v>27</v>
      </c>
      <c r="F10" s="5" t="e">
        <f>BIND("BillParam.Phone")</f>
        <v>#NAME?</v>
      </c>
      <c r="G10" s="5"/>
    </row>
    <row r="11" spans="1:8" ht="18" customHeight="1">
      <c r="A11" s="4" t="s">
        <v>7</v>
      </c>
      <c r="B11" s="4" t="s">
        <v>8</v>
      </c>
      <c r="C11" s="4" t="s">
        <v>28</v>
      </c>
      <c r="D11" s="4" t="s">
        <v>10</v>
      </c>
      <c r="E11" s="4" t="s">
        <v>29</v>
      </c>
      <c r="F11" s="5" t="e">
        <f>BIND("BillParam.DeptType")</f>
        <v>#NAME?</v>
      </c>
      <c r="G11" s="5" t="s">
        <v>30</v>
      </c>
    </row>
    <row r="12" spans="1:8" ht="18" customHeight="1">
      <c r="A12" s="4" t="s">
        <v>7</v>
      </c>
      <c r="B12" s="4" t="s">
        <v>8</v>
      </c>
      <c r="C12" s="4" t="s">
        <v>31</v>
      </c>
      <c r="D12" s="4" t="s">
        <v>10</v>
      </c>
      <c r="E12" s="4" t="s">
        <v>32</v>
      </c>
      <c r="F12" s="5" t="e">
        <f>BIND("BillParam.DeptUSCC")</f>
        <v>#NAME?</v>
      </c>
      <c r="G12" s="5"/>
    </row>
    <row r="13" spans="1:8" ht="18" customHeight="1">
      <c r="A13" s="4" t="s">
        <v>7</v>
      </c>
      <c r="B13" s="4" t="s">
        <v>8</v>
      </c>
      <c r="C13" s="4" t="s">
        <v>33</v>
      </c>
      <c r="D13" s="4" t="s">
        <v>10</v>
      </c>
      <c r="E13" s="4" t="s">
        <v>34</v>
      </c>
      <c r="F13" s="5" t="e">
        <f>BIND("BillParam.Area")</f>
        <v>#NAME?</v>
      </c>
      <c r="G13" s="5"/>
    </row>
    <row r="14" spans="1:8" ht="18" customHeight="1">
      <c r="A14" s="4" t="s">
        <v>7</v>
      </c>
      <c r="B14" s="4" t="s">
        <v>8</v>
      </c>
      <c r="C14" s="4" t="s">
        <v>35</v>
      </c>
      <c r="D14" s="4" t="s">
        <v>10</v>
      </c>
      <c r="E14" s="4" t="s">
        <v>36</v>
      </c>
      <c r="F14" s="5" t="e">
        <f>BIND("BillParam.Longitude")</f>
        <v>#NAME?</v>
      </c>
      <c r="G14" s="5"/>
    </row>
    <row r="15" spans="1:8" ht="18" customHeight="1">
      <c r="A15" s="4" t="s">
        <v>7</v>
      </c>
      <c r="B15" s="4" t="s">
        <v>8</v>
      </c>
      <c r="C15" s="4" t="s">
        <v>37</v>
      </c>
      <c r="D15" s="4" t="s">
        <v>10</v>
      </c>
      <c r="E15" s="4" t="s">
        <v>38</v>
      </c>
      <c r="F15" s="5" t="e">
        <f ca="1">BIND("BillParam.Latitude")</f>
        <v>#NAME?</v>
      </c>
      <c r="G15" s="5"/>
    </row>
    <row r="16" spans="1:8" ht="18" customHeight="1">
      <c r="A16" s="4" t="s">
        <v>7</v>
      </c>
      <c r="B16" s="4" t="s">
        <v>8</v>
      </c>
      <c r="C16" s="4" t="s">
        <v>39</v>
      </c>
      <c r="D16" s="4" t="s">
        <v>10</v>
      </c>
      <c r="E16" s="4" t="s">
        <v>40</v>
      </c>
      <c r="F16" s="5" t="e">
        <f>BIND("BillParam.DeptAttr")</f>
        <v>#NAME?</v>
      </c>
      <c r="G16" s="5" t="s">
        <v>30</v>
      </c>
    </row>
    <row r="17" spans="1:7" ht="18" customHeight="1">
      <c r="A17" s="4" t="s">
        <v>7</v>
      </c>
      <c r="B17" s="4" t="s">
        <v>8</v>
      </c>
      <c r="C17" s="4" t="s">
        <v>41</v>
      </c>
      <c r="D17" s="4" t="s">
        <v>10</v>
      </c>
      <c r="E17" s="6" t="s">
        <v>42</v>
      </c>
      <c r="F17" s="5" t="e">
        <f>BIND("BillParam.PostalCode")</f>
        <v>#NAME?</v>
      </c>
      <c r="G17" s="5"/>
    </row>
    <row r="18" spans="1:7" ht="18" customHeight="1">
      <c r="A18" s="4" t="s">
        <v>7</v>
      </c>
      <c r="B18" s="4" t="s">
        <v>8</v>
      </c>
      <c r="C18" s="4" t="s">
        <v>43</v>
      </c>
      <c r="D18" s="4" t="s">
        <v>10</v>
      </c>
      <c r="E18" s="6" t="s">
        <v>44</v>
      </c>
      <c r="F18" s="5" t="e">
        <f>BIND("BillParam.Address")</f>
        <v>#NAME?</v>
      </c>
      <c r="G18" s="5"/>
    </row>
    <row r="19" spans="1:7" ht="18" customHeight="1">
      <c r="A19" s="4" t="s">
        <v>7</v>
      </c>
      <c r="B19" s="4" t="s">
        <v>8</v>
      </c>
      <c r="C19" s="4" t="s">
        <v>41</v>
      </c>
      <c r="D19" s="4" t="s">
        <v>10</v>
      </c>
      <c r="E19" s="6" t="s">
        <v>45</v>
      </c>
      <c r="F19" s="5" t="e">
        <f>BIND("BillParam.Email")</f>
        <v>#NAME?</v>
      </c>
      <c r="G19" s="5"/>
    </row>
    <row r="20" spans="1:7" ht="18" customHeight="1">
      <c r="A20" s="4" t="s">
        <v>7</v>
      </c>
      <c r="B20" s="4" t="s">
        <v>8</v>
      </c>
      <c r="C20" s="4" t="s">
        <v>46</v>
      </c>
      <c r="D20" s="4" t="s">
        <v>10</v>
      </c>
      <c r="E20" s="4" t="s">
        <v>47</v>
      </c>
      <c r="F20" s="5" t="e">
        <f>BIND("BillParam.DeptRemark")</f>
        <v>#NAME?</v>
      </c>
      <c r="G20" s="5"/>
    </row>
    <row r="21" spans="1:7" ht="18" customHeight="1">
      <c r="A21" s="4" t="s">
        <v>7</v>
      </c>
      <c r="B21" s="4" t="s">
        <v>8</v>
      </c>
      <c r="C21" s="4" t="s">
        <v>48</v>
      </c>
      <c r="D21" s="4" t="s">
        <v>10</v>
      </c>
      <c r="E21" s="4" t="s">
        <v>49</v>
      </c>
      <c r="F21" s="5" t="e">
        <f>BIND("BillParam.SampleCode")</f>
        <v>#NAME?</v>
      </c>
      <c r="G21" s="5"/>
    </row>
    <row r="22" spans="1:7" ht="18" customHeight="1">
      <c r="A22" s="4" t="s">
        <v>7</v>
      </c>
      <c r="B22" s="4" t="s">
        <v>8</v>
      </c>
      <c r="C22" s="4" t="s">
        <v>50</v>
      </c>
      <c r="D22" s="4" t="s">
        <v>10</v>
      </c>
      <c r="E22" s="4" t="s">
        <v>51</v>
      </c>
      <c r="F22" s="5" t="e">
        <f>BIND("BillParam.SampleName")</f>
        <v>#NAME?</v>
      </c>
      <c r="G22" s="5"/>
    </row>
    <row r="23" spans="1:7" ht="18" customHeight="1">
      <c r="A23" s="4" t="s">
        <v>7</v>
      </c>
      <c r="B23" s="4" t="s">
        <v>8</v>
      </c>
      <c r="C23" s="4" t="s">
        <v>52</v>
      </c>
      <c r="D23" s="4" t="s">
        <v>10</v>
      </c>
      <c r="E23" s="4" t="s">
        <v>53</v>
      </c>
      <c r="F23" s="5" t="e">
        <f>BIND("BillParam.SampleType")</f>
        <v>#NAME?</v>
      </c>
      <c r="G23" s="5"/>
    </row>
    <row r="24" spans="1:7" ht="18" customHeight="1">
      <c r="A24" s="4" t="s">
        <v>7</v>
      </c>
      <c r="B24" s="4" t="s">
        <v>8</v>
      </c>
      <c r="C24" s="4" t="s">
        <v>54</v>
      </c>
      <c r="D24" s="4" t="s">
        <v>10</v>
      </c>
      <c r="E24" s="4" t="s">
        <v>55</v>
      </c>
      <c r="F24" s="5" t="e">
        <f>BIND("BillParam.TesterNumber")</f>
        <v>#NAME?</v>
      </c>
      <c r="G24" s="5"/>
    </row>
    <row r="25" spans="1:7" ht="18" customHeight="1">
      <c r="A25" s="4" t="s">
        <v>7</v>
      </c>
      <c r="B25" s="4" t="s">
        <v>8</v>
      </c>
      <c r="C25" s="4" t="s">
        <v>56</v>
      </c>
      <c r="D25" s="4" t="s">
        <v>10</v>
      </c>
      <c r="E25" s="4" t="s">
        <v>57</v>
      </c>
      <c r="F25" s="5" t="e">
        <f>BIND("BillParam.TesterRank")</f>
        <v>#NAME?</v>
      </c>
      <c r="G25" s="5"/>
    </row>
    <row r="26" spans="1:7" ht="18" customHeight="1">
      <c r="A26" s="4" t="s">
        <v>7</v>
      </c>
      <c r="B26" s="4" t="s">
        <v>8</v>
      </c>
      <c r="C26" s="4" t="s">
        <v>58</v>
      </c>
      <c r="D26" s="4" t="s">
        <v>10</v>
      </c>
      <c r="E26" s="4" t="s">
        <v>59</v>
      </c>
      <c r="F26" s="5" t="e">
        <f>BIND("BillParam.Qualification")</f>
        <v>#NAME?</v>
      </c>
      <c r="G26" s="5"/>
    </row>
    <row r="27" spans="1:7" ht="18" customHeight="1">
      <c r="A27" s="4" t="s">
        <v>7</v>
      </c>
      <c r="B27" s="4" t="s">
        <v>8</v>
      </c>
      <c r="C27" s="4" t="s">
        <v>60</v>
      </c>
      <c r="D27" s="4" t="s">
        <v>10</v>
      </c>
      <c r="E27" s="4" t="s">
        <v>61</v>
      </c>
      <c r="F27" s="5" t="e">
        <f>BIND("BillParam.ManuFactory")</f>
        <v>#NAME?</v>
      </c>
      <c r="G27" s="5"/>
    </row>
    <row r="28" spans="1:7" ht="18" customHeight="1">
      <c r="A28" s="4" t="s">
        <v>7</v>
      </c>
      <c r="B28" s="4" t="s">
        <v>8</v>
      </c>
      <c r="C28" s="4" t="s">
        <v>62</v>
      </c>
      <c r="D28" s="4" t="s">
        <v>10</v>
      </c>
      <c r="E28" s="4" t="s">
        <v>63</v>
      </c>
      <c r="F28" s="5" t="e">
        <f>BIND("BillParam.SampleRemark")</f>
        <v>#NAME?</v>
      </c>
      <c r="G28" s="5"/>
    </row>
    <row r="29" spans="1:7" ht="18" customHeight="1">
      <c r="A29" s="4" t="s">
        <v>7</v>
      </c>
      <c r="B29" s="4" t="s">
        <v>8</v>
      </c>
      <c r="C29" s="4" t="s">
        <v>64</v>
      </c>
      <c r="D29" s="4" t="s">
        <v>10</v>
      </c>
      <c r="E29" s="4" t="s">
        <v>65</v>
      </c>
      <c r="F29" s="5" t="e">
        <f>BIND("BillParam.TestRange")</f>
        <v>#NAME?</v>
      </c>
      <c r="G29" s="5"/>
    </row>
    <row r="30" spans="1:7" ht="18" customHeight="1">
      <c r="A30" s="4" t="s">
        <v>7</v>
      </c>
      <c r="B30" s="4" t="s">
        <v>8</v>
      </c>
      <c r="C30" s="4" t="s">
        <v>66</v>
      </c>
      <c r="D30" s="4" t="s">
        <v>10</v>
      </c>
      <c r="E30" s="4" t="s">
        <v>67</v>
      </c>
      <c r="F30" s="5" t="e">
        <f>BIND("BillParam.TestCount")</f>
        <v>#NAME?</v>
      </c>
      <c r="G30" s="5"/>
    </row>
    <row r="31" spans="1:7" ht="18" customHeight="1">
      <c r="A31" s="4" t="s">
        <v>7</v>
      </c>
      <c r="B31" s="4" t="s">
        <v>8</v>
      </c>
      <c r="C31" s="4" t="s">
        <v>68</v>
      </c>
      <c r="D31" s="4" t="s">
        <v>10</v>
      </c>
      <c r="E31" s="4" t="s">
        <v>69</v>
      </c>
      <c r="F31" s="5" t="e">
        <f>BIND("BillParam.CollectPoints")</f>
        <v>#NAME?</v>
      </c>
      <c r="G31" s="5"/>
    </row>
    <row r="32" spans="1:7" ht="18" customHeight="1">
      <c r="A32" s="4" t="s">
        <v>7</v>
      </c>
      <c r="B32" s="4" t="s">
        <v>8</v>
      </c>
      <c r="C32" s="4" t="s">
        <v>70</v>
      </c>
      <c r="D32" s="4" t="s">
        <v>10</v>
      </c>
      <c r="E32" s="4" t="s">
        <v>71</v>
      </c>
      <c r="F32" s="5" t="e">
        <f>BIND("BillParam.CollectInterval")</f>
        <v>#NAME?</v>
      </c>
      <c r="G32" s="5"/>
    </row>
    <row r="33" spans="1:7" ht="18" customHeight="1">
      <c r="A33" s="4" t="s">
        <v>7</v>
      </c>
      <c r="B33" s="4" t="s">
        <v>8</v>
      </c>
      <c r="C33" s="4" t="s">
        <v>72</v>
      </c>
      <c r="D33" s="4" t="s">
        <v>10</v>
      </c>
      <c r="E33" s="4" t="s">
        <v>73</v>
      </c>
      <c r="F33" s="5" t="e">
        <f>BIND("BillParam.CollectTimes")</f>
        <v>#NAME?</v>
      </c>
      <c r="G33" s="5"/>
    </row>
    <row r="34" spans="1:7" ht="18" customHeight="1">
      <c r="A34" s="4" t="s">
        <v>7</v>
      </c>
      <c r="B34" s="4" t="s">
        <v>8</v>
      </c>
      <c r="C34" s="4" t="s">
        <v>74</v>
      </c>
      <c r="D34" s="4" t="s">
        <v>10</v>
      </c>
      <c r="E34" s="4" t="s">
        <v>75</v>
      </c>
      <c r="F34" s="5" t="e">
        <f>BIND("BillParam.LayoutName")</f>
        <v>#NAME?</v>
      </c>
      <c r="G34" s="5"/>
    </row>
    <row r="35" spans="1:7" ht="18" customHeight="1">
      <c r="A35" s="4" t="s">
        <v>7</v>
      </c>
      <c r="B35" s="4" t="s">
        <v>8</v>
      </c>
      <c r="C35" s="4" t="s">
        <v>76</v>
      </c>
      <c r="D35" s="4" t="s">
        <v>10</v>
      </c>
      <c r="E35" s="4" t="s">
        <v>77</v>
      </c>
      <c r="F35" s="5" t="e">
        <f>BIND("BillParam.CalibratePlace")</f>
        <v>#NAME?</v>
      </c>
      <c r="G35" s="5"/>
    </row>
    <row r="36" spans="1:7" ht="18" customHeight="1">
      <c r="A36" s="4" t="s">
        <v>7</v>
      </c>
      <c r="B36" s="4" t="s">
        <v>8</v>
      </c>
      <c r="C36" s="4" t="s">
        <v>78</v>
      </c>
      <c r="D36" s="4" t="s">
        <v>10</v>
      </c>
      <c r="E36" s="4" t="s">
        <v>79</v>
      </c>
      <c r="F36" s="5" t="e">
        <f>BIND("BillParam.CalibratePrice")</f>
        <v>#NAME?</v>
      </c>
      <c r="G36" s="5"/>
    </row>
    <row r="37" spans="1:7" ht="18" customHeight="1">
      <c r="A37" s="4" t="s">
        <v>7</v>
      </c>
      <c r="B37" s="4" t="s">
        <v>8</v>
      </c>
      <c r="C37" s="4" t="s">
        <v>80</v>
      </c>
      <c r="D37" s="4" t="s">
        <v>10</v>
      </c>
      <c r="E37" s="4" t="s">
        <v>81</v>
      </c>
      <c r="F37" s="5" t="e">
        <f>BIND("BillParam.CalibrateResult")</f>
        <v>#NAME?</v>
      </c>
      <c r="G37" s="5"/>
    </row>
    <row r="38" spans="1:7" ht="18" customHeight="1">
      <c r="A38" s="4" t="s">
        <v>7</v>
      </c>
      <c r="B38" s="4" t="s">
        <v>8</v>
      </c>
      <c r="C38" s="4" t="s">
        <v>82</v>
      </c>
      <c r="D38" s="4" t="s">
        <v>10</v>
      </c>
      <c r="E38" s="4" t="s">
        <v>83</v>
      </c>
      <c r="F38" s="5" t="e">
        <f>BIND("BillParam.EnvironmentTemp")</f>
        <v>#NAME?</v>
      </c>
      <c r="G38" s="5"/>
    </row>
    <row r="39" spans="1:7" ht="18" customHeight="1">
      <c r="A39" s="4" t="s">
        <v>7</v>
      </c>
      <c r="B39" s="4" t="s">
        <v>8</v>
      </c>
      <c r="C39" s="4" t="s">
        <v>84</v>
      </c>
      <c r="D39" s="4" t="s">
        <v>10</v>
      </c>
      <c r="E39" s="4" t="s">
        <v>85</v>
      </c>
      <c r="F39" s="5" t="e">
        <f>BIND("BillParam.EnvironmentHumi")</f>
        <v>#NAME?</v>
      </c>
      <c r="G39" s="5"/>
    </row>
    <row r="40" spans="1:7" ht="18" customHeight="1">
      <c r="A40" s="4" t="s">
        <v>7</v>
      </c>
      <c r="B40" s="4" t="s">
        <v>8</v>
      </c>
      <c r="C40" s="4" t="s">
        <v>86</v>
      </c>
      <c r="D40" s="4" t="s">
        <v>10</v>
      </c>
      <c r="E40" s="4" t="s">
        <v>87</v>
      </c>
      <c r="F40" s="5" t="e">
        <f>BIND("BillParam.RecordNumber")</f>
        <v>#NAME?</v>
      </c>
      <c r="G40" s="5" t="s">
        <v>88</v>
      </c>
    </row>
    <row r="41" spans="1:7" ht="18" customHeight="1">
      <c r="A41" s="4" t="s">
        <v>7</v>
      </c>
      <c r="B41" s="4" t="s">
        <v>8</v>
      </c>
      <c r="C41" s="4" t="s">
        <v>89</v>
      </c>
      <c r="D41" s="4" t="s">
        <v>10</v>
      </c>
      <c r="E41" s="4" t="s">
        <v>90</v>
      </c>
      <c r="F41" s="5" t="e">
        <f>BIND("BillParam.CalibrateOpName")</f>
        <v>#NAME?</v>
      </c>
      <c r="G41" s="5"/>
    </row>
    <row r="42" spans="1:7" ht="18" customHeight="1">
      <c r="A42" s="4" t="s">
        <v>7</v>
      </c>
      <c r="B42" s="4" t="s">
        <v>8</v>
      </c>
      <c r="C42" s="4" t="s">
        <v>91</v>
      </c>
      <c r="D42" s="4" t="s">
        <v>10</v>
      </c>
      <c r="E42" s="4" t="s">
        <v>92</v>
      </c>
      <c r="F42" s="5" t="e">
        <f>BIND("BillParam.CalibrateDate")</f>
        <v>#NAME?</v>
      </c>
      <c r="G42" s="5"/>
    </row>
    <row r="43" spans="1:7" ht="18" customHeight="1">
      <c r="A43" s="4" t="s">
        <v>7</v>
      </c>
      <c r="B43" s="4" t="s">
        <v>8</v>
      </c>
      <c r="C43" s="4" t="s">
        <v>93</v>
      </c>
      <c r="D43" s="4" t="s">
        <v>10</v>
      </c>
      <c r="E43" s="4" t="s">
        <v>94</v>
      </c>
      <c r="F43" s="5" t="e">
        <f>BIND("BillParam.CertificateOpName")</f>
        <v>#NAME?</v>
      </c>
      <c r="G43" s="5"/>
    </row>
    <row r="44" spans="1:7" ht="18" customHeight="1">
      <c r="A44" s="4" t="s">
        <v>7</v>
      </c>
      <c r="B44" s="4" t="s">
        <v>8</v>
      </c>
      <c r="C44" s="4" t="s">
        <v>95</v>
      </c>
      <c r="D44" s="4" t="s">
        <v>10</v>
      </c>
      <c r="E44" s="4" t="s">
        <v>96</v>
      </c>
      <c r="F44" s="5" t="e">
        <f>BIND("BillParam.CertificateDate")</f>
        <v>#NAME?</v>
      </c>
      <c r="G44" s="5"/>
    </row>
    <row r="45" spans="1:7" ht="18" customHeight="1">
      <c r="A45" s="4" t="s">
        <v>7</v>
      </c>
      <c r="B45" s="4" t="s">
        <v>8</v>
      </c>
      <c r="C45" s="4" t="s">
        <v>97</v>
      </c>
      <c r="D45" s="4" t="s">
        <v>10</v>
      </c>
      <c r="E45" s="4" t="s">
        <v>98</v>
      </c>
      <c r="F45" s="5" t="e">
        <f>BIND("BillParam.ApproveOpName")</f>
        <v>#NAME?</v>
      </c>
      <c r="G45" s="5"/>
    </row>
    <row r="46" spans="1:7" ht="18" customHeight="1">
      <c r="A46" s="4" t="s">
        <v>7</v>
      </c>
      <c r="B46" s="4" t="s">
        <v>8</v>
      </c>
      <c r="C46" s="4" t="s">
        <v>99</v>
      </c>
      <c r="D46" s="4" t="s">
        <v>10</v>
      </c>
      <c r="E46" s="4" t="s">
        <v>100</v>
      </c>
      <c r="F46" s="5" t="e">
        <f>BIND("BillParam.ApproveDate")</f>
        <v>#NAME?</v>
      </c>
      <c r="G46" s="5"/>
    </row>
    <row r="47" spans="1:7" ht="18" customHeight="1">
      <c r="A47" s="4" t="s">
        <v>7</v>
      </c>
      <c r="B47" s="4" t="s">
        <v>8</v>
      </c>
      <c r="C47" s="4" t="s">
        <v>101</v>
      </c>
      <c r="D47" s="4" t="s">
        <v>10</v>
      </c>
      <c r="E47" s="4" t="s">
        <v>102</v>
      </c>
      <c r="F47" s="5" t="e">
        <f>BIND("BillParam.StartTime")</f>
        <v>#NAME?</v>
      </c>
      <c r="G47" s="5"/>
    </row>
    <row r="48" spans="1:7" ht="18" customHeight="1">
      <c r="A48" s="4" t="s">
        <v>7</v>
      </c>
      <c r="B48" s="4" t="s">
        <v>8</v>
      </c>
      <c r="C48" s="4" t="s">
        <v>103</v>
      </c>
      <c r="D48" s="4" t="s">
        <v>10</v>
      </c>
      <c r="E48" s="4" t="s">
        <v>104</v>
      </c>
      <c r="F48" s="5" t="e">
        <f>BIND("BillParam.EndTime")</f>
        <v>#NAME?</v>
      </c>
      <c r="G48" s="5"/>
    </row>
    <row r="49" spans="1:7" ht="18" customHeight="1">
      <c r="A49" s="4" t="s">
        <v>7</v>
      </c>
      <c r="B49" s="4" t="s">
        <v>8</v>
      </c>
      <c r="C49" s="4" t="s">
        <v>6</v>
      </c>
      <c r="D49" s="4" t="s">
        <v>10</v>
      </c>
      <c r="E49" s="4" t="s">
        <v>105</v>
      </c>
      <c r="F49" s="5" t="e">
        <f>BIND("BillParam.Remark")</f>
        <v>#NAME?</v>
      </c>
      <c r="G49" s="5"/>
    </row>
    <row r="50" spans="1:7" ht="18" customHeight="1">
      <c r="A50" s="4" t="s">
        <v>106</v>
      </c>
      <c r="B50" s="4" t="s">
        <v>107</v>
      </c>
      <c r="C50" s="4" t="s">
        <v>108</v>
      </c>
      <c r="D50" s="4" t="s">
        <v>10</v>
      </c>
      <c r="E50" s="4" t="s">
        <v>109</v>
      </c>
      <c r="F50" s="5" t="e">
        <f>BIND("StandardParam.StandardName")</f>
        <v>#NAME?</v>
      </c>
      <c r="G50" s="5"/>
    </row>
    <row r="51" spans="1:7" ht="18" customHeight="1">
      <c r="A51" s="4" t="s">
        <v>106</v>
      </c>
      <c r="B51" s="4" t="s">
        <v>107</v>
      </c>
      <c r="C51" s="4" t="s">
        <v>110</v>
      </c>
      <c r="D51" s="4" t="s">
        <v>10</v>
      </c>
      <c r="E51" s="4" t="s">
        <v>111</v>
      </c>
      <c r="F51" s="5" t="e">
        <f>BIND("StandardParam.StandardNumber")</f>
        <v>#NAME?</v>
      </c>
      <c r="G51" s="5"/>
    </row>
    <row r="52" spans="1:7" ht="18" customHeight="1">
      <c r="A52" s="4" t="s">
        <v>106</v>
      </c>
      <c r="B52" s="4" t="s">
        <v>107</v>
      </c>
      <c r="C52" s="4" t="s">
        <v>112</v>
      </c>
      <c r="D52" s="4" t="s">
        <v>10</v>
      </c>
      <c r="E52" s="4" t="s">
        <v>113</v>
      </c>
      <c r="F52" s="5" t="e">
        <f>BIND("StandardParam.StandardRange")</f>
        <v>#NAME?</v>
      </c>
      <c r="G52" s="5"/>
    </row>
    <row r="53" spans="1:7" ht="18" customHeight="1">
      <c r="A53" s="4" t="s">
        <v>106</v>
      </c>
      <c r="B53" s="4" t="s">
        <v>107</v>
      </c>
      <c r="C53" s="4" t="s">
        <v>114</v>
      </c>
      <c r="D53" s="4" t="s">
        <v>10</v>
      </c>
      <c r="E53" s="4" t="s">
        <v>115</v>
      </c>
      <c r="F53" s="5" t="e">
        <f>BIND("StandardParam.StandardMaxError")</f>
        <v>#NAME?</v>
      </c>
      <c r="G53" s="5"/>
    </row>
    <row r="54" spans="1:7" ht="18" customHeight="1">
      <c r="A54" s="4" t="s">
        <v>106</v>
      </c>
      <c r="B54" s="4" t="s">
        <v>107</v>
      </c>
      <c r="C54" s="4" t="s">
        <v>116</v>
      </c>
      <c r="D54" s="4" t="s">
        <v>10</v>
      </c>
      <c r="E54" s="4" t="s">
        <v>117</v>
      </c>
      <c r="F54" s="5" t="e">
        <f>BIND("StandardParam.StandardCertNumber")</f>
        <v>#NAME?</v>
      </c>
      <c r="G54" s="5"/>
    </row>
    <row r="55" spans="1:7" ht="18" customHeight="1">
      <c r="A55" s="4" t="s">
        <v>106</v>
      </c>
      <c r="B55" s="4" t="s">
        <v>107</v>
      </c>
      <c r="C55" s="4" t="s">
        <v>118</v>
      </c>
      <c r="D55" s="4" t="s">
        <v>10</v>
      </c>
      <c r="E55" s="4" t="s">
        <v>119</v>
      </c>
      <c r="F55" s="5" t="e">
        <f>BIND("StandardParam.StandardCertDate")</f>
        <v>#NAME?</v>
      </c>
      <c r="G55" s="5"/>
    </row>
    <row r="56" spans="1:7" ht="18" customHeight="1">
      <c r="A56" s="4" t="s">
        <v>106</v>
      </c>
      <c r="B56" s="4" t="s">
        <v>107</v>
      </c>
      <c r="C56" s="4" t="s">
        <v>120</v>
      </c>
      <c r="D56" s="4" t="s">
        <v>10</v>
      </c>
      <c r="E56" s="4" t="s">
        <v>121</v>
      </c>
      <c r="F56" s="5" t="e">
        <f>BIND("StandardParam.StandardBasis")</f>
        <v>#NAME?</v>
      </c>
      <c r="G56" s="5"/>
    </row>
    <row r="57" spans="1:7" ht="18" customHeight="1">
      <c r="A57" s="4" t="s">
        <v>122</v>
      </c>
      <c r="B57" s="4" t="s">
        <v>123</v>
      </c>
      <c r="C57" s="4"/>
      <c r="D57" s="4" t="s">
        <v>124</v>
      </c>
      <c r="E57" s="4" t="s">
        <v>125</v>
      </c>
      <c r="F57" s="5" t="e">
        <f>BIND("RecordParam.Forces.Value1")</f>
        <v>#NAME?</v>
      </c>
      <c r="G57" s="5"/>
    </row>
    <row r="58" spans="1:7" ht="18" customHeight="1">
      <c r="A58" s="4" t="s">
        <v>122</v>
      </c>
      <c r="B58" s="4" t="s">
        <v>123</v>
      </c>
      <c r="C58" s="4"/>
      <c r="D58" s="4" t="s">
        <v>126</v>
      </c>
      <c r="E58" s="4" t="s">
        <v>127</v>
      </c>
      <c r="F58" s="5" t="e">
        <f>BIND("RecordParam.Displacement.SecID")</f>
        <v>#NAME?</v>
      </c>
      <c r="G58" s="5" t="s">
        <v>128</v>
      </c>
    </row>
    <row r="59" spans="1:7" ht="18" customHeight="1">
      <c r="A59" s="4" t="s">
        <v>122</v>
      </c>
      <c r="B59" s="4" t="s">
        <v>123</v>
      </c>
      <c r="C59" s="4"/>
      <c r="D59" s="4" t="s">
        <v>126</v>
      </c>
      <c r="E59" s="4" t="s">
        <v>129</v>
      </c>
      <c r="F59" s="5" t="e">
        <f>BIND("RecordParam.Displacement.DataTarget")</f>
        <v>#NAME?</v>
      </c>
      <c r="G59" s="5"/>
    </row>
    <row r="60" spans="1:7" ht="18" customHeight="1">
      <c r="A60" s="4" t="s">
        <v>122</v>
      </c>
      <c r="B60" s="4" t="s">
        <v>123</v>
      </c>
      <c r="C60" s="4"/>
      <c r="D60" s="4" t="s">
        <v>126</v>
      </c>
      <c r="E60" s="4" t="s">
        <v>130</v>
      </c>
      <c r="F60" s="5" t="e">
        <f>BIND("RecordParam.Displacement.DataCollect")</f>
        <v>#NAME?</v>
      </c>
      <c r="G60" s="5"/>
    </row>
    <row r="61" spans="1:7" ht="18" customHeight="1">
      <c r="A61" s="4" t="s">
        <v>122</v>
      </c>
      <c r="B61" s="4" t="s">
        <v>123</v>
      </c>
      <c r="C61" s="4"/>
      <c r="D61" s="4" t="s">
        <v>126</v>
      </c>
      <c r="E61" s="4" t="s">
        <v>131</v>
      </c>
      <c r="F61" s="5" t="e">
        <f>BIND("RecordParam.Displacement.DataCollect2")</f>
        <v>#NAME?</v>
      </c>
      <c r="G61" s="5"/>
    </row>
    <row r="62" spans="1:7" ht="18" customHeight="1">
      <c r="A62" s="4" t="s">
        <v>122</v>
      </c>
      <c r="B62" s="4" t="s">
        <v>123</v>
      </c>
      <c r="C62" s="4"/>
      <c r="D62" s="4" t="s">
        <v>126</v>
      </c>
      <c r="E62" s="4" t="s">
        <v>132</v>
      </c>
      <c r="F62" s="5" t="e">
        <f>BIND("RecordParam.Displacement.DataCollect3")</f>
        <v>#NAME?</v>
      </c>
      <c r="G62" s="5"/>
    </row>
    <row r="63" spans="1:7" ht="18" customHeight="1">
      <c r="A63" s="4" t="s">
        <v>122</v>
      </c>
      <c r="B63" s="4" t="s">
        <v>123</v>
      </c>
      <c r="C63" s="4"/>
      <c r="D63" s="4" t="s">
        <v>126</v>
      </c>
      <c r="E63" s="4" t="s">
        <v>133</v>
      </c>
      <c r="F63" s="5" t="e">
        <f>BIND("RecordParam.Displacement.DataAverage")</f>
        <v>#NAME?</v>
      </c>
      <c r="G63" s="5"/>
    </row>
    <row r="64" spans="1:7" ht="18" customHeight="1">
      <c r="A64" s="4" t="s">
        <v>122</v>
      </c>
      <c r="B64" s="4" t="s">
        <v>123</v>
      </c>
      <c r="C64" s="4"/>
      <c r="D64" s="4" t="s">
        <v>126</v>
      </c>
      <c r="E64" s="4" t="s">
        <v>134</v>
      </c>
      <c r="F64" s="5" t="e">
        <f>BIND("RecordParam.Displacement.ErrorValue")</f>
        <v>#NAME?</v>
      </c>
      <c r="G64" s="5"/>
    </row>
    <row r="65" spans="1:7" ht="18" customHeight="1">
      <c r="A65" s="4" t="s">
        <v>122</v>
      </c>
      <c r="B65" s="4" t="s">
        <v>123</v>
      </c>
      <c r="C65" s="4"/>
      <c r="D65" s="4" t="s">
        <v>126</v>
      </c>
      <c r="E65" s="4" t="s">
        <v>135</v>
      </c>
      <c r="F65" s="5" t="e">
        <f>BIND("RecordParam.Displacement.ErrorPercent")</f>
        <v>#NAME?</v>
      </c>
      <c r="G65" s="5"/>
    </row>
    <row r="66" spans="1:7" ht="18" customHeight="1">
      <c r="A66" s="4" t="s">
        <v>122</v>
      </c>
      <c r="B66" s="4" t="s">
        <v>123</v>
      </c>
      <c r="C66" s="4"/>
      <c r="D66" s="4" t="s">
        <v>126</v>
      </c>
      <c r="E66" s="4" t="s">
        <v>136</v>
      </c>
      <c r="F66" s="5" t="e">
        <f>BIND("RecordParam.Displacement.RepeatPercent")</f>
        <v>#NAME?</v>
      </c>
      <c r="G66" s="5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workbookViewId="0">
      <selection activeCell="F20" sqref="F20"/>
    </sheetView>
  </sheetViews>
  <sheetFormatPr baseColWidth="10" defaultColWidth="15.6640625" defaultRowHeight="18" customHeight="1"/>
  <cols>
    <col min="1" max="2" width="15.6640625" style="1" customWidth="1"/>
    <col min="3" max="5" width="20.6640625" style="1" customWidth="1"/>
    <col min="6" max="7" width="30.6640625" style="2" customWidth="1"/>
    <col min="8" max="8" width="15.6640625" style="1" customWidth="1"/>
    <col min="9" max="16384" width="15.6640625" style="1"/>
  </cols>
  <sheetData>
    <row r="1" spans="1:8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18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e">
        <f>BIND("BillParam.BillCode")</f>
        <v>#NAME?</v>
      </c>
      <c r="G2" s="5"/>
      <c r="H2" s="2" t="s">
        <v>12</v>
      </c>
    </row>
    <row r="3" spans="1:8" ht="18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5" t="e">
        <f>BIND("BillParam.BillCode")</f>
        <v>#NAME?</v>
      </c>
      <c r="G3" s="5"/>
      <c r="H3" s="2"/>
    </row>
    <row r="4" spans="1:8" ht="18" customHeight="1">
      <c r="A4" s="4" t="s">
        <v>7</v>
      </c>
      <c r="B4" s="4" t="s">
        <v>8</v>
      </c>
      <c r="C4" s="4" t="s">
        <v>14</v>
      </c>
      <c r="D4" s="4" t="s">
        <v>10</v>
      </c>
      <c r="E4" s="4" t="s">
        <v>15</v>
      </c>
      <c r="F4" s="5" t="e">
        <f>BIND("BillParam.CertificateNumber")</f>
        <v>#NAME?</v>
      </c>
      <c r="G4" s="5"/>
      <c r="H4" s="2"/>
    </row>
    <row r="5" spans="1:8" ht="18" customHeight="1">
      <c r="A5" s="4" t="s">
        <v>7</v>
      </c>
      <c r="B5" s="4" t="s">
        <v>8</v>
      </c>
      <c r="C5" s="4" t="s">
        <v>16</v>
      </c>
      <c r="D5" s="4" t="s">
        <v>10</v>
      </c>
      <c r="E5" s="4" t="s">
        <v>17</v>
      </c>
      <c r="F5" s="5" t="e">
        <f>BIND("BillParam.BillDate")</f>
        <v>#NAME?</v>
      </c>
      <c r="G5" s="5"/>
    </row>
    <row r="6" spans="1:8" ht="18" customHeight="1">
      <c r="A6" s="4" t="s">
        <v>7</v>
      </c>
      <c r="B6" s="4" t="s">
        <v>8</v>
      </c>
      <c r="C6" s="4" t="s">
        <v>18</v>
      </c>
      <c r="D6" s="4" t="s">
        <v>10</v>
      </c>
      <c r="E6" s="4" t="s">
        <v>19</v>
      </c>
      <c r="F6" s="5" t="e">
        <f>BIND("BillParam.DeptCode")</f>
        <v>#NAME?</v>
      </c>
      <c r="G6" s="5"/>
    </row>
    <row r="7" spans="1:8" ht="18" customHeight="1">
      <c r="A7" s="4" t="s">
        <v>7</v>
      </c>
      <c r="B7" s="4" t="s">
        <v>8</v>
      </c>
      <c r="C7" s="4" t="s">
        <v>20</v>
      </c>
      <c r="D7" s="4" t="s">
        <v>10</v>
      </c>
      <c r="E7" s="4" t="s">
        <v>21</v>
      </c>
      <c r="F7" s="5" t="e">
        <f>BIND("BillParam.DeptName")</f>
        <v>#NAME?</v>
      </c>
      <c r="G7" s="5"/>
    </row>
    <row r="8" spans="1:8" ht="18" customHeight="1">
      <c r="A8" s="4" t="s">
        <v>7</v>
      </c>
      <c r="B8" s="4" t="s">
        <v>8</v>
      </c>
      <c r="C8" s="4" t="s">
        <v>22</v>
      </c>
      <c r="D8" s="4" t="s">
        <v>10</v>
      </c>
      <c r="E8" s="4" t="s">
        <v>23</v>
      </c>
      <c r="F8" s="5" t="e">
        <f>BIND("BillParam.DeptShort")</f>
        <v>#NAME?</v>
      </c>
      <c r="G8" s="5"/>
    </row>
    <row r="9" spans="1:8" ht="18" customHeight="1">
      <c r="A9" s="4" t="s">
        <v>7</v>
      </c>
      <c r="B9" s="4" t="s">
        <v>8</v>
      </c>
      <c r="C9" s="4" t="s">
        <v>24</v>
      </c>
      <c r="D9" s="4" t="s">
        <v>10</v>
      </c>
      <c r="E9" s="4" t="s">
        <v>25</v>
      </c>
      <c r="F9" s="5" t="e">
        <f>BIND("BillParam.Leader")</f>
        <v>#NAME?</v>
      </c>
      <c r="G9" s="5"/>
    </row>
    <row r="10" spans="1:8" ht="18" customHeight="1">
      <c r="A10" s="4" t="s">
        <v>7</v>
      </c>
      <c r="B10" s="4" t="s">
        <v>8</v>
      </c>
      <c r="C10" s="4" t="s">
        <v>26</v>
      </c>
      <c r="D10" s="4" t="s">
        <v>10</v>
      </c>
      <c r="E10" s="4" t="s">
        <v>27</v>
      </c>
      <c r="F10" s="5" t="e">
        <f>BIND("BillParam.Phone")</f>
        <v>#NAME?</v>
      </c>
      <c r="G10" s="5"/>
    </row>
    <row r="11" spans="1:8" ht="18" customHeight="1">
      <c r="A11" s="4" t="s">
        <v>7</v>
      </c>
      <c r="B11" s="4" t="s">
        <v>8</v>
      </c>
      <c r="C11" s="4" t="s">
        <v>28</v>
      </c>
      <c r="D11" s="4" t="s">
        <v>10</v>
      </c>
      <c r="E11" s="4" t="s">
        <v>29</v>
      </c>
      <c r="F11" s="5" t="e">
        <f>BIND("BillParam.DeptType")</f>
        <v>#NAME?</v>
      </c>
      <c r="G11" s="5" t="s">
        <v>30</v>
      </c>
    </row>
    <row r="12" spans="1:8" ht="18" customHeight="1">
      <c r="A12" s="4" t="s">
        <v>7</v>
      </c>
      <c r="B12" s="4" t="s">
        <v>8</v>
      </c>
      <c r="C12" s="4" t="s">
        <v>31</v>
      </c>
      <c r="D12" s="4" t="s">
        <v>10</v>
      </c>
      <c r="E12" s="4" t="s">
        <v>32</v>
      </c>
      <c r="F12" s="5" t="e">
        <f>BIND("BillParam.DeptUSCC")</f>
        <v>#NAME?</v>
      </c>
      <c r="G12" s="5"/>
    </row>
    <row r="13" spans="1:8" ht="18" customHeight="1">
      <c r="A13" s="4" t="s">
        <v>7</v>
      </c>
      <c r="B13" s="4" t="s">
        <v>8</v>
      </c>
      <c r="C13" s="4" t="s">
        <v>33</v>
      </c>
      <c r="D13" s="4" t="s">
        <v>10</v>
      </c>
      <c r="E13" s="4" t="s">
        <v>34</v>
      </c>
      <c r="F13" s="5" t="e">
        <f>BIND("BillParam.Area")</f>
        <v>#NAME?</v>
      </c>
      <c r="G13" s="5"/>
    </row>
    <row r="14" spans="1:8" ht="18" customHeight="1">
      <c r="A14" s="4" t="s">
        <v>7</v>
      </c>
      <c r="B14" s="4" t="s">
        <v>8</v>
      </c>
      <c r="C14" s="4" t="s">
        <v>35</v>
      </c>
      <c r="D14" s="4" t="s">
        <v>10</v>
      </c>
      <c r="E14" s="4" t="s">
        <v>36</v>
      </c>
      <c r="F14" s="5" t="e">
        <f>BIND("BillParam.Longitude")</f>
        <v>#NAME?</v>
      </c>
      <c r="G14" s="5"/>
    </row>
    <row r="15" spans="1:8" ht="18" customHeight="1">
      <c r="A15" s="4" t="s">
        <v>7</v>
      </c>
      <c r="B15" s="4" t="s">
        <v>8</v>
      </c>
      <c r="C15" s="4" t="s">
        <v>37</v>
      </c>
      <c r="D15" s="4" t="s">
        <v>10</v>
      </c>
      <c r="E15" s="4" t="s">
        <v>38</v>
      </c>
      <c r="F15" s="5" t="e">
        <f>BIND("BillParam.Latitude")</f>
        <v>#NAME?</v>
      </c>
      <c r="G15" s="5"/>
    </row>
    <row r="16" spans="1:8" ht="18" customHeight="1">
      <c r="A16" s="4" t="s">
        <v>7</v>
      </c>
      <c r="B16" s="4" t="s">
        <v>8</v>
      </c>
      <c r="C16" s="4" t="s">
        <v>39</v>
      </c>
      <c r="D16" s="4" t="s">
        <v>10</v>
      </c>
      <c r="E16" s="4" t="s">
        <v>40</v>
      </c>
      <c r="F16" s="5" t="e">
        <f>BIND("BillParam.DeptAttr")</f>
        <v>#NAME?</v>
      </c>
      <c r="G16" s="5" t="s">
        <v>30</v>
      </c>
    </row>
    <row r="17" spans="1:7" ht="18" customHeight="1">
      <c r="A17" s="4" t="s">
        <v>7</v>
      </c>
      <c r="B17" s="4" t="s">
        <v>8</v>
      </c>
      <c r="C17" s="4" t="s">
        <v>41</v>
      </c>
      <c r="D17" s="4" t="s">
        <v>10</v>
      </c>
      <c r="E17" s="6" t="s">
        <v>42</v>
      </c>
      <c r="F17" s="5" t="e">
        <f>BIND("BillParam.PostalCode")</f>
        <v>#NAME?</v>
      </c>
      <c r="G17" s="5"/>
    </row>
    <row r="18" spans="1:7" ht="18" customHeight="1">
      <c r="A18" s="4" t="s">
        <v>7</v>
      </c>
      <c r="B18" s="4" t="s">
        <v>8</v>
      </c>
      <c r="C18" s="4" t="s">
        <v>43</v>
      </c>
      <c r="D18" s="4" t="s">
        <v>10</v>
      </c>
      <c r="E18" s="6" t="s">
        <v>44</v>
      </c>
      <c r="F18" s="5" t="e">
        <f>BIND("BillParam.Address")</f>
        <v>#NAME?</v>
      </c>
      <c r="G18" s="5"/>
    </row>
    <row r="19" spans="1:7" ht="18" customHeight="1">
      <c r="A19" s="4" t="s">
        <v>7</v>
      </c>
      <c r="B19" s="4" t="s">
        <v>8</v>
      </c>
      <c r="C19" s="4" t="s">
        <v>41</v>
      </c>
      <c r="D19" s="4" t="s">
        <v>10</v>
      </c>
      <c r="E19" s="6" t="s">
        <v>45</v>
      </c>
      <c r="F19" s="5" t="e">
        <f>BIND("BillParam.Email")</f>
        <v>#NAME?</v>
      </c>
      <c r="G19" s="5"/>
    </row>
    <row r="20" spans="1:7" ht="18" customHeight="1">
      <c r="A20" s="4" t="s">
        <v>7</v>
      </c>
      <c r="B20" s="4" t="s">
        <v>8</v>
      </c>
      <c r="C20" s="4" t="s">
        <v>46</v>
      </c>
      <c r="D20" s="4" t="s">
        <v>10</v>
      </c>
      <c r="E20" s="4" t="s">
        <v>47</v>
      </c>
      <c r="F20" s="5" t="e">
        <f>BIND("BillParam.DeptRemark")</f>
        <v>#NAME?</v>
      </c>
      <c r="G20" s="5"/>
    </row>
    <row r="21" spans="1:7" ht="18" customHeight="1">
      <c r="A21" s="4" t="s">
        <v>7</v>
      </c>
      <c r="B21" s="4" t="s">
        <v>8</v>
      </c>
      <c r="C21" s="4" t="s">
        <v>48</v>
      </c>
      <c r="D21" s="4" t="s">
        <v>10</v>
      </c>
      <c r="E21" s="4" t="s">
        <v>49</v>
      </c>
      <c r="F21" s="5" t="e">
        <f>BIND("BillParam.SampleCode")</f>
        <v>#NAME?</v>
      </c>
      <c r="G21" s="5"/>
    </row>
    <row r="22" spans="1:7" ht="18" customHeight="1">
      <c r="A22" s="4" t="s">
        <v>7</v>
      </c>
      <c r="B22" s="4" t="s">
        <v>8</v>
      </c>
      <c r="C22" s="4" t="s">
        <v>50</v>
      </c>
      <c r="D22" s="4" t="s">
        <v>10</v>
      </c>
      <c r="E22" s="4" t="s">
        <v>51</v>
      </c>
      <c r="F22" s="5" t="e">
        <f>BIND("BillParam.SampleName")</f>
        <v>#NAME?</v>
      </c>
      <c r="G22" s="5"/>
    </row>
    <row r="23" spans="1:7" ht="18" customHeight="1">
      <c r="A23" s="4" t="s">
        <v>7</v>
      </c>
      <c r="B23" s="4" t="s">
        <v>8</v>
      </c>
      <c r="C23" s="4" t="s">
        <v>52</v>
      </c>
      <c r="D23" s="4" t="s">
        <v>10</v>
      </c>
      <c r="E23" s="4" t="s">
        <v>53</v>
      </c>
      <c r="F23" s="5" t="e">
        <f>BIND("BillParam.SampleType")</f>
        <v>#NAME?</v>
      </c>
      <c r="G23" s="5"/>
    </row>
    <row r="24" spans="1:7" ht="18" customHeight="1">
      <c r="A24" s="4" t="s">
        <v>7</v>
      </c>
      <c r="B24" s="4" t="s">
        <v>8</v>
      </c>
      <c r="C24" s="4" t="s">
        <v>54</v>
      </c>
      <c r="D24" s="4" t="s">
        <v>10</v>
      </c>
      <c r="E24" s="4" t="s">
        <v>55</v>
      </c>
      <c r="F24" s="5" t="e">
        <f>BIND("BillParam.TesterNumber")</f>
        <v>#NAME?</v>
      </c>
      <c r="G24" s="5"/>
    </row>
    <row r="25" spans="1:7" ht="18" customHeight="1">
      <c r="A25" s="4" t="s">
        <v>7</v>
      </c>
      <c r="B25" s="4" t="s">
        <v>8</v>
      </c>
      <c r="C25" s="4" t="s">
        <v>56</v>
      </c>
      <c r="D25" s="4" t="s">
        <v>10</v>
      </c>
      <c r="E25" s="4" t="s">
        <v>57</v>
      </c>
      <c r="F25" s="5" t="e">
        <f>BIND("BillParam.TesterRank")</f>
        <v>#NAME?</v>
      </c>
      <c r="G25" s="5"/>
    </row>
    <row r="26" spans="1:7" ht="18" customHeight="1">
      <c r="A26" s="4" t="s">
        <v>7</v>
      </c>
      <c r="B26" s="4" t="s">
        <v>8</v>
      </c>
      <c r="C26" s="4" t="s">
        <v>58</v>
      </c>
      <c r="D26" s="4" t="s">
        <v>10</v>
      </c>
      <c r="E26" s="4" t="s">
        <v>59</v>
      </c>
      <c r="F26" s="5" t="e">
        <f>BIND("BillParam.Qualification")</f>
        <v>#NAME?</v>
      </c>
      <c r="G26" s="5"/>
    </row>
    <row r="27" spans="1:7" ht="18" customHeight="1">
      <c r="A27" s="4" t="s">
        <v>7</v>
      </c>
      <c r="B27" s="4" t="s">
        <v>8</v>
      </c>
      <c r="C27" s="4" t="s">
        <v>60</v>
      </c>
      <c r="D27" s="4" t="s">
        <v>10</v>
      </c>
      <c r="E27" s="4" t="s">
        <v>61</v>
      </c>
      <c r="F27" s="5" t="e">
        <f>BIND("BillParam.ManuFactory")</f>
        <v>#NAME?</v>
      </c>
      <c r="G27" s="5"/>
    </row>
    <row r="28" spans="1:7" ht="18" customHeight="1">
      <c r="A28" s="4" t="s">
        <v>7</v>
      </c>
      <c r="B28" s="4" t="s">
        <v>8</v>
      </c>
      <c r="C28" s="4" t="s">
        <v>62</v>
      </c>
      <c r="D28" s="4" t="s">
        <v>10</v>
      </c>
      <c r="E28" s="4" t="s">
        <v>63</v>
      </c>
      <c r="F28" s="5" t="e">
        <f>BIND("BillParam.SampleRemark")</f>
        <v>#NAME?</v>
      </c>
      <c r="G28" s="5"/>
    </row>
    <row r="29" spans="1:7" ht="18" customHeight="1">
      <c r="A29" s="4" t="s">
        <v>7</v>
      </c>
      <c r="B29" s="4" t="s">
        <v>8</v>
      </c>
      <c r="C29" s="4" t="s">
        <v>64</v>
      </c>
      <c r="D29" s="4" t="s">
        <v>10</v>
      </c>
      <c r="E29" s="4" t="s">
        <v>65</v>
      </c>
      <c r="F29" s="5" t="e">
        <f>BIND("BillParam.TestRange")</f>
        <v>#NAME?</v>
      </c>
      <c r="G29" s="5"/>
    </row>
    <row r="30" spans="1:7" ht="18" customHeight="1">
      <c r="A30" s="4" t="s">
        <v>7</v>
      </c>
      <c r="B30" s="4" t="s">
        <v>8</v>
      </c>
      <c r="C30" s="4" t="s">
        <v>66</v>
      </c>
      <c r="D30" s="4" t="s">
        <v>10</v>
      </c>
      <c r="E30" s="4" t="s">
        <v>67</v>
      </c>
      <c r="F30" s="5" t="e">
        <f>BIND("BillParam.TestCount")</f>
        <v>#NAME?</v>
      </c>
      <c r="G30" s="5"/>
    </row>
    <row r="31" spans="1:7" ht="18" customHeight="1">
      <c r="A31" s="4" t="s">
        <v>7</v>
      </c>
      <c r="B31" s="4" t="s">
        <v>8</v>
      </c>
      <c r="C31" s="4" t="s">
        <v>68</v>
      </c>
      <c r="D31" s="4" t="s">
        <v>10</v>
      </c>
      <c r="E31" s="4" t="s">
        <v>69</v>
      </c>
      <c r="F31" s="5" t="e">
        <f>BIND("BillParam.CollectPoints")</f>
        <v>#NAME?</v>
      </c>
      <c r="G31" s="5"/>
    </row>
    <row r="32" spans="1:7" ht="18" customHeight="1">
      <c r="A32" s="4" t="s">
        <v>7</v>
      </c>
      <c r="B32" s="4" t="s">
        <v>8</v>
      </c>
      <c r="C32" s="4" t="s">
        <v>70</v>
      </c>
      <c r="D32" s="4" t="s">
        <v>10</v>
      </c>
      <c r="E32" s="4" t="s">
        <v>71</v>
      </c>
      <c r="F32" s="5" t="e">
        <f>BIND("BillParam.CollectInterval")</f>
        <v>#NAME?</v>
      </c>
      <c r="G32" s="5"/>
    </row>
    <row r="33" spans="1:7" ht="18" customHeight="1">
      <c r="A33" s="4" t="s">
        <v>7</v>
      </c>
      <c r="B33" s="4" t="s">
        <v>8</v>
      </c>
      <c r="C33" s="4" t="s">
        <v>72</v>
      </c>
      <c r="D33" s="4" t="s">
        <v>10</v>
      </c>
      <c r="E33" s="4" t="s">
        <v>73</v>
      </c>
      <c r="F33" s="5" t="e">
        <f>BIND("BillParam.CollectTimes")</f>
        <v>#NAME?</v>
      </c>
      <c r="G33" s="5"/>
    </row>
    <row r="34" spans="1:7" ht="18" customHeight="1">
      <c r="A34" s="4" t="s">
        <v>7</v>
      </c>
      <c r="B34" s="4" t="s">
        <v>8</v>
      </c>
      <c r="C34" s="4" t="s">
        <v>74</v>
      </c>
      <c r="D34" s="4" t="s">
        <v>10</v>
      </c>
      <c r="E34" s="4" t="s">
        <v>75</v>
      </c>
      <c r="F34" s="5" t="e">
        <f>BIND("BillParam.LayoutName")</f>
        <v>#NAME?</v>
      </c>
      <c r="G34" s="5"/>
    </row>
    <row r="35" spans="1:7" ht="18" customHeight="1">
      <c r="A35" s="4" t="s">
        <v>7</v>
      </c>
      <c r="B35" s="4" t="s">
        <v>8</v>
      </c>
      <c r="C35" s="4" t="s">
        <v>76</v>
      </c>
      <c r="D35" s="4" t="s">
        <v>10</v>
      </c>
      <c r="E35" s="4" t="s">
        <v>77</v>
      </c>
      <c r="F35" s="5" t="e">
        <f>BIND("BillParam.CalibratePlace")</f>
        <v>#NAME?</v>
      </c>
      <c r="G35" s="5"/>
    </row>
    <row r="36" spans="1:7" ht="18" customHeight="1">
      <c r="A36" s="4" t="s">
        <v>7</v>
      </c>
      <c r="B36" s="4" t="s">
        <v>8</v>
      </c>
      <c r="C36" s="4" t="s">
        <v>78</v>
      </c>
      <c r="D36" s="4" t="s">
        <v>10</v>
      </c>
      <c r="E36" s="4" t="s">
        <v>79</v>
      </c>
      <c r="F36" s="5" t="e">
        <f>BIND("BillParam.CalibratePrice")</f>
        <v>#NAME?</v>
      </c>
      <c r="G36" s="5"/>
    </row>
    <row r="37" spans="1:7" ht="18" customHeight="1">
      <c r="A37" s="4" t="s">
        <v>7</v>
      </c>
      <c r="B37" s="4" t="s">
        <v>8</v>
      </c>
      <c r="C37" s="4" t="s">
        <v>80</v>
      </c>
      <c r="D37" s="4" t="s">
        <v>10</v>
      </c>
      <c r="E37" s="4" t="s">
        <v>81</v>
      </c>
      <c r="F37" s="5" t="e">
        <f>BIND("BillParam.CalibrateResult")</f>
        <v>#NAME?</v>
      </c>
      <c r="G37" s="5"/>
    </row>
    <row r="38" spans="1:7" ht="18" customHeight="1">
      <c r="A38" s="4" t="s">
        <v>7</v>
      </c>
      <c r="B38" s="4" t="s">
        <v>8</v>
      </c>
      <c r="C38" s="4" t="s">
        <v>82</v>
      </c>
      <c r="D38" s="4" t="s">
        <v>10</v>
      </c>
      <c r="E38" s="4" t="s">
        <v>83</v>
      </c>
      <c r="F38" s="5" t="e">
        <f>BIND("BillParam.EnvironmentTemp")</f>
        <v>#NAME?</v>
      </c>
      <c r="G38" s="5"/>
    </row>
    <row r="39" spans="1:7" ht="18" customHeight="1">
      <c r="A39" s="4" t="s">
        <v>7</v>
      </c>
      <c r="B39" s="4" t="s">
        <v>8</v>
      </c>
      <c r="C39" s="4" t="s">
        <v>84</v>
      </c>
      <c r="D39" s="4" t="s">
        <v>10</v>
      </c>
      <c r="E39" s="4" t="s">
        <v>85</v>
      </c>
      <c r="F39" s="5" t="e">
        <f>BIND("BillParam.EnvironmentHumi")</f>
        <v>#NAME?</v>
      </c>
      <c r="G39" s="5"/>
    </row>
    <row r="40" spans="1:7" ht="18" customHeight="1">
      <c r="A40" s="4" t="s">
        <v>7</v>
      </c>
      <c r="B40" s="4" t="s">
        <v>8</v>
      </c>
      <c r="C40" s="4" t="s">
        <v>86</v>
      </c>
      <c r="D40" s="4" t="s">
        <v>10</v>
      </c>
      <c r="E40" s="4" t="s">
        <v>87</v>
      </c>
      <c r="F40" s="5" t="e">
        <f>BIND("BillParam.RecordNumber")</f>
        <v>#NAME?</v>
      </c>
      <c r="G40" s="5" t="s">
        <v>88</v>
      </c>
    </row>
    <row r="41" spans="1:7" ht="18" customHeight="1">
      <c r="A41" s="4" t="s">
        <v>7</v>
      </c>
      <c r="B41" s="4" t="s">
        <v>8</v>
      </c>
      <c r="C41" s="4" t="s">
        <v>89</v>
      </c>
      <c r="D41" s="4" t="s">
        <v>10</v>
      </c>
      <c r="E41" s="4" t="s">
        <v>90</v>
      </c>
      <c r="F41" s="5" t="e">
        <f>BIND("BillParam.CalibrateOpName")</f>
        <v>#NAME?</v>
      </c>
      <c r="G41" s="5"/>
    </row>
    <row r="42" spans="1:7" ht="18" customHeight="1">
      <c r="A42" s="4" t="s">
        <v>7</v>
      </c>
      <c r="B42" s="4" t="s">
        <v>8</v>
      </c>
      <c r="C42" s="4" t="s">
        <v>91</v>
      </c>
      <c r="D42" s="4" t="s">
        <v>10</v>
      </c>
      <c r="E42" s="4" t="s">
        <v>92</v>
      </c>
      <c r="F42" s="5" t="e">
        <f>BIND("BillParam.CalibrateDate")</f>
        <v>#NAME?</v>
      </c>
      <c r="G42" s="5"/>
    </row>
    <row r="43" spans="1:7" ht="18" customHeight="1">
      <c r="A43" s="4" t="s">
        <v>7</v>
      </c>
      <c r="B43" s="4" t="s">
        <v>8</v>
      </c>
      <c r="C43" s="4" t="s">
        <v>93</v>
      </c>
      <c r="D43" s="4" t="s">
        <v>10</v>
      </c>
      <c r="E43" s="4" t="s">
        <v>94</v>
      </c>
      <c r="F43" s="5" t="e">
        <f>BIND("BillParam.CertificateOpName")</f>
        <v>#NAME?</v>
      </c>
      <c r="G43" s="5"/>
    </row>
    <row r="44" spans="1:7" ht="18" customHeight="1">
      <c r="A44" s="4" t="s">
        <v>7</v>
      </c>
      <c r="B44" s="4" t="s">
        <v>8</v>
      </c>
      <c r="C44" s="4" t="s">
        <v>95</v>
      </c>
      <c r="D44" s="4" t="s">
        <v>10</v>
      </c>
      <c r="E44" s="4" t="s">
        <v>96</v>
      </c>
      <c r="F44" s="5" t="e">
        <f>BIND("BillParam.CertificateDate")</f>
        <v>#NAME?</v>
      </c>
      <c r="G44" s="5"/>
    </row>
    <row r="45" spans="1:7" ht="18" customHeight="1">
      <c r="A45" s="4" t="s">
        <v>7</v>
      </c>
      <c r="B45" s="4" t="s">
        <v>8</v>
      </c>
      <c r="C45" s="4" t="s">
        <v>97</v>
      </c>
      <c r="D45" s="4" t="s">
        <v>10</v>
      </c>
      <c r="E45" s="4" t="s">
        <v>98</v>
      </c>
      <c r="F45" s="5" t="e">
        <f>BIND("BillParam.ApproveOpName")</f>
        <v>#NAME?</v>
      </c>
      <c r="G45" s="5"/>
    </row>
    <row r="46" spans="1:7" ht="18" customHeight="1">
      <c r="A46" s="4" t="s">
        <v>7</v>
      </c>
      <c r="B46" s="4" t="s">
        <v>8</v>
      </c>
      <c r="C46" s="4" t="s">
        <v>99</v>
      </c>
      <c r="D46" s="4" t="s">
        <v>10</v>
      </c>
      <c r="E46" s="4" t="s">
        <v>100</v>
      </c>
      <c r="F46" s="5" t="e">
        <f>BIND("BillParam.ApproveDate")</f>
        <v>#NAME?</v>
      </c>
      <c r="G46" s="5"/>
    </row>
    <row r="47" spans="1:7" ht="18" customHeight="1">
      <c r="A47" s="4" t="s">
        <v>7</v>
      </c>
      <c r="B47" s="4" t="s">
        <v>8</v>
      </c>
      <c r="C47" s="4" t="s">
        <v>101</v>
      </c>
      <c r="D47" s="4" t="s">
        <v>10</v>
      </c>
      <c r="E47" s="4" t="s">
        <v>102</v>
      </c>
      <c r="F47" s="5" t="e">
        <f>BIND("BillParam.StartTime")</f>
        <v>#NAME?</v>
      </c>
      <c r="G47" s="5"/>
    </row>
    <row r="48" spans="1:7" ht="18" customHeight="1">
      <c r="A48" s="4" t="s">
        <v>7</v>
      </c>
      <c r="B48" s="4" t="s">
        <v>8</v>
      </c>
      <c r="C48" s="4" t="s">
        <v>103</v>
      </c>
      <c r="D48" s="4" t="s">
        <v>10</v>
      </c>
      <c r="E48" s="4" t="s">
        <v>104</v>
      </c>
      <c r="F48" s="5" t="e">
        <f>BIND("BillParam.EndTime")</f>
        <v>#NAME?</v>
      </c>
      <c r="G48" s="5"/>
    </row>
    <row r="49" spans="1:7" ht="18" customHeight="1">
      <c r="A49" s="4" t="s">
        <v>7</v>
      </c>
      <c r="B49" s="4" t="s">
        <v>8</v>
      </c>
      <c r="C49" s="4" t="s">
        <v>6</v>
      </c>
      <c r="D49" s="4" t="s">
        <v>10</v>
      </c>
      <c r="E49" s="4" t="s">
        <v>105</v>
      </c>
      <c r="F49" s="5" t="e">
        <f>BIND("BillParam.Remark")</f>
        <v>#NAME?</v>
      </c>
      <c r="G49" s="5"/>
    </row>
    <row r="50" spans="1:7" ht="18" customHeight="1">
      <c r="A50" s="4" t="s">
        <v>106</v>
      </c>
      <c r="B50" s="4" t="s">
        <v>107</v>
      </c>
      <c r="C50" s="4" t="s">
        <v>108</v>
      </c>
      <c r="D50" s="4" t="s">
        <v>10</v>
      </c>
      <c r="E50" s="4" t="s">
        <v>109</v>
      </c>
      <c r="F50" s="5" t="e">
        <f>BIND("StandardParam.StandardName")</f>
        <v>#NAME?</v>
      </c>
      <c r="G50" s="5"/>
    </row>
    <row r="51" spans="1:7" ht="18" customHeight="1">
      <c r="A51" s="4" t="s">
        <v>106</v>
      </c>
      <c r="B51" s="4" t="s">
        <v>107</v>
      </c>
      <c r="C51" s="4" t="s">
        <v>110</v>
      </c>
      <c r="D51" s="4" t="s">
        <v>10</v>
      </c>
      <c r="E51" s="4" t="s">
        <v>111</v>
      </c>
      <c r="F51" s="5" t="e">
        <f>BIND("StandardParam.StandardNumber")</f>
        <v>#NAME?</v>
      </c>
      <c r="G51" s="5"/>
    </row>
    <row r="52" spans="1:7" ht="18" customHeight="1">
      <c r="A52" s="4" t="s">
        <v>106</v>
      </c>
      <c r="B52" s="4" t="s">
        <v>107</v>
      </c>
      <c r="C52" s="4" t="s">
        <v>112</v>
      </c>
      <c r="D52" s="4" t="s">
        <v>10</v>
      </c>
      <c r="E52" s="4" t="s">
        <v>113</v>
      </c>
      <c r="F52" s="5" t="e">
        <f>BIND("StandardParam.StandardRange")</f>
        <v>#NAME?</v>
      </c>
      <c r="G52" s="5"/>
    </row>
    <row r="53" spans="1:7" ht="18" customHeight="1">
      <c r="A53" s="4" t="s">
        <v>106</v>
      </c>
      <c r="B53" s="4" t="s">
        <v>107</v>
      </c>
      <c r="C53" s="4" t="s">
        <v>114</v>
      </c>
      <c r="D53" s="4" t="s">
        <v>10</v>
      </c>
      <c r="E53" s="4" t="s">
        <v>115</v>
      </c>
      <c r="F53" s="5" t="e">
        <f>BIND("StandardParam.StandardMaxError")</f>
        <v>#NAME?</v>
      </c>
      <c r="G53" s="5"/>
    </row>
    <row r="54" spans="1:7" ht="18" customHeight="1">
      <c r="A54" s="4" t="s">
        <v>106</v>
      </c>
      <c r="B54" s="4" t="s">
        <v>107</v>
      </c>
      <c r="C54" s="4" t="s">
        <v>116</v>
      </c>
      <c r="D54" s="4" t="s">
        <v>10</v>
      </c>
      <c r="E54" s="4" t="s">
        <v>117</v>
      </c>
      <c r="F54" s="5" t="e">
        <f>BIND("StandardParam.StandardCertNumber")</f>
        <v>#NAME?</v>
      </c>
      <c r="G54" s="5"/>
    </row>
    <row r="55" spans="1:7" ht="18" customHeight="1">
      <c r="A55" s="4" t="s">
        <v>106</v>
      </c>
      <c r="B55" s="4" t="s">
        <v>107</v>
      </c>
      <c r="C55" s="4" t="s">
        <v>118</v>
      </c>
      <c r="D55" s="4" t="s">
        <v>10</v>
      </c>
      <c r="E55" s="4" t="s">
        <v>119</v>
      </c>
      <c r="F55" s="5" t="e">
        <f>BIND("StandardParam.StandardCertDate")</f>
        <v>#NAME?</v>
      </c>
      <c r="G55" s="5"/>
    </row>
    <row r="56" spans="1:7" ht="18" customHeight="1">
      <c r="A56" s="4" t="s">
        <v>106</v>
      </c>
      <c r="B56" s="4" t="s">
        <v>107</v>
      </c>
      <c r="C56" s="4" t="s">
        <v>120</v>
      </c>
      <c r="D56" s="4" t="s">
        <v>10</v>
      </c>
      <c r="E56" s="4" t="s">
        <v>121</v>
      </c>
      <c r="F56" s="5" t="e">
        <f>BIND("StandardParam.StandardBasis")</f>
        <v>#NAME?</v>
      </c>
      <c r="G56" s="5"/>
    </row>
    <row r="57" spans="1:7" ht="18" customHeight="1">
      <c r="A57" s="4" t="s">
        <v>122</v>
      </c>
      <c r="B57" s="4" t="s">
        <v>123</v>
      </c>
      <c r="C57" s="4"/>
      <c r="D57" s="4" t="s">
        <v>124</v>
      </c>
      <c r="E57" s="4" t="s">
        <v>125</v>
      </c>
      <c r="F57" s="5" t="e">
        <f>BIND("RecordParam.Forces.Value1")</f>
        <v>#NAME?</v>
      </c>
      <c r="G57" s="5"/>
    </row>
    <row r="58" spans="1:7" ht="18" customHeight="1">
      <c r="A58" s="4" t="s">
        <v>122</v>
      </c>
      <c r="B58" s="4" t="s">
        <v>123</v>
      </c>
      <c r="C58" s="4"/>
      <c r="D58" s="4" t="s">
        <v>126</v>
      </c>
      <c r="E58" s="4" t="s">
        <v>127</v>
      </c>
      <c r="F58" s="5" t="e">
        <f>BIND("RecordParam.Displacement.SecID")</f>
        <v>#NAME?</v>
      </c>
      <c r="G58" s="5" t="s">
        <v>128</v>
      </c>
    </row>
    <row r="59" spans="1:7" ht="18" customHeight="1">
      <c r="A59" s="4" t="s">
        <v>122</v>
      </c>
      <c r="B59" s="4" t="s">
        <v>123</v>
      </c>
      <c r="C59" s="4"/>
      <c r="D59" s="4" t="s">
        <v>126</v>
      </c>
      <c r="E59" s="4" t="s">
        <v>129</v>
      </c>
      <c r="F59" s="5" t="e">
        <f>BIND("RecordParam.Displacement.DataTarget")</f>
        <v>#NAME?</v>
      </c>
      <c r="G59" s="5"/>
    </row>
    <row r="60" spans="1:7" ht="18" customHeight="1">
      <c r="A60" s="4" t="s">
        <v>122</v>
      </c>
      <c r="B60" s="4" t="s">
        <v>123</v>
      </c>
      <c r="C60" s="4"/>
      <c r="D60" s="4" t="s">
        <v>126</v>
      </c>
      <c r="E60" s="4" t="s">
        <v>130</v>
      </c>
      <c r="F60" s="5" t="e">
        <f>BIND("RecordParam.Displacement.DataCollect")</f>
        <v>#NAME?</v>
      </c>
      <c r="G60" s="5"/>
    </row>
    <row r="61" spans="1:7" ht="18" customHeight="1">
      <c r="A61" s="4" t="s">
        <v>122</v>
      </c>
      <c r="B61" s="4" t="s">
        <v>123</v>
      </c>
      <c r="C61" s="4"/>
      <c r="D61" s="4" t="s">
        <v>126</v>
      </c>
      <c r="E61" s="4" t="s">
        <v>131</v>
      </c>
      <c r="F61" s="5" t="e">
        <f>BIND("RecordParam.Displacement.DataCollect2")</f>
        <v>#NAME?</v>
      </c>
      <c r="G61" s="5"/>
    </row>
    <row r="62" spans="1:7" ht="18" customHeight="1">
      <c r="A62" s="4" t="s">
        <v>122</v>
      </c>
      <c r="B62" s="4" t="s">
        <v>123</v>
      </c>
      <c r="C62" s="4"/>
      <c r="D62" s="4" t="s">
        <v>126</v>
      </c>
      <c r="E62" s="4" t="s">
        <v>132</v>
      </c>
      <c r="F62" s="5" t="e">
        <f>BIND("RecordParam.Displacement.DataCollect3")</f>
        <v>#NAME?</v>
      </c>
      <c r="G62" s="5"/>
    </row>
    <row r="63" spans="1:7" ht="18" customHeight="1">
      <c r="A63" s="4" t="s">
        <v>122</v>
      </c>
      <c r="B63" s="4" t="s">
        <v>123</v>
      </c>
      <c r="C63" s="4"/>
      <c r="D63" s="4" t="s">
        <v>126</v>
      </c>
      <c r="E63" s="4" t="s">
        <v>133</v>
      </c>
      <c r="F63" s="5" t="e">
        <f>BIND("RecordParam.Displacement.DataAverage")</f>
        <v>#NAME?</v>
      </c>
      <c r="G63" s="5"/>
    </row>
    <row r="64" spans="1:7" ht="18" customHeight="1">
      <c r="A64" s="4" t="s">
        <v>122</v>
      </c>
      <c r="B64" s="4" t="s">
        <v>123</v>
      </c>
      <c r="C64" s="4"/>
      <c r="D64" s="4" t="s">
        <v>126</v>
      </c>
      <c r="E64" s="4" t="s">
        <v>134</v>
      </c>
      <c r="F64" s="5" t="e">
        <f>BIND("RecordParam.Displacement.ErrorValue")</f>
        <v>#NAME?</v>
      </c>
      <c r="G64" s="5"/>
    </row>
    <row r="65" spans="1:7" ht="18" customHeight="1">
      <c r="A65" s="4" t="s">
        <v>122</v>
      </c>
      <c r="B65" s="4" t="s">
        <v>123</v>
      </c>
      <c r="C65" s="4"/>
      <c r="D65" s="4" t="s">
        <v>126</v>
      </c>
      <c r="E65" s="4" t="s">
        <v>135</v>
      </c>
      <c r="F65" s="5" t="e">
        <f>BIND("RecordParam.Displacement.ErrorPercent")</f>
        <v>#NAME?</v>
      </c>
      <c r="G65" s="5"/>
    </row>
    <row r="66" spans="1:7" ht="18" customHeight="1">
      <c r="A66" s="4" t="s">
        <v>122</v>
      </c>
      <c r="B66" s="4" t="s">
        <v>123</v>
      </c>
      <c r="C66" s="4"/>
      <c r="D66" s="4" t="s">
        <v>126</v>
      </c>
      <c r="E66" s="4" t="s">
        <v>136</v>
      </c>
      <c r="F66" s="5" t="e">
        <f>BIND("RecordParam.Displacement.RepeatPercent")</f>
        <v>#NAME?</v>
      </c>
      <c r="G66" s="5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workbookViewId="0">
      <selection activeCell="D16" sqref="D16"/>
    </sheetView>
  </sheetViews>
  <sheetFormatPr baseColWidth="10" defaultColWidth="15.6640625" defaultRowHeight="18" customHeight="1"/>
  <cols>
    <col min="1" max="2" width="15.6640625" style="1" customWidth="1"/>
    <col min="3" max="5" width="20.6640625" style="1" customWidth="1"/>
    <col min="6" max="7" width="30.6640625" style="2" customWidth="1"/>
    <col min="8" max="8" width="15.6640625" style="1" customWidth="1"/>
    <col min="9" max="16384" width="15.6640625" style="1"/>
  </cols>
  <sheetData>
    <row r="1" spans="1:8" ht="20" customHeight="1">
      <c r="A1" s="3"/>
      <c r="B1" s="3"/>
      <c r="C1" s="3"/>
      <c r="D1" s="3"/>
      <c r="E1" s="3"/>
      <c r="F1" s="3"/>
      <c r="G1" s="3"/>
    </row>
    <row r="2" spans="1:8" ht="18" customHeight="1">
      <c r="A2" s="4"/>
      <c r="B2" s="5" t="e">
        <f>BIND("BillParam.BillCode")</f>
        <v>#NAME?</v>
      </c>
      <c r="C2" s="4"/>
      <c r="D2" s="4"/>
      <c r="E2" s="4"/>
      <c r="F2" s="5"/>
      <c r="G2" s="5"/>
      <c r="H2" s="2"/>
    </row>
    <row r="3" spans="1:8" ht="18" customHeight="1">
      <c r="A3" s="4"/>
      <c r="B3" s="5" t="e">
        <f>BIND("BillParam.BillCode")</f>
        <v>#NAME?</v>
      </c>
      <c r="C3" s="4"/>
      <c r="D3" s="4"/>
      <c r="E3" s="4"/>
      <c r="F3" s="5"/>
      <c r="G3" s="5"/>
      <c r="H3" s="2"/>
    </row>
    <row r="4" spans="1:8" ht="18" customHeight="1">
      <c r="A4" s="4"/>
      <c r="B4" s="5" t="e">
        <f>BIND("BillParam.CertificateNumber")</f>
        <v>#NAME?</v>
      </c>
      <c r="C4" s="4"/>
      <c r="D4" s="4"/>
      <c r="E4" s="4"/>
      <c r="F4" s="5"/>
      <c r="G4" s="5"/>
      <c r="H4" s="2"/>
    </row>
    <row r="5" spans="1:8" ht="18" customHeight="1">
      <c r="A5" s="4"/>
      <c r="B5" s="5" t="e">
        <f>BIND("BillParam.BillDate")</f>
        <v>#NAME?</v>
      </c>
      <c r="C5" s="4"/>
      <c r="D5" s="4"/>
      <c r="E5" s="4"/>
      <c r="F5" s="5"/>
      <c r="G5" s="5"/>
    </row>
    <row r="6" spans="1:8" ht="18" customHeight="1">
      <c r="A6" s="4"/>
      <c r="B6" s="5" t="e">
        <f>BIND("BillParam.DeptCode")</f>
        <v>#NAME?</v>
      </c>
      <c r="C6" s="4"/>
      <c r="D6" s="4"/>
      <c r="E6" s="4"/>
      <c r="F6" s="5"/>
      <c r="G6" s="5"/>
    </row>
    <row r="7" spans="1:8" ht="18" customHeight="1">
      <c r="A7" s="4"/>
      <c r="B7" s="5" t="e">
        <f>BIND("BillParam.DeptName")</f>
        <v>#NAME?</v>
      </c>
      <c r="C7" s="4"/>
      <c r="D7" s="4"/>
      <c r="E7" s="4"/>
      <c r="F7" s="5"/>
      <c r="G7" s="5"/>
    </row>
    <row r="8" spans="1:8" ht="18" customHeight="1">
      <c r="A8" s="4"/>
      <c r="B8" s="5" t="e">
        <f>BIND("BillParam.DeptShort")</f>
        <v>#NAME?</v>
      </c>
      <c r="C8" s="5" t="e">
        <f>BIND("BillParam.Longitude")</f>
        <v>#NAME?</v>
      </c>
      <c r="D8" s="4"/>
      <c r="E8" s="4"/>
      <c r="F8" s="5"/>
      <c r="G8" s="5"/>
    </row>
    <row r="9" spans="1:8" ht="18" customHeight="1">
      <c r="A9" s="4"/>
      <c r="B9" s="5" t="e">
        <f>BIND("BillParam.Leader")</f>
        <v>#NAME?</v>
      </c>
      <c r="C9" s="5" t="e">
        <f>BIND("BillParam.Latitude")</f>
        <v>#NAME?</v>
      </c>
      <c r="D9" s="4"/>
      <c r="E9" s="4"/>
      <c r="F9" s="5"/>
      <c r="G9" s="5"/>
    </row>
    <row r="10" spans="1:8" ht="18" customHeight="1">
      <c r="A10" s="4"/>
      <c r="B10" s="5" t="e">
        <f>BIND("BillParam.Phone")</f>
        <v>#NAME?</v>
      </c>
      <c r="C10" s="5" t="e">
        <f>BIND("BillParam.DeptAttr")</f>
        <v>#NAME?</v>
      </c>
      <c r="D10" s="4"/>
      <c r="E10" s="4"/>
      <c r="F10" s="5"/>
      <c r="G10" s="5"/>
    </row>
    <row r="11" spans="1:8" ht="18" customHeight="1">
      <c r="A11" s="4"/>
      <c r="B11" s="5" t="e">
        <f>BIND("BillParam.DeptType")</f>
        <v>#NAME?</v>
      </c>
      <c r="C11" s="5" t="e">
        <f>BIND("BillParam.PostalCode")</f>
        <v>#NAME?</v>
      </c>
      <c r="D11" s="4"/>
      <c r="E11" s="4"/>
      <c r="F11" s="5"/>
      <c r="G11" s="5"/>
    </row>
    <row r="12" spans="1:8" ht="18" customHeight="1">
      <c r="A12" s="4"/>
      <c r="B12" s="5" t="e">
        <f>BIND("BillParam.DeptUSCC")</f>
        <v>#NAME?</v>
      </c>
      <c r="C12" s="5" t="e">
        <f>BIND("BillParam.Address")</f>
        <v>#NAME?</v>
      </c>
      <c r="D12" s="4"/>
      <c r="E12" s="4"/>
      <c r="F12" s="5"/>
      <c r="G12" s="5"/>
    </row>
    <row r="13" spans="1:8" ht="18" customHeight="1">
      <c r="A13" s="4"/>
      <c r="B13" s="5" t="e">
        <f>BIND("BillParam.Area")</f>
        <v>#NAME?</v>
      </c>
      <c r="C13" s="5" t="e">
        <f>BIND("BillParam.Email")</f>
        <v>#NAME?</v>
      </c>
      <c r="D13" s="4"/>
      <c r="E13" s="4"/>
      <c r="F13" s="5"/>
      <c r="G13" s="5"/>
    </row>
    <row r="14" spans="1:8" ht="18" customHeight="1">
      <c r="A14" s="4"/>
      <c r="B14" s="4"/>
      <c r="C14" s="5" t="e">
        <f>BIND("BillParam.DeptRemark")</f>
        <v>#NAME?</v>
      </c>
      <c r="D14" s="4"/>
      <c r="E14" s="4"/>
      <c r="F14" s="5"/>
      <c r="G14" s="5"/>
    </row>
    <row r="15" spans="1:8" ht="18" customHeight="1">
      <c r="A15" s="4"/>
      <c r="B15" s="4"/>
      <c r="C15" s="5" t="e">
        <f>BIND("BillParam.SampleCode")</f>
        <v>#NAME?</v>
      </c>
      <c r="D15" s="4"/>
      <c r="E15" s="4"/>
      <c r="F15" s="5"/>
      <c r="G15" s="5"/>
    </row>
    <row r="16" spans="1:8" ht="18" customHeight="1">
      <c r="A16" s="4"/>
      <c r="B16" s="4"/>
      <c r="C16" s="5" t="e">
        <f>BIND("BillParam.SampleName")</f>
        <v>#NAME?</v>
      </c>
      <c r="D16" s="5" t="e">
        <f ca="1">BIND("BillParam.CalibrateOpName")</f>
        <v>#NAME?</v>
      </c>
      <c r="E16" s="4"/>
      <c r="F16" s="5"/>
      <c r="G16" s="5"/>
    </row>
    <row r="17" spans="1:7" ht="18" customHeight="1">
      <c r="A17" s="4"/>
      <c r="B17" s="4"/>
      <c r="C17" s="5" t="e">
        <f>BIND("BillParam.SampleType")</f>
        <v>#NAME?</v>
      </c>
      <c r="D17" s="5" t="e">
        <f>BIND("BillParam.CalibrateDate")</f>
        <v>#NAME?</v>
      </c>
      <c r="E17" s="6"/>
      <c r="F17" s="5"/>
      <c r="G17" s="5"/>
    </row>
    <row r="18" spans="1:7" ht="18" customHeight="1">
      <c r="A18" s="4"/>
      <c r="B18" s="4"/>
      <c r="C18" s="5" t="e">
        <f>BIND("BillParam.TesterNumber")</f>
        <v>#NAME?</v>
      </c>
      <c r="D18" s="5" t="e">
        <f>BIND("BillParam.CertificateOpName")</f>
        <v>#NAME?</v>
      </c>
      <c r="E18" s="6"/>
      <c r="F18" s="5"/>
      <c r="G18" s="5"/>
    </row>
    <row r="19" spans="1:7" ht="18" customHeight="1">
      <c r="A19" s="4"/>
      <c r="B19" s="4"/>
      <c r="C19" s="5" t="e">
        <f>BIND("BillParam.TesterRank")</f>
        <v>#NAME?</v>
      </c>
      <c r="D19" s="5" t="e">
        <f>BIND("BillParam.CertificateDate")</f>
        <v>#NAME?</v>
      </c>
      <c r="E19" s="6"/>
      <c r="F19" s="5"/>
      <c r="G19" s="5"/>
    </row>
    <row r="20" spans="1:7" ht="18" customHeight="1">
      <c r="A20" s="4"/>
      <c r="B20" s="4"/>
      <c r="C20" s="5" t="e">
        <f>BIND("BillParam.Qualification")</f>
        <v>#NAME?</v>
      </c>
      <c r="D20" s="5" t="e">
        <f>BIND("BillParam.ApproveOpName")</f>
        <v>#NAME?</v>
      </c>
      <c r="E20" s="4"/>
      <c r="F20" s="5"/>
      <c r="G20" s="5"/>
    </row>
    <row r="21" spans="1:7" ht="18" customHeight="1">
      <c r="A21" s="4"/>
      <c r="B21" s="4"/>
      <c r="C21" s="5" t="e">
        <f>BIND("BillParam.ManuFactory")</f>
        <v>#NAME?</v>
      </c>
      <c r="D21" s="5" t="e">
        <f>BIND("BillParam.ApproveDate")</f>
        <v>#NAME?</v>
      </c>
      <c r="E21" s="4"/>
      <c r="F21" s="5"/>
      <c r="G21" s="5"/>
    </row>
    <row r="22" spans="1:7" ht="18" customHeight="1">
      <c r="A22" s="4"/>
      <c r="B22" s="4"/>
      <c r="C22" s="5" t="e">
        <f>BIND("BillParam.SampleRemark")</f>
        <v>#NAME?</v>
      </c>
      <c r="D22" s="5" t="e">
        <f>BIND("BillParam.StartTime")</f>
        <v>#NAME?</v>
      </c>
      <c r="E22" s="4"/>
      <c r="F22" s="5"/>
      <c r="G22" s="5"/>
    </row>
    <row r="23" spans="1:7" ht="18" customHeight="1">
      <c r="A23" s="4"/>
      <c r="B23" s="4"/>
      <c r="C23" s="5" t="e">
        <f>BIND("BillParam.TestRange")</f>
        <v>#NAME?</v>
      </c>
      <c r="D23" s="5" t="e">
        <f>BIND("BillParam.EndTime")</f>
        <v>#NAME?</v>
      </c>
      <c r="E23" s="4"/>
      <c r="F23" s="5"/>
      <c r="G23" s="5"/>
    </row>
    <row r="24" spans="1:7" ht="18" customHeight="1">
      <c r="A24" s="4"/>
      <c r="B24" s="4"/>
      <c r="C24" s="5" t="e">
        <f>BIND("BillParam.TestCount")</f>
        <v>#NAME?</v>
      </c>
      <c r="D24" s="5" t="e">
        <f>BIND("BillParam.Remark")</f>
        <v>#NAME?</v>
      </c>
      <c r="E24" s="4"/>
      <c r="F24" s="5"/>
      <c r="G24" s="5"/>
    </row>
    <row r="25" spans="1:7" ht="18" customHeight="1">
      <c r="A25" s="4"/>
      <c r="B25" s="4"/>
      <c r="C25" s="5" t="e">
        <f>BIND("BillParam.CollectPoints")</f>
        <v>#NAME?</v>
      </c>
      <c r="D25" s="5" t="e">
        <f>BIND("StandardParam.StandardName")</f>
        <v>#NAME?</v>
      </c>
      <c r="E25" s="4"/>
      <c r="F25" s="5"/>
      <c r="G25" s="5"/>
    </row>
    <row r="26" spans="1:7" ht="18" customHeight="1">
      <c r="A26" s="4"/>
      <c r="B26" s="4"/>
      <c r="C26" s="5" t="e">
        <f>BIND("BillParam.CollectInterval")</f>
        <v>#NAME?</v>
      </c>
      <c r="D26" s="5" t="e">
        <f>BIND("StandardParam.StandardNumber")</f>
        <v>#NAME?</v>
      </c>
      <c r="E26" s="4"/>
      <c r="F26" s="5"/>
      <c r="G26" s="5"/>
    </row>
    <row r="27" spans="1:7" ht="18" customHeight="1">
      <c r="A27" s="4"/>
      <c r="B27" s="4"/>
      <c r="C27" s="5" t="e">
        <f>BIND("BillParam.CollectTimes")</f>
        <v>#NAME?</v>
      </c>
      <c r="D27" s="5" t="e">
        <f>BIND("StandardParam.StandardRange")</f>
        <v>#NAME?</v>
      </c>
      <c r="E27" s="4"/>
      <c r="F27" s="5"/>
      <c r="G27" s="5"/>
    </row>
    <row r="28" spans="1:7" ht="18" customHeight="1">
      <c r="A28" s="4"/>
      <c r="B28" s="4"/>
      <c r="C28" s="5" t="e">
        <f>BIND("BillParam.LayoutName")</f>
        <v>#NAME?</v>
      </c>
      <c r="D28" s="5" t="e">
        <f>BIND("StandardParam.StandardMaxError")</f>
        <v>#NAME?</v>
      </c>
      <c r="E28" s="4"/>
      <c r="F28" s="5"/>
      <c r="G28" s="5"/>
    </row>
    <row r="29" spans="1:7" ht="18" customHeight="1">
      <c r="A29" s="4"/>
      <c r="B29" s="4"/>
      <c r="C29" s="5" t="e">
        <f>BIND("BillParam.CalibratePlace")</f>
        <v>#NAME?</v>
      </c>
      <c r="D29" s="5" t="e">
        <f>BIND("StandardParam.StandardCertNumber")</f>
        <v>#NAME?</v>
      </c>
      <c r="E29" s="4"/>
      <c r="F29" s="5"/>
      <c r="G29" s="5"/>
    </row>
    <row r="30" spans="1:7" ht="18" customHeight="1">
      <c r="A30" s="4"/>
      <c r="B30" s="4"/>
      <c r="C30" s="5" t="e">
        <f>BIND("BillParam.CalibratePrice")</f>
        <v>#NAME?</v>
      </c>
      <c r="D30" s="5" t="e">
        <f>BIND("StandardParam.StandardCertDate")</f>
        <v>#NAME?</v>
      </c>
      <c r="E30" s="4"/>
      <c r="F30" s="5"/>
      <c r="G30" s="5"/>
    </row>
    <row r="31" spans="1:7" ht="18" customHeight="1">
      <c r="A31" s="4"/>
      <c r="B31" s="4"/>
      <c r="C31" s="5" t="e">
        <f>BIND("BillParam.CalibrateResult")</f>
        <v>#NAME?</v>
      </c>
      <c r="D31" s="5" t="e">
        <f>BIND("StandardParam.StandardBasis")</f>
        <v>#NAME?</v>
      </c>
      <c r="E31" s="4"/>
      <c r="F31" s="5"/>
      <c r="G31" s="5"/>
    </row>
    <row r="32" spans="1:7" ht="18" customHeight="1">
      <c r="A32" s="4"/>
      <c r="B32" s="4"/>
      <c r="C32" s="5" t="e">
        <f>BIND("BillParam.EnvironmentTemp")</f>
        <v>#NAME?</v>
      </c>
      <c r="D32" s="5" t="e">
        <f>BIND("RecordParam.Forces.Value1")</f>
        <v>#NAME?</v>
      </c>
      <c r="E32" s="4"/>
      <c r="F32" s="5"/>
      <c r="G32" s="5"/>
    </row>
    <row r="33" spans="1:7" ht="18" customHeight="1">
      <c r="A33" s="4"/>
      <c r="B33" s="4"/>
      <c r="C33" s="5" t="e">
        <f>BIND("BillParam.EnvironmentHumi")</f>
        <v>#NAME?</v>
      </c>
      <c r="D33" s="5" t="e">
        <f>BIND("RecordParam.Displacement.SecID")</f>
        <v>#NAME?</v>
      </c>
      <c r="E33" s="4"/>
      <c r="F33" s="5"/>
      <c r="G33" s="5"/>
    </row>
    <row r="34" spans="1:7" ht="18" customHeight="1">
      <c r="A34" s="4"/>
      <c r="B34" s="4"/>
      <c r="C34" s="5" t="e">
        <f>BIND("BillParam.RecordNumber")</f>
        <v>#NAME?</v>
      </c>
      <c r="D34" s="5" t="e">
        <f>BIND("RecordParam.Displacement.DataTarget")</f>
        <v>#NAME?</v>
      </c>
      <c r="E34" s="4"/>
      <c r="F34" s="5"/>
      <c r="G34" s="5"/>
    </row>
    <row r="35" spans="1:7" ht="18" customHeight="1">
      <c r="A35" s="4"/>
      <c r="B35" s="4"/>
      <c r="C35" s="4"/>
      <c r="D35" s="5" t="e">
        <f>BIND("RecordParam.Displacement.DataCollect")</f>
        <v>#NAME?</v>
      </c>
      <c r="E35" s="4"/>
      <c r="F35" s="5"/>
      <c r="G35" s="5"/>
    </row>
    <row r="36" spans="1:7" ht="18" customHeight="1">
      <c r="A36" s="4"/>
      <c r="B36" s="4"/>
      <c r="C36" s="4"/>
      <c r="D36" s="5" t="e">
        <f>BIND("RecordParam.Displacement.DataCollect2")</f>
        <v>#NAME?</v>
      </c>
      <c r="E36" s="4"/>
      <c r="F36" s="5"/>
      <c r="G36" s="5"/>
    </row>
    <row r="37" spans="1:7" ht="18" customHeight="1">
      <c r="A37" s="4"/>
      <c r="B37" s="4"/>
      <c r="C37" s="4"/>
      <c r="D37" s="5" t="e">
        <f>BIND("RecordParam.Displacement.DataCollect3")</f>
        <v>#NAME?</v>
      </c>
      <c r="E37" s="4"/>
      <c r="F37" s="5"/>
      <c r="G37" s="5"/>
    </row>
    <row r="38" spans="1:7" ht="18" customHeight="1">
      <c r="A38" s="4"/>
      <c r="B38" s="4"/>
      <c r="C38" s="4"/>
      <c r="D38" s="5" t="e">
        <f>BIND("RecordParam.Displacement.DataAverage")</f>
        <v>#NAME?</v>
      </c>
      <c r="E38" s="4"/>
      <c r="F38" s="5"/>
      <c r="G38" s="5"/>
    </row>
    <row r="39" spans="1:7" ht="18" customHeight="1">
      <c r="A39" s="4"/>
      <c r="B39" s="4"/>
      <c r="C39" s="4"/>
      <c r="D39" s="5" t="e">
        <f>BIND("RecordParam.Displacement.ErrorValue")</f>
        <v>#NAME?</v>
      </c>
      <c r="E39" s="4"/>
      <c r="F39" s="5"/>
      <c r="G39" s="5"/>
    </row>
    <row r="40" spans="1:7" ht="18" customHeight="1">
      <c r="A40" s="4"/>
      <c r="B40" s="4"/>
      <c r="C40" s="4"/>
      <c r="D40" s="5" t="e">
        <f>BIND("RecordParam.Displacement.ErrorPercent")</f>
        <v>#NAME?</v>
      </c>
      <c r="E40" s="4"/>
      <c r="F40" s="5"/>
      <c r="G40" s="5"/>
    </row>
    <row r="41" spans="1:7" ht="18" customHeight="1">
      <c r="A41" s="4"/>
      <c r="B41" s="4"/>
      <c r="C41" s="4"/>
      <c r="D41" s="5" t="e">
        <f>BIND("RecordParam.Displacement.RepeatPercent")</f>
        <v>#NAME?</v>
      </c>
      <c r="E41" s="4"/>
      <c r="F41" s="5"/>
      <c r="G41" s="5"/>
    </row>
    <row r="42" spans="1:7" ht="18" customHeight="1">
      <c r="A42" s="4"/>
      <c r="B42" s="4"/>
      <c r="C42" s="4"/>
      <c r="D42" s="4"/>
      <c r="E42" s="4"/>
      <c r="F42" s="5"/>
      <c r="G42" s="5"/>
    </row>
    <row r="43" spans="1:7" ht="18" customHeight="1">
      <c r="A43" s="4"/>
      <c r="B43" s="4"/>
      <c r="C43" s="4"/>
      <c r="D43" s="4"/>
      <c r="E43" s="4"/>
      <c r="F43" s="5"/>
      <c r="G43" s="5"/>
    </row>
    <row r="44" spans="1:7" ht="18" customHeight="1">
      <c r="A44" s="4"/>
      <c r="B44" s="4"/>
      <c r="C44" s="4"/>
      <c r="D44" s="4"/>
      <c r="E44" s="4"/>
      <c r="F44" s="5"/>
      <c r="G44" s="5"/>
    </row>
    <row r="45" spans="1:7" ht="18" customHeight="1">
      <c r="A45" s="4"/>
      <c r="B45" s="4"/>
      <c r="C45" s="4"/>
      <c r="D45" s="4"/>
      <c r="E45" s="4"/>
      <c r="F45" s="5"/>
      <c r="G45" s="5"/>
    </row>
    <row r="46" spans="1:7" ht="18" customHeight="1">
      <c r="A46" s="4"/>
      <c r="B46" s="4"/>
      <c r="C46" s="4"/>
      <c r="D46" s="4"/>
      <c r="E46" s="4"/>
      <c r="F46" s="5"/>
      <c r="G46" s="5"/>
    </row>
    <row r="47" spans="1:7" ht="18" customHeight="1">
      <c r="A47" s="4"/>
      <c r="B47" s="4"/>
      <c r="C47" s="4"/>
      <c r="D47" s="4"/>
      <c r="E47" s="4"/>
      <c r="F47" s="5"/>
      <c r="G47" s="5"/>
    </row>
    <row r="48" spans="1:7" ht="18" customHeight="1">
      <c r="A48" s="4"/>
      <c r="B48" s="4"/>
      <c r="C48" s="4"/>
      <c r="D48" s="4"/>
      <c r="E48" s="4"/>
      <c r="F48" s="5"/>
      <c r="G48" s="5"/>
    </row>
    <row r="49" spans="1:7" ht="18" customHeight="1">
      <c r="A49" s="4"/>
      <c r="B49" s="4"/>
      <c r="C49" s="4"/>
      <c r="D49" s="4"/>
      <c r="E49" s="4"/>
      <c r="F49" s="5"/>
      <c r="G49" s="5"/>
    </row>
    <row r="50" spans="1:7" ht="18" customHeight="1">
      <c r="A50" s="4"/>
      <c r="B50" s="4"/>
      <c r="C50" s="4"/>
      <c r="D50" s="4"/>
      <c r="E50" s="4"/>
      <c r="F50" s="5"/>
      <c r="G50" s="5"/>
    </row>
    <row r="51" spans="1:7" ht="18" customHeight="1">
      <c r="A51" s="4"/>
      <c r="B51" s="4"/>
      <c r="C51" s="4"/>
      <c r="D51" s="4"/>
      <c r="E51" s="4"/>
      <c r="F51" s="5"/>
      <c r="G51" s="5"/>
    </row>
    <row r="52" spans="1:7" ht="18" customHeight="1">
      <c r="A52" s="4"/>
      <c r="B52" s="4"/>
      <c r="C52" s="4"/>
      <c r="D52" s="4"/>
      <c r="E52" s="4"/>
      <c r="F52" s="5"/>
      <c r="G52" s="5"/>
    </row>
    <row r="53" spans="1:7" ht="18" customHeight="1">
      <c r="A53" s="4"/>
      <c r="B53" s="4"/>
      <c r="C53" s="4"/>
      <c r="D53" s="4"/>
      <c r="E53" s="4"/>
      <c r="F53" s="5"/>
      <c r="G53" s="5"/>
    </row>
    <row r="54" spans="1:7" ht="18" customHeight="1">
      <c r="A54" s="4"/>
      <c r="B54" s="4"/>
      <c r="C54" s="4"/>
      <c r="D54" s="4"/>
      <c r="E54" s="4"/>
      <c r="F54" s="5"/>
      <c r="G54" s="5"/>
    </row>
    <row r="55" spans="1:7" ht="18" customHeight="1">
      <c r="A55" s="4"/>
      <c r="B55" s="4"/>
      <c r="C55" s="4"/>
      <c r="D55" s="4"/>
      <c r="E55" s="4"/>
      <c r="F55" s="5"/>
      <c r="G55" s="5"/>
    </row>
    <row r="56" spans="1:7" ht="18" customHeight="1">
      <c r="A56" s="4"/>
      <c r="B56" s="4"/>
      <c r="C56" s="4"/>
      <c r="D56" s="4"/>
      <c r="E56" s="4"/>
      <c r="F56" s="5"/>
      <c r="G56" s="5"/>
    </row>
    <row r="57" spans="1:7" ht="18" customHeight="1">
      <c r="A57" s="4"/>
      <c r="B57" s="4"/>
      <c r="C57" s="4"/>
      <c r="D57" s="4"/>
      <c r="E57" s="4"/>
      <c r="F57" s="5"/>
      <c r="G57" s="5"/>
    </row>
    <row r="58" spans="1:7" ht="18" customHeight="1">
      <c r="A58" s="4"/>
      <c r="B58" s="4"/>
      <c r="C58" s="4"/>
      <c r="D58" s="4"/>
      <c r="E58" s="4"/>
      <c r="F58" s="5"/>
      <c r="G58" s="5"/>
    </row>
    <row r="59" spans="1:7" ht="18" customHeight="1">
      <c r="A59" s="4"/>
      <c r="B59" s="4"/>
      <c r="C59" s="4"/>
      <c r="D59" s="4"/>
      <c r="E59" s="4"/>
      <c r="F59" s="5"/>
      <c r="G59" s="5"/>
    </row>
    <row r="60" spans="1:7" ht="18" customHeight="1">
      <c r="A60" s="4"/>
      <c r="B60" s="4"/>
      <c r="C60" s="4"/>
      <c r="D60" s="4"/>
      <c r="E60" s="4"/>
      <c r="F60" s="5"/>
      <c r="G60" s="5"/>
    </row>
    <row r="61" spans="1:7" ht="18" customHeight="1">
      <c r="A61" s="4"/>
      <c r="B61" s="4"/>
      <c r="C61" s="4"/>
      <c r="D61" s="4"/>
      <c r="E61" s="4"/>
      <c r="F61" s="5"/>
      <c r="G61" s="5"/>
    </row>
    <row r="62" spans="1:7" ht="18" customHeight="1">
      <c r="A62" s="4"/>
      <c r="B62" s="4"/>
      <c r="C62" s="4"/>
      <c r="D62" s="4"/>
      <c r="E62" s="4"/>
      <c r="F62" s="5"/>
      <c r="G62" s="5"/>
    </row>
    <row r="63" spans="1:7" ht="18" customHeight="1">
      <c r="A63" s="4"/>
      <c r="B63" s="4"/>
      <c r="C63" s="4"/>
      <c r="D63" s="4"/>
      <c r="E63" s="4"/>
      <c r="F63" s="5"/>
      <c r="G63" s="5"/>
    </row>
    <row r="64" spans="1:7" ht="18" customHeight="1">
      <c r="A64" s="4"/>
      <c r="B64" s="4"/>
      <c r="C64" s="4"/>
      <c r="D64" s="4"/>
      <c r="E64" s="4"/>
      <c r="F64" s="5"/>
      <c r="G64" s="5"/>
    </row>
    <row r="65" spans="1:7" ht="18" customHeight="1">
      <c r="A65" s="4"/>
      <c r="B65" s="4"/>
      <c r="C65" s="4"/>
      <c r="D65" s="4"/>
      <c r="E65" s="4"/>
      <c r="F65" s="5"/>
      <c r="G65" s="5"/>
    </row>
    <row r="66" spans="1:7" ht="18" customHeight="1">
      <c r="A66" s="4"/>
      <c r="B66" s="4"/>
      <c r="C66" s="4"/>
      <c r="D66" s="4"/>
      <c r="E66" s="4"/>
      <c r="F66" s="5"/>
      <c r="G66" s="5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打印参数</vt:lpstr>
      <vt:lpstr>打印参数2</vt:lpstr>
      <vt:lpstr>打印参数3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 Chenghao</cp:lastModifiedBy>
  <dcterms:created xsi:type="dcterms:W3CDTF">2022-02-27T01:36:00Z</dcterms:created>
  <dcterms:modified xsi:type="dcterms:W3CDTF">2024-12-01T11:35:20Z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21617FE9419F4380ABA0B4936C2C4656_13</vt:lpwstr>
  </property>
  <property fmtid="{D5CDD505-2E9C-101B-9397-08002B2CF9AE}" pid="3" name="KSOProductBuildVer">
    <vt:lpwstr>2052-12.1.0.17857</vt:lpwstr>
  </property>
</Properties>
</file>