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720" yWindow="0" windowWidth="43840" windowHeight="22220" tabRatio="500" activeTab="2"/>
  </bookViews>
  <sheets>
    <sheet name="Build Option 1 FULL BUILD" sheetId="1" r:id="rId1"/>
    <sheet name="Build Option 2 ABRIDGED BUILD " sheetId="5" r:id="rId2"/>
    <sheet name="Build Option 3 MANUAL BUILD" sheetId="6" r:id="rId3"/>
  </sheets>
  <definedNames>
    <definedName name="_xlnm.Print_Area" localSheetId="0">'Build Option 1 FULL BUILD'!$A$1:$H$107</definedName>
    <definedName name="_xlnm.Print_Area" localSheetId="1">'Build Option 2 ABRIDGED BUILD '!$A$1:$H$106</definedName>
    <definedName name="_xlnm.Print_Area" localSheetId="2">'Build Option 3 MANUAL BUILD'!$A$1:$H$62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62" i="6" l="1"/>
  <c r="F6" i="6"/>
  <c r="F7" i="6"/>
  <c r="F8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6" i="6"/>
  <c r="F47" i="6"/>
  <c r="F48" i="6"/>
  <c r="F49" i="6"/>
  <c r="F50" i="6"/>
  <c r="F51" i="6"/>
  <c r="F52" i="6"/>
  <c r="F53" i="6"/>
  <c r="F41" i="6"/>
  <c r="F57" i="6"/>
  <c r="F58" i="6"/>
  <c r="F6" i="5"/>
  <c r="F7" i="5"/>
  <c r="F8" i="5"/>
  <c r="F10" i="5"/>
  <c r="F11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50" i="5"/>
  <c r="F51" i="5"/>
  <c r="F52" i="5"/>
  <c r="F53" i="5"/>
  <c r="F54" i="5"/>
  <c r="F55" i="5"/>
  <c r="F56" i="5"/>
  <c r="F57" i="5"/>
  <c r="F62" i="5"/>
  <c r="F63" i="5"/>
  <c r="F64" i="5"/>
  <c r="F65" i="5"/>
  <c r="F66" i="5"/>
  <c r="F67" i="5"/>
  <c r="F68" i="5"/>
  <c r="F69" i="5"/>
  <c r="F70" i="5"/>
  <c r="F71" i="5"/>
  <c r="F72" i="5"/>
  <c r="F73" i="5"/>
  <c r="F78" i="5"/>
  <c r="F79" i="5"/>
  <c r="F80" i="5"/>
  <c r="F81" i="5"/>
  <c r="F82" i="5"/>
  <c r="F83" i="5"/>
  <c r="F88" i="5"/>
  <c r="F89" i="5"/>
  <c r="F90" i="5"/>
  <c r="F91" i="5"/>
  <c r="F92" i="5"/>
  <c r="F93" i="5"/>
  <c r="F94" i="5"/>
  <c r="F95" i="5"/>
  <c r="F98" i="5"/>
  <c r="F99" i="5"/>
  <c r="F100" i="5"/>
  <c r="F101" i="5"/>
  <c r="F106" i="5"/>
  <c r="F107" i="1"/>
  <c r="F25" i="1"/>
  <c r="F84" i="1"/>
  <c r="F7" i="1"/>
  <c r="F56" i="1"/>
  <c r="F17" i="1"/>
  <c r="F100" i="1"/>
  <c r="F101" i="1"/>
  <c r="F102" i="1"/>
  <c r="F99" i="1"/>
  <c r="F6" i="1"/>
  <c r="F8" i="1"/>
  <c r="F10" i="1"/>
  <c r="F11" i="1"/>
  <c r="F95" i="1"/>
  <c r="F78" i="1"/>
  <c r="F79" i="1"/>
  <c r="F80" i="1"/>
  <c r="F81" i="1"/>
  <c r="F82" i="1"/>
  <c r="F83" i="1"/>
  <c r="F89" i="1"/>
  <c r="F90" i="1"/>
  <c r="F91" i="1"/>
  <c r="F92" i="1"/>
  <c r="F93" i="1"/>
  <c r="F94" i="1"/>
  <c r="F96" i="1"/>
  <c r="F62" i="1"/>
  <c r="F63" i="1"/>
  <c r="F64" i="1"/>
  <c r="F65" i="1"/>
  <c r="F66" i="1"/>
  <c r="F67" i="1"/>
  <c r="F68" i="1"/>
  <c r="F69" i="1"/>
  <c r="F70" i="1"/>
  <c r="F71" i="1"/>
  <c r="F72" i="1"/>
  <c r="F73" i="1"/>
  <c r="F50" i="1"/>
  <c r="F51" i="1"/>
  <c r="F52" i="1"/>
  <c r="F53" i="1"/>
  <c r="F54" i="1"/>
  <c r="F55" i="1"/>
  <c r="F57" i="1"/>
  <c r="F16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<sst xmlns="http://schemas.openxmlformats.org/spreadsheetml/2006/main" count="1089" uniqueCount="286">
  <si>
    <t>Component</t>
  </si>
  <si>
    <t>Quantity</t>
  </si>
  <si>
    <t>Cost Per Unit</t>
  </si>
  <si>
    <t>Source</t>
  </si>
  <si>
    <t>Catalog Number</t>
  </si>
  <si>
    <t xml:space="preserve">Total Cost </t>
  </si>
  <si>
    <t>Link</t>
  </si>
  <si>
    <t>WAGO Programmable I/O Controller</t>
  </si>
  <si>
    <t>750-881</t>
  </si>
  <si>
    <t>WAGO</t>
  </si>
  <si>
    <t>http://www.wago.us/products/components-for-automation/modular-io-system-series-750-753/programmable-fieldbus-controller/ethernet/index-2.jsp</t>
  </si>
  <si>
    <t>750-504</t>
  </si>
  <si>
    <t>WAGO I/O End Module</t>
  </si>
  <si>
    <t>750-600</t>
  </si>
  <si>
    <t>https://eshop.wago.com/JPBC/0_5StartPage.jsp?supplierAID=750-600&amp;catalogID=WAGO01&amp;zone=7</t>
  </si>
  <si>
    <t>https://eshop.wago.com/JPBC/0_5StartPage.jsp?supplierAID=750-504&amp;catalogID=WAGO01&amp;zone=7</t>
  </si>
  <si>
    <t>Mounting Rail, DIN 3 Rail, 35 mm wide, 1 m long</t>
  </si>
  <si>
    <t>McMaster-Carr</t>
  </si>
  <si>
    <t>8961K15</t>
  </si>
  <si>
    <t>https://www.mcmaster.com/#catalog/122/777/=15kgz5u</t>
  </si>
  <si>
    <t>WAGO AC/DC DIN Rail Power Supply, 240W</t>
  </si>
  <si>
    <t>787-732</t>
  </si>
  <si>
    <t>https://eshop.wago.com/JPBC/0_5StartPage.jsp?supplierAID=787-732&amp;catalogID=WAGO01&amp;zone=7</t>
  </si>
  <si>
    <t>Ethernet Cable , CAT5E</t>
  </si>
  <si>
    <t>Digikey</t>
  </si>
  <si>
    <t>AE10492-ND</t>
  </si>
  <si>
    <t>Stevens Engineering</t>
  </si>
  <si>
    <t>IR2010-N02</t>
  </si>
  <si>
    <t>D</t>
  </si>
  <si>
    <t>E</t>
  </si>
  <si>
    <t>4000K791</t>
  </si>
  <si>
    <t>C</t>
  </si>
  <si>
    <t>Pneumadyne</t>
  </si>
  <si>
    <t>N</t>
  </si>
  <si>
    <t>5779K54</t>
  </si>
  <si>
    <t>O</t>
  </si>
  <si>
    <t>C030621</t>
  </si>
  <si>
    <t>P</t>
  </si>
  <si>
    <t>Q</t>
  </si>
  <si>
    <t>7880T122</t>
  </si>
  <si>
    <t>g</t>
  </si>
  <si>
    <t>50785K222</t>
  </si>
  <si>
    <t>h</t>
  </si>
  <si>
    <t>50785K43</t>
  </si>
  <si>
    <t>i</t>
  </si>
  <si>
    <t>j</t>
  </si>
  <si>
    <t>Value Plastics</t>
  </si>
  <si>
    <t>MTLL230-9</t>
  </si>
  <si>
    <t>k</t>
  </si>
  <si>
    <t>Cole-Parmer</t>
  </si>
  <si>
    <t>EW-30600-09</t>
  </si>
  <si>
    <t>V</t>
  </si>
  <si>
    <t>a</t>
  </si>
  <si>
    <t>T230-1</t>
  </si>
  <si>
    <t>m</t>
  </si>
  <si>
    <t>75165A684</t>
  </si>
  <si>
    <t>51055K8</t>
  </si>
  <si>
    <t>T</t>
  </si>
  <si>
    <t>Festo</t>
  </si>
  <si>
    <t>R</t>
  </si>
  <si>
    <t>XMLRL-9</t>
  </si>
  <si>
    <t>FSLLR-9002</t>
  </si>
  <si>
    <t>U</t>
  </si>
  <si>
    <t>X</t>
  </si>
  <si>
    <t>Y</t>
  </si>
  <si>
    <t>LE7230-9</t>
  </si>
  <si>
    <t>b</t>
  </si>
  <si>
    <t>c</t>
  </si>
  <si>
    <t>5779K318</t>
  </si>
  <si>
    <t>A</t>
  </si>
  <si>
    <t>F</t>
  </si>
  <si>
    <t>G</t>
  </si>
  <si>
    <t>H</t>
  </si>
  <si>
    <t>I</t>
  </si>
  <si>
    <t>J</t>
  </si>
  <si>
    <t>FTLLB230-1</t>
  </si>
  <si>
    <t>EW-30600-43</t>
  </si>
  <si>
    <t>http://www.smcpneumatics.com/IR2010-N02.html</t>
  </si>
  <si>
    <t>https://www.mcmaster.com/#catalog/123/594/=16cczr8</t>
  </si>
  <si>
    <t>7880T125</t>
  </si>
  <si>
    <t>1/4" NPT to 1/4" Brass Push-to-Connect Tube Fitting</t>
  </si>
  <si>
    <t>https://www.mcmaster.com/#catalog/123/208/=16cd5qx</t>
  </si>
  <si>
    <t>4 -Station Control Manifold, 1/4" NPT-F inlets, 1/8" NPT outlets</t>
  </si>
  <si>
    <t>M10-125-4</t>
  </si>
  <si>
    <t>https://www.pneumadyne.com/station-npt-input-aluminum-manifold-p-2577.html</t>
  </si>
  <si>
    <t>10-32 UNF to 1/4" Push-to-Connect Tube Fitting</t>
  </si>
  <si>
    <t>https://www.mcmaster.com/#7880t122/=16cdbih</t>
  </si>
  <si>
    <t>https://www.pneumadyne.com/detented-toggle-control-valves-p-302.html?cPath=2_19_22&amp;ref_id=309#1-YToxOntzOjQ6ImdyaWQiO2k6MDt9</t>
  </si>
  <si>
    <t>Dented Toggle Control Switch, 1/8" NPT input,  10/32" output</t>
  </si>
  <si>
    <t>1/4" Push-to-Connect Plug</t>
  </si>
  <si>
    <t>https://www.mcmaster.com/#catalog/123/200/=16cdead</t>
  </si>
  <si>
    <t>https://www.mcmaster.com/#catalog/123/36/=16cdg0i</t>
  </si>
  <si>
    <t>Brass Tee Fitting, 1/4" NPT, FxFxM</t>
  </si>
  <si>
    <t>Brass Elbow Fitting, 1/4" NPT, FxM</t>
  </si>
  <si>
    <t>https://www.mcmaster.com/#catalog/123/36/=16cdm54</t>
  </si>
  <si>
    <t>Pressure Gauge, 1/4" Back Connector, 0-60 psi</t>
  </si>
  <si>
    <t>SMC Precision Air Regulator, 1/4" ports, 60 psi upper range</t>
  </si>
  <si>
    <t>Precision Air Regulator, 1/4" ports, 30 psi lower range</t>
  </si>
  <si>
    <t>IR2000-O2-A</t>
  </si>
  <si>
    <t>http://www.smcpneumatics.com/IR2000-02-A.html</t>
  </si>
  <si>
    <t>Digital Pressure Gauge,  1/4" MNPT, 0-30 psi</t>
  </si>
  <si>
    <t>3943K15</t>
  </si>
  <si>
    <t>https://www.mcmaster.com/#catalog/123/606/=16cdr7o</t>
  </si>
  <si>
    <t>Blunt Stainless Steel Luer Lock Needle, Pack of 50</t>
  </si>
  <si>
    <t>https://www.mcmaster.com/#catalog/123/3482/=16cdrw6</t>
  </si>
  <si>
    <t>http://www.digikey.com/products/en?keywords=AE10492-ND</t>
  </si>
  <si>
    <t>-</t>
  </si>
  <si>
    <t>Male Luer Integral Lock Ring,  1/8" barb, Pack of 100</t>
  </si>
  <si>
    <t>Tee Tube Fitting for 1/8" ID Tubing, Pack of 100</t>
  </si>
  <si>
    <t>https://www.nordsonmedical.com/search/search.aspx?s=T230-1</t>
  </si>
  <si>
    <t>https://www.nordsonmedical.com/search/search.aspx?s=MTLL230-9</t>
  </si>
  <si>
    <t>4-Way Luer Stopcock, M Lock, F Connectors, Pack of 100</t>
  </si>
  <si>
    <t>https://www.coleparmer.com/i/cole-parmer-stopcocks-with-luer-connections-4-way-male-lock-100-pack-non-sterile/3060009?searchterm=EW-30600-09</t>
  </si>
  <si>
    <t>1-Way Luer Stopcock, M Lock, Pack of 100</t>
  </si>
  <si>
    <t>Sk-30600-05</t>
  </si>
  <si>
    <t>https://www.coleparmer.com/i/cole-parmer-stopcocks-with-luer-connection-male-lock-1-way-100-pack-non-sterile/3060005?searchterm=30600-05</t>
  </si>
  <si>
    <t xml:space="preserve"> 1/4" to 5/32" NPTF-M Push-to-Connect</t>
  </si>
  <si>
    <t>https://www.mcmaster.com/#catalog/123/216/=16ec31e</t>
  </si>
  <si>
    <t>https://www.festo.com/cat/en-us_us/products_MH?CurrentIDCode1=MH1-A-24VDC-N-HC-8V-PR-K01-QM-AP-BP-CX-DX&amp;CurrentPartNo=197334</t>
  </si>
  <si>
    <t>8-Valve Solenoid Valve Manifold</t>
  </si>
  <si>
    <t>10-32" Special Tapered Thread to Male Luer w 1/4" Hex, Pack of 100</t>
  </si>
  <si>
    <t>Finger Snap Luer Lock Ring, Pack of 100</t>
  </si>
  <si>
    <t>http://www.nordsonmedical.com/search/search.aspx?s=FSLLR-9002</t>
  </si>
  <si>
    <t>Male Luer to Barb Elbow, 1/8" ID Tubing, Pack of 100</t>
  </si>
  <si>
    <t>http://www.nordsonmedical.com/search/search.aspx?s=XMLRL-9</t>
  </si>
  <si>
    <t>http://www.nordsonmedical.com/search/search.aspx?s=LE7230-9</t>
  </si>
  <si>
    <t>Luer Plug Caps, Pack of 10</t>
  </si>
  <si>
    <t>https://www.mcmaster.com/#catalog/123/227/=16ecdqs</t>
  </si>
  <si>
    <t>Fisher Scientific</t>
  </si>
  <si>
    <t>Idex</t>
  </si>
  <si>
    <t>P200</t>
  </si>
  <si>
    <t>P202</t>
  </si>
  <si>
    <t>Flangeless Male Nut, 1/4"-28 Flat-Bottom, 1/16" OD Red, Pack of 25</t>
  </si>
  <si>
    <t>https://www.idex-hs.com/flangeless-male-nut-delrinr-1-4-28-flat-bottom-1-16-od.html</t>
  </si>
  <si>
    <t>https://www.idex-hs.com/flangeless-ferrule-tefzelr-etfe-1-4-28-flat-bottom-for-1-16-od.html</t>
  </si>
  <si>
    <t>Flangeless Ferrule (ETFE), 1/4"-28 Flat-Bottom, Pack of 25</t>
  </si>
  <si>
    <t>3-Way 1/4" Push-to-Connect Manifold</t>
  </si>
  <si>
    <t>https://www.mcmaster.com/#catalog/123/200/=16ecvas</t>
  </si>
  <si>
    <t>https://www.mcmaster.com/#catalog/123/1028/=16ed4s0</t>
  </si>
  <si>
    <t>Wilkerson Modular Compressed Air Filter, 5 um, 1/4" Connector</t>
  </si>
  <si>
    <t>Filter Joiner Clamp</t>
  </si>
  <si>
    <t>60115K19</t>
  </si>
  <si>
    <t>60115K22</t>
  </si>
  <si>
    <t>7426K11</t>
  </si>
  <si>
    <t>4912K92</t>
  </si>
  <si>
    <t>https://www.mcmaster.com/#catalog/123/454/=16ed8yv</t>
  </si>
  <si>
    <t>Brass Ball Valve, T-handle, 1/4" NPT FxM</t>
  </si>
  <si>
    <t>New England Small Tube</t>
  </si>
  <si>
    <t>NE-1310-02</t>
  </si>
  <si>
    <t>Steel Blunt Pins, 1/2" length, Pack of 250</t>
  </si>
  <si>
    <t>http://www.nesmalltube.com</t>
  </si>
  <si>
    <t>Nylon 1/4"-28 Hex Nut, Pack of 100</t>
  </si>
  <si>
    <t>94812A800</t>
  </si>
  <si>
    <t>https://www.mcmaster.com/#catalog/123/3212/=16edwvq</t>
  </si>
  <si>
    <t>Luer Lock Manifold, 5 Ports, F Luer, Pack of 10</t>
  </si>
  <si>
    <t>Scientific Nalgene Polypropelene Wide Mouth Bottle</t>
  </si>
  <si>
    <t>https://www.coleparmer.com/i/thermo-scientific-nalgene-2121-0005-polypropylene-wide-mouth-bottle-2-l/0605710</t>
  </si>
  <si>
    <t>EW-06057-10</t>
  </si>
  <si>
    <t>https://www.coleparmer.com/i/cole-parmer-manifolds-with-luer-locks-5-ports-360-rotation-10-pack-non-sterile/3060043</t>
  </si>
  <si>
    <t>Female Luer 1/4"-28 Panel Mount to 1/8" Barb, Pack of 100</t>
  </si>
  <si>
    <t>http://www.nordsonmedical.com/search/search.aspx?s=FTLLB230-1</t>
  </si>
  <si>
    <t>47065T803</t>
  </si>
  <si>
    <t>https://www.mcmaster.com/#80/20-compatible-t-slotted-framing/=16fvjvl</t>
  </si>
  <si>
    <t>Double Standard Solid 80/20 Rails (26" x 2" x 1")</t>
  </si>
  <si>
    <t xml:space="preserve">Double Standard Hollow 80/20 Rails (12" x 2" x 1") </t>
  </si>
  <si>
    <t>47065T107</t>
  </si>
  <si>
    <t>Diagonal 80/20 Rail (6" x 1" x 1")</t>
  </si>
  <si>
    <t>47065T186</t>
  </si>
  <si>
    <t>https://www.mcmaster.com/#80/20-compatible-t-slotted-framing/=16fvpjy</t>
  </si>
  <si>
    <t>47065T142</t>
  </si>
  <si>
    <t>Standard End Feed Fasteners, Pack of 4</t>
  </si>
  <si>
    <t>https://www.mcmaster.com/#80/20-compatible-t-slotted-framing/=16fvqsz</t>
  </si>
  <si>
    <t xml:space="preserve">Extended Corner 8-Hole Fastener </t>
  </si>
  <si>
    <t>47065T253</t>
  </si>
  <si>
    <t xml:space="preserve">Corner 5-Hole Surface Bracket </t>
  </si>
  <si>
    <t>47065T267</t>
  </si>
  <si>
    <t>Elbow Bracket 4-Hole Extended Corner Bracket</t>
  </si>
  <si>
    <t>47065T239</t>
  </si>
  <si>
    <t>Material Type</t>
  </si>
  <si>
    <t>W1</t>
  </si>
  <si>
    <t>W2</t>
  </si>
  <si>
    <t>W3</t>
  </si>
  <si>
    <t>W5</t>
  </si>
  <si>
    <t>Assorted Wire, Red and Black, 18G</t>
  </si>
  <si>
    <t>Amazon</t>
  </si>
  <si>
    <t xml:space="preserve">Pneumadyne </t>
  </si>
  <si>
    <t>5/32" OD x 3/32" ID polyurethane tubing, clear, 100 ft roll</t>
  </si>
  <si>
    <t>PU-156F-0</t>
  </si>
  <si>
    <t>5648K74</t>
  </si>
  <si>
    <t>https://www.pneumadyne.com/532-332-polyurethane-tubing-100-p-3158.html?cPath=277_278_281&amp;ref_id=3159#1-YToxOntzOjQ6ImdyaWQiO2k6MDt9</t>
  </si>
  <si>
    <t>https://www.mcmaster.com/#catalog/123/136/=1773uz2</t>
  </si>
  <si>
    <t>MH1A24VDCNHC8VPRK01QMAPBPCXDX</t>
  </si>
  <si>
    <r>
      <t xml:space="preserve">Table 1: </t>
    </r>
    <r>
      <rPr>
        <sz val="12"/>
        <color theme="1"/>
        <rFont val="Calibri"/>
        <family val="2"/>
        <scheme val="minor"/>
      </rPr>
      <t>Global Tubing Requirements</t>
    </r>
  </si>
  <si>
    <t>Standard Oil vapor and Odor Removal Filter, 0.003 um</t>
  </si>
  <si>
    <t>T1</t>
  </si>
  <si>
    <t>T2</t>
  </si>
  <si>
    <r>
      <rPr>
        <b/>
        <sz val="12"/>
        <color theme="1"/>
        <rFont val="Calibri"/>
        <family val="2"/>
        <scheme val="minor"/>
      </rPr>
      <t xml:space="preserve">Table 2: </t>
    </r>
    <r>
      <rPr>
        <sz val="12"/>
        <color theme="1"/>
        <rFont val="Calibri"/>
        <family val="2"/>
        <scheme val="minor"/>
      </rPr>
      <t>Pneumatic Control System, Module I: Base Board, Pressure Regulator Manifolds, and Flow Lines</t>
    </r>
  </si>
  <si>
    <r>
      <rPr>
        <b/>
        <sz val="12"/>
        <color theme="1"/>
        <rFont val="Calibri"/>
        <family val="2"/>
        <scheme val="minor"/>
      </rPr>
      <t xml:space="preserve">Table 6: </t>
    </r>
    <r>
      <rPr>
        <sz val="12"/>
        <color theme="1"/>
        <rFont val="Calibri"/>
        <family val="2"/>
        <scheme val="minor"/>
      </rPr>
      <t>Digital Modbus Control</t>
    </r>
  </si>
  <si>
    <t>T3</t>
  </si>
  <si>
    <t>T4</t>
  </si>
  <si>
    <t>51525K311</t>
  </si>
  <si>
    <t>b1</t>
  </si>
  <si>
    <t>b2</t>
  </si>
  <si>
    <t>b3</t>
  </si>
  <si>
    <t>b4</t>
  </si>
  <si>
    <t>b5</t>
  </si>
  <si>
    <t>b6</t>
  </si>
  <si>
    <t>b7</t>
  </si>
  <si>
    <t>B</t>
  </si>
  <si>
    <t>K</t>
  </si>
  <si>
    <t>L</t>
  </si>
  <si>
    <t>M</t>
  </si>
  <si>
    <t>S</t>
  </si>
  <si>
    <r>
      <rPr>
        <b/>
        <sz val="12"/>
        <color theme="1"/>
        <rFont val="Calibri"/>
        <family val="2"/>
        <scheme val="minor"/>
      </rPr>
      <t xml:space="preserve">Table 3: </t>
    </r>
    <r>
      <rPr>
        <sz val="12"/>
        <color theme="1"/>
        <rFont val="Calibri"/>
        <family val="2"/>
        <scheme val="minor"/>
      </rPr>
      <t>Pneumatic Control System, Module 2: Filter Assembly to House Air</t>
    </r>
  </si>
  <si>
    <t>s1</t>
  </si>
  <si>
    <t>s2</t>
  </si>
  <si>
    <t>Luer Adapter, Pair to Female 1/4"-28</t>
  </si>
  <si>
    <t>d</t>
  </si>
  <si>
    <t>e</t>
  </si>
  <si>
    <t>f</t>
  </si>
  <si>
    <t>P1</t>
  </si>
  <si>
    <r>
      <rPr>
        <b/>
        <sz val="12"/>
        <color theme="1"/>
        <rFont val="Calibri"/>
        <family val="2"/>
        <scheme val="minor"/>
      </rPr>
      <t xml:space="preserve">Table 4: </t>
    </r>
    <r>
      <rPr>
        <sz val="12"/>
        <color theme="1"/>
        <rFont val="Calibri"/>
        <family val="2"/>
        <scheme val="minor"/>
      </rPr>
      <t xml:space="preserve">Pneumatic Control System, Module 3: Control 8-Valve Solenoid Manifolds </t>
    </r>
  </si>
  <si>
    <r>
      <rPr>
        <b/>
        <sz val="12"/>
        <color theme="1"/>
        <rFont val="Calibri"/>
        <family val="2"/>
        <scheme val="minor"/>
      </rPr>
      <t xml:space="preserve">Table 5: </t>
    </r>
    <r>
      <rPr>
        <sz val="12"/>
        <color theme="1"/>
        <rFont val="Calibri"/>
        <family val="2"/>
        <scheme val="minor"/>
      </rPr>
      <t>Pneumatic Control System, Module 4:  Control Loading</t>
    </r>
  </si>
  <si>
    <t>https://www.mcmaster.com/#standard-socket-head-screws/=17noq20</t>
  </si>
  <si>
    <t>n</t>
  </si>
  <si>
    <t>o</t>
  </si>
  <si>
    <t>SW18A08F5C2</t>
  </si>
  <si>
    <t>https://www.amazon.com/dp/B01CL3M7A4?psc=1</t>
  </si>
  <si>
    <t>T5</t>
  </si>
  <si>
    <t xml:space="preserve">Spirally-Cut Cable Wrap, 3/8" O.D., Black Polyethylene </t>
  </si>
  <si>
    <t xml:space="preserve">M.M. Newman Corp. </t>
  </si>
  <si>
    <t>https://products.mmnewman.com/heli-tube-spiral-wrap-abrasion-protector/heli-tube-spiral-cable-wrap-and-abrasion-protector/polyethylene-heli-tube-spiral-cable-wrap-and-abrasion-protector/black-polyethylene-spiral-wrap-3-8-od-on-a-25ft-spool</t>
  </si>
  <si>
    <t>HT 3/8 UR-25</t>
  </si>
  <si>
    <t>WAGO 4-channel digital output, 24 V, 0.5 A</t>
  </si>
  <si>
    <t>https://www.grainger.com/product/POWER-FIRST-Powersupply-Cord-1FD95?cm_mmc=EMT-_-ShipConfirm-_-SAPShipConfirm-_-sku&amp;RIID=137149421&amp;GID=&amp;mid=ShipConfirmation&amp;rfe=4e39eb6d52790e0f474c0c005edcdebb652b7b4731b42b0e516efb4ea2d9ebf9&amp;origin=prod</t>
  </si>
  <si>
    <t>1FD95</t>
  </si>
  <si>
    <t>Grainger</t>
  </si>
  <si>
    <t>Designator</t>
  </si>
  <si>
    <t xml:space="preserve">8 ft. Power Cord with SPT-1 NEC Cord </t>
  </si>
  <si>
    <t>https://www.fishersci.com/shop/products/saint-gobain-tygon-nd-100-80-tubing-5/14171284?searchHijack=true&amp;searchTerm=14171284&amp;searchType=RAPID&amp;matchedCatNo=14171284</t>
  </si>
  <si>
    <t>14-171-284</t>
  </si>
  <si>
    <t>Tygon ND-100-80 Tubing (500' roll, 0.06" OD, 0.02" ID)</t>
  </si>
  <si>
    <r>
      <rPr>
        <b/>
        <sz val="12"/>
        <color theme="1"/>
        <rFont val="Calibri"/>
        <family val="2"/>
        <scheme val="minor"/>
      </rPr>
      <t xml:space="preserve">Table 7: </t>
    </r>
    <r>
      <rPr>
        <sz val="12"/>
        <color theme="1"/>
        <rFont val="Calibri"/>
        <family val="2"/>
        <scheme val="minor"/>
      </rPr>
      <t xml:space="preserve">Machined, Cut, and Printing Cost Estimates </t>
    </r>
  </si>
  <si>
    <t>Flow Control Manifolds (stopcock-mount, 3D printed ABS)</t>
  </si>
  <si>
    <t>3D Printed, uPrint</t>
  </si>
  <si>
    <t>Quotes are included on the Github respository, https://github.com/FordyceLab/Open_Source_Pneumatics</t>
  </si>
  <si>
    <t>Baseboard (backboard, laser cut acrylic)</t>
  </si>
  <si>
    <t>Laser Cut, Big Blue Saw</t>
  </si>
  <si>
    <t>Laser Cut, TAP Plastics</t>
  </si>
  <si>
    <t>W6</t>
  </si>
  <si>
    <t>Water Reservoir Stand  (reservoir-stand, laser cut acrylic)</t>
  </si>
  <si>
    <t>Control Water Reservoir (reservoir, machined acrylic)</t>
  </si>
  <si>
    <t>Machined</t>
  </si>
  <si>
    <t>https://www.mcmaster.com/#80/20-compatible-t-slotted-framing/=18ra8pu</t>
  </si>
  <si>
    <t>b8</t>
  </si>
  <si>
    <t>Single Standard Solid 80/20 Rails (26" x 1" x 1")</t>
  </si>
  <si>
    <t>47065T848</t>
  </si>
  <si>
    <t>s3</t>
  </si>
  <si>
    <t>P-628</t>
  </si>
  <si>
    <t>https://www.idex-hs.com/luer-adapter-female-luer-female-union.html?optionvalue=4751</t>
  </si>
  <si>
    <t>1/4" OD x 1/8" ID polyurethane tubing, blue, 50 ft roll</t>
  </si>
  <si>
    <t>MTLL430-9002</t>
  </si>
  <si>
    <t>https://www.nordsonmedical.com/search/search.aspx?s=MTLL430-9002</t>
  </si>
  <si>
    <t>2LPR9</t>
  </si>
  <si>
    <t>3/16" OD x 1/8" ID Tygon tubing, opaque, 50 ft roll</t>
  </si>
  <si>
    <t>T6</t>
  </si>
  <si>
    <t>https://www.grainger.com/product/TYGON-Tygon-PVC-Tubing-2LPR9</t>
  </si>
  <si>
    <t>https://www.mcmaster.com/#standard-plastic-and-rubber-tubing/=18rrbqe</t>
  </si>
  <si>
    <t>1/4" OD x 1/8" ID Tygon tubing, clear, 50 ft roll</t>
  </si>
  <si>
    <t>6516T14</t>
  </si>
  <si>
    <t>91251A342</t>
  </si>
  <si>
    <t>10-32 1/2" Socket Head Screws, Pack of 100</t>
  </si>
  <si>
    <t>91251A144</t>
  </si>
  <si>
    <t>6-32 1/4" Socket Head Screws, Pack of 100</t>
  </si>
  <si>
    <t>91251A157</t>
  </si>
  <si>
    <t>6/32 1-1/2" Partially-Threaded Socket Head Screws, Pack of 50</t>
  </si>
  <si>
    <r>
      <t>Note:</t>
    </r>
    <r>
      <rPr>
        <sz val="12"/>
        <color theme="1"/>
        <rFont val="Calibri"/>
        <family val="2"/>
        <scheme val="minor"/>
      </rPr>
      <t xml:space="preserve"> Counts of 0 mean that that part has been purchased previously in large enough quantities by a previous build module. </t>
    </r>
  </si>
  <si>
    <t>TOTAL COST</t>
  </si>
  <si>
    <t>OPTION 1 FULL BUILD</t>
  </si>
  <si>
    <t>GLOBAL REQUIREMENTS BY MODULE FOR FULL BUILD (48 CONTROL LINES, 18 FLOW LINES, OPTION 1).</t>
  </si>
  <si>
    <t>Male Luer Integral Lock Ring, 400 series, 1/8" barb, Pack of 100</t>
  </si>
  <si>
    <t>GLOBAL REQUIREMENTS BY MODULE FOR ABRIDGED BUILD (8 CONTROL LINES, 6 FLOW LINES, OPTION 2).</t>
  </si>
  <si>
    <t>GLOBAL REQUIREMENTS BY MODULE FOR MANUAL BUILD (12 CONTROL LINES, 18 FLOW LINES, OPTION 1).</t>
  </si>
  <si>
    <r>
      <rPr>
        <b/>
        <sz val="12"/>
        <color theme="1"/>
        <rFont val="Calibri"/>
        <family val="2"/>
        <scheme val="minor"/>
      </rPr>
      <t xml:space="preserve">Table 4: </t>
    </r>
    <r>
      <rPr>
        <sz val="12"/>
        <color theme="1"/>
        <rFont val="Calibri"/>
        <family val="2"/>
        <scheme val="minor"/>
      </rPr>
      <t xml:space="preserve">Machined, Cut, and Printing Cost Estimates </t>
    </r>
  </si>
  <si>
    <t>OPTION 2 ABRIDGED BUILD</t>
  </si>
  <si>
    <t>OPTION 3 MANUAL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</si>
</sst>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1" fillId="3" borderId="1" xfId="0" applyFont="1" applyFill="1" applyBorder="1"/>
    <xf numFmtId="0" fontId="0" fillId="0" borderId="0" xfId="0" applyFill="1"/>
    <xf numFmtId="0" fontId="0" fillId="5" borderId="0" xfId="0" applyFont="1" applyFill="1"/>
    <xf numFmtId="0" fontId="0" fillId="0" borderId="0" xfId="0" applyFon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2" fillId="5" borderId="0" xfId="3" applyFill="1"/>
    <xf numFmtId="164" fontId="0" fillId="5" borderId="0" xfId="0" applyNumberFormat="1" applyFon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5" borderId="0" xfId="0" applyFill="1" applyAlignment="1">
      <alignment wrapText="1"/>
    </xf>
    <xf numFmtId="0" fontId="2" fillId="4" borderId="0" xfId="3" applyFill="1"/>
    <xf numFmtId="0" fontId="1" fillId="0" borderId="0" xfId="0" applyFont="1"/>
    <xf numFmtId="0" fontId="0" fillId="0" borderId="0" xfId="0" applyFont="1"/>
    <xf numFmtId="17" fontId="0" fillId="0" borderId="0" xfId="0" applyNumberFormat="1"/>
    <xf numFmtId="0" fontId="0" fillId="4" borderId="0" xfId="0" applyFont="1" applyFill="1"/>
    <xf numFmtId="164" fontId="0" fillId="4" borderId="0" xfId="0" applyNumberFormat="1" applyFont="1" applyFill="1"/>
    <xf numFmtId="0" fontId="0" fillId="3" borderId="2" xfId="0" applyFont="1" applyFill="1" applyBorder="1"/>
    <xf numFmtId="164" fontId="0" fillId="3" borderId="1" xfId="0" applyNumberFormat="1" applyFont="1" applyFill="1" applyBorder="1"/>
    <xf numFmtId="0" fontId="6" fillId="2" borderId="1" xfId="0" applyFont="1" applyFill="1" applyBorder="1"/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ordsonmedical.com/search/search.aspx?s=LE7230-9" TargetMode="External"/><Relationship Id="rId4" Type="http://schemas.openxmlformats.org/officeDocument/2006/relationships/hyperlink" Target="https://www.nordsonmedical.com/search/search.aspx?s=MTLL430-9002" TargetMode="External"/><Relationship Id="rId1" Type="http://schemas.openxmlformats.org/officeDocument/2006/relationships/hyperlink" Target="http://www.nordsonmedical.com/search/search.aspx?s=XMLRL-9" TargetMode="External"/><Relationship Id="rId2" Type="http://schemas.openxmlformats.org/officeDocument/2006/relationships/hyperlink" Target="http://www.nordsonmedical.com/search/search.aspx?s=FTLLB230-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ordsonmedical.com/search/search.aspx?s=LE7230-9" TargetMode="External"/><Relationship Id="rId4" Type="http://schemas.openxmlformats.org/officeDocument/2006/relationships/hyperlink" Target="https://www.nordsonmedical.com/search/search.aspx?s=MTLL430-9002" TargetMode="External"/><Relationship Id="rId1" Type="http://schemas.openxmlformats.org/officeDocument/2006/relationships/hyperlink" Target="http://www.nordsonmedical.com/search/search.aspx?s=XMLRL-9" TargetMode="External"/><Relationship Id="rId2" Type="http://schemas.openxmlformats.org/officeDocument/2006/relationships/hyperlink" Target="http://www.nordsonmedical.com/search/search.aspx?s=FTLLB230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27"/>
  <sheetViews>
    <sheetView workbookViewId="0">
      <selection activeCell="H107" sqref="A1:H107"/>
    </sheetView>
  </sheetViews>
  <sheetFormatPr baseColWidth="10" defaultRowHeight="15" x14ac:dyDescent="0"/>
  <cols>
    <col min="1" max="1" width="58" customWidth="1"/>
    <col min="2" max="2" width="23.5" customWidth="1"/>
    <col min="3" max="3" width="17.83203125" customWidth="1"/>
    <col min="4" max="4" width="14.5" customWidth="1"/>
    <col min="5" max="5" width="15.1640625" customWidth="1"/>
    <col min="6" max="6" width="13.83203125" customWidth="1"/>
    <col min="7" max="7" width="16" customWidth="1"/>
    <col min="8" max="8" width="46.5" customWidth="1"/>
  </cols>
  <sheetData>
    <row r="1" spans="1:8" s="30" customFormat="1" ht="18">
      <c r="A1" s="30" t="s">
        <v>279</v>
      </c>
    </row>
    <row r="2" spans="1:8" s="23" customFormat="1"/>
    <row r="3" spans="1:8" s="4" customFormat="1">
      <c r="A3" s="10" t="s">
        <v>192</v>
      </c>
    </row>
    <row r="5" spans="1:8" s="2" customFormat="1">
      <c r="A5" s="1" t="s">
        <v>0</v>
      </c>
      <c r="B5" s="1" t="s">
        <v>3</v>
      </c>
      <c r="C5" s="1" t="s">
        <v>4</v>
      </c>
      <c r="D5" s="1" t="s">
        <v>1</v>
      </c>
      <c r="E5" s="1" t="s">
        <v>2</v>
      </c>
      <c r="F5" s="1" t="s">
        <v>5</v>
      </c>
      <c r="G5" s="1" t="s">
        <v>237</v>
      </c>
      <c r="H5" s="1" t="s">
        <v>6</v>
      </c>
    </row>
    <row r="6" spans="1:8">
      <c r="A6" t="s">
        <v>260</v>
      </c>
      <c r="B6" t="s">
        <v>17</v>
      </c>
      <c r="C6" t="s">
        <v>188</v>
      </c>
      <c r="D6">
        <v>1</v>
      </c>
      <c r="E6" s="5">
        <v>29</v>
      </c>
      <c r="F6" s="5">
        <f>D6*E6</f>
        <v>29</v>
      </c>
      <c r="G6" t="s">
        <v>194</v>
      </c>
      <c r="H6" t="s">
        <v>190</v>
      </c>
    </row>
    <row r="7" spans="1:8">
      <c r="A7" t="s">
        <v>268</v>
      </c>
      <c r="B7" t="s">
        <v>17</v>
      </c>
      <c r="C7" t="s">
        <v>269</v>
      </c>
      <c r="D7">
        <v>1</v>
      </c>
      <c r="E7" s="5">
        <v>40.5</v>
      </c>
      <c r="F7" s="5">
        <f>D7*E7</f>
        <v>40.5</v>
      </c>
      <c r="G7" t="s">
        <v>195</v>
      </c>
      <c r="H7" t="s">
        <v>267</v>
      </c>
    </row>
    <row r="8" spans="1:8">
      <c r="A8" t="s">
        <v>186</v>
      </c>
      <c r="B8" t="s">
        <v>185</v>
      </c>
      <c r="C8" t="s">
        <v>187</v>
      </c>
      <c r="D8">
        <v>1</v>
      </c>
      <c r="E8" s="5">
        <v>17</v>
      </c>
      <c r="F8" s="5">
        <f t="shared" ref="F8:F11" si="0">D8*E8</f>
        <v>17</v>
      </c>
      <c r="G8" t="s">
        <v>198</v>
      </c>
      <c r="H8" t="s">
        <v>189</v>
      </c>
    </row>
    <row r="9" spans="1:8">
      <c r="A9" t="s">
        <v>264</v>
      </c>
      <c r="B9" t="s">
        <v>236</v>
      </c>
      <c r="C9" t="s">
        <v>263</v>
      </c>
      <c r="D9">
        <v>1</v>
      </c>
      <c r="E9" s="5">
        <v>17.41</v>
      </c>
      <c r="F9" s="5">
        <v>17.41</v>
      </c>
      <c r="G9" t="s">
        <v>199</v>
      </c>
      <c r="H9" t="s">
        <v>266</v>
      </c>
    </row>
    <row r="10" spans="1:8">
      <c r="A10" t="s">
        <v>241</v>
      </c>
      <c r="B10" t="s">
        <v>128</v>
      </c>
      <c r="C10" t="s">
        <v>240</v>
      </c>
      <c r="D10">
        <v>1</v>
      </c>
      <c r="E10" s="5">
        <v>317</v>
      </c>
      <c r="F10" s="5">
        <f t="shared" si="0"/>
        <v>317</v>
      </c>
      <c r="G10" t="s">
        <v>228</v>
      </c>
      <c r="H10" t="s">
        <v>239</v>
      </c>
    </row>
    <row r="11" spans="1:8">
      <c r="A11" t="s">
        <v>229</v>
      </c>
      <c r="B11" t="s">
        <v>230</v>
      </c>
      <c r="C11" t="s">
        <v>232</v>
      </c>
      <c r="D11">
        <v>1</v>
      </c>
      <c r="E11" s="5">
        <v>14.98</v>
      </c>
      <c r="F11" s="5">
        <f t="shared" si="0"/>
        <v>14.98</v>
      </c>
      <c r="G11" t="s">
        <v>265</v>
      </c>
      <c r="H11" t="s">
        <v>231</v>
      </c>
    </row>
    <row r="12" spans="1:8">
      <c r="F12" s="5"/>
    </row>
    <row r="13" spans="1:8" s="4" customFormat="1">
      <c r="A13" s="3" t="s">
        <v>196</v>
      </c>
    </row>
    <row r="15" spans="1:8" s="2" customFormat="1">
      <c r="A15" s="1" t="s">
        <v>0</v>
      </c>
      <c r="B15" s="1" t="s">
        <v>3</v>
      </c>
      <c r="C15" s="1" t="s">
        <v>4</v>
      </c>
      <c r="D15" s="1" t="s">
        <v>1</v>
      </c>
      <c r="E15" s="1" t="s">
        <v>2</v>
      </c>
      <c r="F15" s="1" t="s">
        <v>5</v>
      </c>
      <c r="G15" s="1" t="s">
        <v>237</v>
      </c>
      <c r="H15" s="1" t="s">
        <v>6</v>
      </c>
    </row>
    <row r="16" spans="1:8">
      <c r="A16" t="s">
        <v>163</v>
      </c>
      <c r="B16" t="s">
        <v>17</v>
      </c>
      <c r="C16" t="s">
        <v>161</v>
      </c>
      <c r="D16">
        <v>2</v>
      </c>
      <c r="E16" s="5">
        <v>21.06</v>
      </c>
      <c r="F16" s="5">
        <f>D16*E16</f>
        <v>42.12</v>
      </c>
      <c r="G16" t="s">
        <v>201</v>
      </c>
      <c r="H16" t="s">
        <v>162</v>
      </c>
    </row>
    <row r="17" spans="1:8">
      <c r="A17" t="s">
        <v>255</v>
      </c>
      <c r="B17" t="s">
        <v>17</v>
      </c>
      <c r="C17" t="s">
        <v>256</v>
      </c>
      <c r="D17">
        <v>3</v>
      </c>
      <c r="E17" s="5">
        <v>9.36</v>
      </c>
      <c r="F17" s="5">
        <f>D17*E17</f>
        <v>28.08</v>
      </c>
      <c r="G17" t="s">
        <v>202</v>
      </c>
      <c r="H17" t="s">
        <v>253</v>
      </c>
    </row>
    <row r="18" spans="1:8">
      <c r="A18" t="s">
        <v>164</v>
      </c>
      <c r="B18" t="s">
        <v>17</v>
      </c>
      <c r="C18" t="s">
        <v>165</v>
      </c>
      <c r="D18">
        <v>2</v>
      </c>
      <c r="E18" s="5">
        <v>9.1300000000000008</v>
      </c>
      <c r="F18" s="5">
        <f t="shared" ref="F18:F45" si="1">D18*E18</f>
        <v>18.260000000000002</v>
      </c>
      <c r="G18" t="s">
        <v>203</v>
      </c>
      <c r="H18" t="s">
        <v>162</v>
      </c>
    </row>
    <row r="19" spans="1:8">
      <c r="A19" t="s">
        <v>166</v>
      </c>
      <c r="B19" t="s">
        <v>17</v>
      </c>
      <c r="C19" t="s">
        <v>167</v>
      </c>
      <c r="D19">
        <v>2</v>
      </c>
      <c r="E19" s="5">
        <v>15.67</v>
      </c>
      <c r="F19" s="5">
        <f t="shared" si="1"/>
        <v>31.34</v>
      </c>
      <c r="G19" t="s">
        <v>204</v>
      </c>
      <c r="H19" t="s">
        <v>168</v>
      </c>
    </row>
    <row r="20" spans="1:8">
      <c r="A20" t="s">
        <v>170</v>
      </c>
      <c r="B20" t="s">
        <v>17</v>
      </c>
      <c r="C20" t="s">
        <v>169</v>
      </c>
      <c r="D20">
        <v>6</v>
      </c>
      <c r="E20" s="5">
        <v>2.2999999999999998</v>
      </c>
      <c r="F20" s="5">
        <f t="shared" si="1"/>
        <v>13.799999999999999</v>
      </c>
      <c r="G20" t="s">
        <v>205</v>
      </c>
      <c r="H20" t="s">
        <v>171</v>
      </c>
    </row>
    <row r="21" spans="1:8">
      <c r="A21" t="s">
        <v>176</v>
      </c>
      <c r="B21" t="s">
        <v>17</v>
      </c>
      <c r="C21" t="s">
        <v>177</v>
      </c>
      <c r="D21">
        <v>8</v>
      </c>
      <c r="E21" s="5">
        <v>5.85</v>
      </c>
      <c r="F21" s="5">
        <f t="shared" si="1"/>
        <v>46.8</v>
      </c>
      <c r="G21" t="s">
        <v>206</v>
      </c>
      <c r="H21" t="s">
        <v>171</v>
      </c>
    </row>
    <row r="22" spans="1:8">
      <c r="A22" t="s">
        <v>172</v>
      </c>
      <c r="B22" t="s">
        <v>17</v>
      </c>
      <c r="C22" t="s">
        <v>173</v>
      </c>
      <c r="D22">
        <v>2</v>
      </c>
      <c r="E22" s="5">
        <v>8.7899999999999991</v>
      </c>
      <c r="F22" s="5">
        <f t="shared" si="1"/>
        <v>17.579999999999998</v>
      </c>
      <c r="G22" t="s">
        <v>207</v>
      </c>
      <c r="H22" t="s">
        <v>171</v>
      </c>
    </row>
    <row r="23" spans="1:8">
      <c r="A23" t="s">
        <v>174</v>
      </c>
      <c r="B23" t="s">
        <v>17</v>
      </c>
      <c r="C23" t="s">
        <v>175</v>
      </c>
      <c r="D23">
        <v>2</v>
      </c>
      <c r="E23" s="5">
        <v>8.4700000000000006</v>
      </c>
      <c r="F23" s="5">
        <f t="shared" si="1"/>
        <v>16.940000000000001</v>
      </c>
      <c r="G23" t="s">
        <v>254</v>
      </c>
      <c r="H23" t="s">
        <v>171</v>
      </c>
    </row>
    <row r="24" spans="1:8">
      <c r="A24" t="s">
        <v>271</v>
      </c>
      <c r="B24" t="s">
        <v>17</v>
      </c>
      <c r="C24" t="s">
        <v>270</v>
      </c>
      <c r="D24">
        <v>1</v>
      </c>
      <c r="E24" s="5">
        <v>9.6</v>
      </c>
      <c r="F24" s="5">
        <f t="shared" ref="F24:F25" si="2">D24*E24</f>
        <v>9.6</v>
      </c>
      <c r="G24" t="s">
        <v>214</v>
      </c>
      <c r="H24" t="s">
        <v>223</v>
      </c>
    </row>
    <row r="25" spans="1:8">
      <c r="A25" s="25" t="s">
        <v>275</v>
      </c>
      <c r="B25" t="s">
        <v>17</v>
      </c>
      <c r="C25" t="s">
        <v>274</v>
      </c>
      <c r="D25">
        <v>1</v>
      </c>
      <c r="E25" s="5">
        <v>9.94</v>
      </c>
      <c r="F25" s="5">
        <f t="shared" si="2"/>
        <v>9.94</v>
      </c>
      <c r="G25" t="s">
        <v>215</v>
      </c>
      <c r="H25" t="s">
        <v>223</v>
      </c>
    </row>
    <row r="26" spans="1:8">
      <c r="A26" t="s">
        <v>273</v>
      </c>
      <c r="B26" t="s">
        <v>17</v>
      </c>
      <c r="C26" t="s">
        <v>272</v>
      </c>
      <c r="D26">
        <v>1</v>
      </c>
      <c r="E26" s="5">
        <v>8.4600000000000009</v>
      </c>
      <c r="F26" s="5">
        <f t="shared" si="1"/>
        <v>8.4600000000000009</v>
      </c>
      <c r="G26" t="s">
        <v>257</v>
      </c>
      <c r="H26" t="s">
        <v>223</v>
      </c>
    </row>
    <row r="27" spans="1:8" s="6" customFormat="1">
      <c r="A27" s="6" t="s">
        <v>96</v>
      </c>
      <c r="B27" s="6" t="s">
        <v>26</v>
      </c>
      <c r="C27" s="6" t="s">
        <v>27</v>
      </c>
      <c r="D27" s="6">
        <v>3</v>
      </c>
      <c r="E27" s="14">
        <v>75.8</v>
      </c>
      <c r="F27" s="14">
        <f t="shared" si="1"/>
        <v>227.39999999999998</v>
      </c>
      <c r="G27" s="6" t="s">
        <v>69</v>
      </c>
      <c r="H27" s="6" t="s">
        <v>77</v>
      </c>
    </row>
    <row r="28" spans="1:8" s="6" customFormat="1">
      <c r="A28" s="6" t="s">
        <v>95</v>
      </c>
      <c r="B28" s="6" t="s">
        <v>17</v>
      </c>
      <c r="C28" s="6" t="s">
        <v>30</v>
      </c>
      <c r="D28" s="6">
        <v>3</v>
      </c>
      <c r="E28" s="14">
        <v>12.03</v>
      </c>
      <c r="F28" s="14">
        <f t="shared" si="1"/>
        <v>36.089999999999996</v>
      </c>
      <c r="G28" s="6" t="s">
        <v>208</v>
      </c>
      <c r="H28" s="6" t="s">
        <v>78</v>
      </c>
    </row>
    <row r="29" spans="1:8" s="6" customFormat="1">
      <c r="A29" s="6" t="s">
        <v>80</v>
      </c>
      <c r="B29" s="6" t="s">
        <v>17</v>
      </c>
      <c r="C29" s="6" t="s">
        <v>79</v>
      </c>
      <c r="D29" s="6">
        <v>16</v>
      </c>
      <c r="E29" s="14">
        <v>2.2400000000000002</v>
      </c>
      <c r="F29" s="14">
        <f t="shared" si="1"/>
        <v>35.840000000000003</v>
      </c>
      <c r="G29" s="6" t="s">
        <v>31</v>
      </c>
      <c r="H29" s="6" t="s">
        <v>81</v>
      </c>
    </row>
    <row r="30" spans="1:8" s="6" customFormat="1">
      <c r="A30" s="6" t="s">
        <v>92</v>
      </c>
      <c r="B30" s="6" t="s">
        <v>17</v>
      </c>
      <c r="C30" s="6" t="s">
        <v>41</v>
      </c>
      <c r="D30" s="6">
        <v>6</v>
      </c>
      <c r="E30" s="14">
        <v>4.9000000000000004</v>
      </c>
      <c r="F30" s="14">
        <f t="shared" si="1"/>
        <v>29.400000000000002</v>
      </c>
      <c r="G30" s="6" t="s">
        <v>28</v>
      </c>
      <c r="H30" s="6" t="s">
        <v>91</v>
      </c>
    </row>
    <row r="31" spans="1:8" s="6" customFormat="1">
      <c r="A31" s="6" t="s">
        <v>93</v>
      </c>
      <c r="B31" s="6" t="s">
        <v>17</v>
      </c>
      <c r="C31" s="6" t="s">
        <v>43</v>
      </c>
      <c r="D31" s="6">
        <v>6</v>
      </c>
      <c r="E31" s="14">
        <v>2.5</v>
      </c>
      <c r="F31" s="14">
        <f t="shared" si="1"/>
        <v>15</v>
      </c>
      <c r="G31" s="6" t="s">
        <v>29</v>
      </c>
      <c r="H31" s="6" t="s">
        <v>94</v>
      </c>
    </row>
    <row r="32" spans="1:8" s="6" customFormat="1">
      <c r="A32" s="6" t="s">
        <v>97</v>
      </c>
      <c r="B32" s="6" t="s">
        <v>26</v>
      </c>
      <c r="C32" s="6" t="s">
        <v>98</v>
      </c>
      <c r="D32" s="6">
        <v>3</v>
      </c>
      <c r="E32" s="14">
        <v>75.8</v>
      </c>
      <c r="F32" s="14">
        <f t="shared" si="1"/>
        <v>227.39999999999998</v>
      </c>
      <c r="G32" s="6" t="s">
        <v>70</v>
      </c>
      <c r="H32" s="6" t="s">
        <v>99</v>
      </c>
    </row>
    <row r="33" spans="1:8" s="6" customFormat="1">
      <c r="A33" s="6" t="s">
        <v>100</v>
      </c>
      <c r="B33" s="6" t="s">
        <v>17</v>
      </c>
      <c r="C33" s="6" t="s">
        <v>101</v>
      </c>
      <c r="D33" s="6">
        <v>3</v>
      </c>
      <c r="E33" s="14">
        <v>428.45</v>
      </c>
      <c r="F33" s="14">
        <f t="shared" si="1"/>
        <v>1285.3499999999999</v>
      </c>
      <c r="G33" s="6" t="s">
        <v>71</v>
      </c>
      <c r="H33" s="6" t="s">
        <v>102</v>
      </c>
    </row>
    <row r="34" spans="1:8" s="7" customFormat="1">
      <c r="A34" s="7" t="s">
        <v>280</v>
      </c>
      <c r="B34" s="8" t="s">
        <v>46</v>
      </c>
      <c r="C34" s="7" t="s">
        <v>261</v>
      </c>
      <c r="D34" s="7">
        <v>1</v>
      </c>
      <c r="E34" s="15">
        <v>20.2</v>
      </c>
      <c r="F34" s="15">
        <f t="shared" si="1"/>
        <v>20.2</v>
      </c>
      <c r="G34" s="7" t="s">
        <v>72</v>
      </c>
      <c r="H34" s="7" t="s">
        <v>262</v>
      </c>
    </row>
    <row r="35" spans="1:8" s="7" customFormat="1">
      <c r="A35" s="7" t="s">
        <v>113</v>
      </c>
      <c r="B35" s="7" t="s">
        <v>49</v>
      </c>
      <c r="C35" s="7" t="s">
        <v>114</v>
      </c>
      <c r="D35" s="7">
        <v>1</v>
      </c>
      <c r="E35" s="15">
        <v>185</v>
      </c>
      <c r="F35" s="15">
        <f t="shared" si="1"/>
        <v>185</v>
      </c>
      <c r="G35" s="7" t="s">
        <v>73</v>
      </c>
      <c r="H35" s="7" t="s">
        <v>115</v>
      </c>
    </row>
    <row r="36" spans="1:8" s="7" customFormat="1">
      <c r="A36" s="7" t="s">
        <v>159</v>
      </c>
      <c r="B36" s="7" t="s">
        <v>46</v>
      </c>
      <c r="C36" s="7" t="s">
        <v>75</v>
      </c>
      <c r="D36" s="7">
        <v>1</v>
      </c>
      <c r="E36" s="15">
        <v>19</v>
      </c>
      <c r="F36" s="15">
        <f t="shared" si="1"/>
        <v>19</v>
      </c>
      <c r="G36" s="7" t="s">
        <v>74</v>
      </c>
      <c r="H36" s="7" t="s">
        <v>160</v>
      </c>
    </row>
    <row r="37" spans="1:8" s="7" customFormat="1">
      <c r="A37" s="7" t="s">
        <v>108</v>
      </c>
      <c r="B37" s="7" t="s">
        <v>46</v>
      </c>
      <c r="C37" s="7" t="s">
        <v>53</v>
      </c>
      <c r="D37" s="7">
        <v>1</v>
      </c>
      <c r="E37" s="15">
        <v>26.8</v>
      </c>
      <c r="F37" s="15">
        <f t="shared" si="1"/>
        <v>26.8</v>
      </c>
      <c r="G37" s="7" t="s">
        <v>209</v>
      </c>
      <c r="H37" s="7" t="s">
        <v>109</v>
      </c>
    </row>
    <row r="38" spans="1:8" s="26" customFormat="1">
      <c r="A38" s="26" t="s">
        <v>126</v>
      </c>
      <c r="B38" s="26" t="s">
        <v>17</v>
      </c>
      <c r="C38" s="26" t="s">
        <v>200</v>
      </c>
      <c r="D38" s="26">
        <v>1</v>
      </c>
      <c r="E38" s="27">
        <v>2.41</v>
      </c>
      <c r="F38" s="15">
        <f t="shared" si="1"/>
        <v>2.41</v>
      </c>
      <c r="G38" s="26" t="s">
        <v>210</v>
      </c>
      <c r="H38" s="26" t="s">
        <v>127</v>
      </c>
    </row>
    <row r="39" spans="1:8" s="7" customFormat="1">
      <c r="A39" s="7" t="s">
        <v>107</v>
      </c>
      <c r="B39" s="8" t="s">
        <v>46</v>
      </c>
      <c r="C39" s="7" t="s">
        <v>47</v>
      </c>
      <c r="D39" s="7">
        <v>1</v>
      </c>
      <c r="E39" s="15">
        <v>20.2</v>
      </c>
      <c r="F39" s="15">
        <f t="shared" si="1"/>
        <v>20.2</v>
      </c>
      <c r="G39" s="7" t="s">
        <v>211</v>
      </c>
      <c r="H39" s="7" t="s">
        <v>110</v>
      </c>
    </row>
    <row r="40" spans="1:8" s="7" customFormat="1">
      <c r="A40" s="7" t="s">
        <v>111</v>
      </c>
      <c r="B40" s="7" t="s">
        <v>49</v>
      </c>
      <c r="C40" s="7" t="s">
        <v>50</v>
      </c>
      <c r="D40" s="7">
        <v>1</v>
      </c>
      <c r="E40" s="15">
        <v>185</v>
      </c>
      <c r="F40" s="15">
        <f t="shared" si="1"/>
        <v>185</v>
      </c>
      <c r="G40" s="7" t="s">
        <v>33</v>
      </c>
      <c r="H40" s="7" t="s">
        <v>112</v>
      </c>
    </row>
    <row r="41" spans="1:8" s="7" customFormat="1">
      <c r="A41" s="7" t="s">
        <v>103</v>
      </c>
      <c r="B41" s="7" t="s">
        <v>17</v>
      </c>
      <c r="C41" s="7" t="s">
        <v>55</v>
      </c>
      <c r="D41" s="7">
        <v>1</v>
      </c>
      <c r="E41" s="15">
        <v>11.88</v>
      </c>
      <c r="F41" s="15">
        <f t="shared" si="1"/>
        <v>11.88</v>
      </c>
      <c r="G41" s="7" t="s">
        <v>35</v>
      </c>
      <c r="H41" s="7" t="s">
        <v>104</v>
      </c>
    </row>
    <row r="42" spans="1:8" s="7" customFormat="1">
      <c r="A42" s="7" t="s">
        <v>82</v>
      </c>
      <c r="B42" s="7" t="s">
        <v>32</v>
      </c>
      <c r="C42" s="7" t="s">
        <v>83</v>
      </c>
      <c r="D42" s="7">
        <v>2</v>
      </c>
      <c r="E42" s="15">
        <v>12.6</v>
      </c>
      <c r="F42" s="15">
        <f t="shared" si="1"/>
        <v>25.2</v>
      </c>
      <c r="G42" s="7" t="s">
        <v>37</v>
      </c>
      <c r="H42" s="7" t="s">
        <v>84</v>
      </c>
    </row>
    <row r="43" spans="1:8" s="7" customFormat="1">
      <c r="A43" s="7" t="s">
        <v>88</v>
      </c>
      <c r="B43" s="7" t="s">
        <v>32</v>
      </c>
      <c r="C43" s="7" t="s">
        <v>36</v>
      </c>
      <c r="D43" s="7">
        <v>8</v>
      </c>
      <c r="E43" s="15">
        <v>14.06</v>
      </c>
      <c r="F43" s="15">
        <f t="shared" si="1"/>
        <v>112.48</v>
      </c>
      <c r="G43" s="7" t="s">
        <v>38</v>
      </c>
      <c r="H43" s="7" t="s">
        <v>87</v>
      </c>
    </row>
    <row r="44" spans="1:8" s="7" customFormat="1">
      <c r="A44" s="7" t="s">
        <v>85</v>
      </c>
      <c r="B44" s="7" t="s">
        <v>17</v>
      </c>
      <c r="C44" s="7" t="s">
        <v>39</v>
      </c>
      <c r="D44" s="7">
        <v>8</v>
      </c>
      <c r="E44" s="15">
        <v>3.31</v>
      </c>
      <c r="F44" s="15">
        <f t="shared" si="1"/>
        <v>26.48</v>
      </c>
      <c r="G44" s="7" t="s">
        <v>59</v>
      </c>
      <c r="H44" s="7" t="s">
        <v>86</v>
      </c>
    </row>
    <row r="45" spans="1:8" s="7" customFormat="1">
      <c r="A45" s="7" t="s">
        <v>89</v>
      </c>
      <c r="B45" s="7" t="s">
        <v>17</v>
      </c>
      <c r="C45" s="7" t="s">
        <v>34</v>
      </c>
      <c r="D45" s="7">
        <v>2</v>
      </c>
      <c r="E45" s="15">
        <v>1.1599999999999999</v>
      </c>
      <c r="F45" s="15">
        <f t="shared" si="1"/>
        <v>2.3199999999999998</v>
      </c>
      <c r="G45" s="7" t="s">
        <v>212</v>
      </c>
      <c r="H45" s="7" t="s">
        <v>90</v>
      </c>
    </row>
    <row r="46" spans="1:8" s="11" customFormat="1">
      <c r="E46" s="20"/>
      <c r="F46" s="20"/>
    </row>
    <row r="47" spans="1:8" s="4" customFormat="1">
      <c r="A47" s="3" t="s">
        <v>213</v>
      </c>
    </row>
    <row r="49" spans="1:8" s="2" customFormat="1">
      <c r="A49" s="1" t="s">
        <v>0</v>
      </c>
      <c r="B49" s="1" t="s">
        <v>3</v>
      </c>
      <c r="C49" s="1" t="s">
        <v>4</v>
      </c>
      <c r="D49" s="1" t="s">
        <v>1</v>
      </c>
      <c r="E49" s="1" t="s">
        <v>2</v>
      </c>
      <c r="F49" s="1" t="s">
        <v>5</v>
      </c>
      <c r="G49" s="1" t="s">
        <v>237</v>
      </c>
      <c r="H49" s="1" t="s">
        <v>6</v>
      </c>
    </row>
    <row r="50" spans="1:8">
      <c r="A50" t="s">
        <v>136</v>
      </c>
      <c r="B50" t="s">
        <v>17</v>
      </c>
      <c r="C50" t="s">
        <v>68</v>
      </c>
      <c r="D50">
        <v>2</v>
      </c>
      <c r="E50" s="5">
        <v>16.600000000000001</v>
      </c>
      <c r="F50" s="5">
        <f>D50*E50</f>
        <v>33.200000000000003</v>
      </c>
      <c r="G50" t="s">
        <v>57</v>
      </c>
      <c r="H50" t="s">
        <v>137</v>
      </c>
    </row>
    <row r="51" spans="1:8" s="6" customFormat="1">
      <c r="A51" s="6" t="s">
        <v>80</v>
      </c>
      <c r="B51" s="6" t="s">
        <v>17</v>
      </c>
      <c r="C51" s="6" t="s">
        <v>79</v>
      </c>
      <c r="D51" s="6">
        <v>2</v>
      </c>
      <c r="E51" s="14">
        <v>2.2400000000000002</v>
      </c>
      <c r="F51" s="14">
        <f t="shared" ref="F51:F57" si="3">D51*E51</f>
        <v>4.4800000000000004</v>
      </c>
      <c r="G51" s="6" t="s">
        <v>31</v>
      </c>
      <c r="H51" s="6" t="s">
        <v>81</v>
      </c>
    </row>
    <row r="52" spans="1:8">
      <c r="A52" t="s">
        <v>146</v>
      </c>
      <c r="B52" t="s">
        <v>17</v>
      </c>
      <c r="C52" t="s">
        <v>144</v>
      </c>
      <c r="D52">
        <v>1</v>
      </c>
      <c r="E52" s="5">
        <v>7.02</v>
      </c>
      <c r="F52" s="5">
        <f t="shared" si="3"/>
        <v>7.02</v>
      </c>
      <c r="G52" t="s">
        <v>62</v>
      </c>
      <c r="H52" t="s">
        <v>145</v>
      </c>
    </row>
    <row r="53" spans="1:8">
      <c r="A53" t="s">
        <v>139</v>
      </c>
      <c r="B53" t="s">
        <v>17</v>
      </c>
      <c r="C53" t="s">
        <v>141</v>
      </c>
      <c r="D53">
        <v>1</v>
      </c>
      <c r="E53" s="5">
        <v>70.27</v>
      </c>
      <c r="F53" s="5">
        <f t="shared" si="3"/>
        <v>70.27</v>
      </c>
      <c r="G53" t="s">
        <v>51</v>
      </c>
      <c r="H53" t="s">
        <v>138</v>
      </c>
    </row>
    <row r="54" spans="1:8">
      <c r="A54" t="s">
        <v>140</v>
      </c>
      <c r="B54" t="s">
        <v>17</v>
      </c>
      <c r="C54" t="s">
        <v>142</v>
      </c>
      <c r="D54">
        <v>1</v>
      </c>
      <c r="E54" s="5">
        <v>13.05</v>
      </c>
      <c r="F54" s="5">
        <f t="shared" si="3"/>
        <v>13.05</v>
      </c>
      <c r="G54" t="s">
        <v>63</v>
      </c>
      <c r="H54" t="s">
        <v>138</v>
      </c>
    </row>
    <row r="55" spans="1:8">
      <c r="A55" t="s">
        <v>193</v>
      </c>
      <c r="B55" t="s">
        <v>17</v>
      </c>
      <c r="C55" t="s">
        <v>143</v>
      </c>
      <c r="D55">
        <v>1</v>
      </c>
      <c r="E55" s="5">
        <v>80.099999999999994</v>
      </c>
      <c r="F55" s="5">
        <f t="shared" si="3"/>
        <v>80.099999999999994</v>
      </c>
      <c r="G55" t="s">
        <v>64</v>
      </c>
      <c r="H55" t="s">
        <v>138</v>
      </c>
    </row>
    <row r="56" spans="1:8" s="6" customFormat="1">
      <c r="A56" s="6" t="s">
        <v>93</v>
      </c>
      <c r="B56" s="6" t="s">
        <v>17</v>
      </c>
      <c r="C56" s="6" t="s">
        <v>43</v>
      </c>
      <c r="D56" s="6">
        <v>1</v>
      </c>
      <c r="E56" s="14">
        <v>2.5</v>
      </c>
      <c r="F56" s="14">
        <f t="shared" si="3"/>
        <v>2.5</v>
      </c>
      <c r="G56" s="6" t="s">
        <v>29</v>
      </c>
      <c r="H56" s="6" t="s">
        <v>94</v>
      </c>
    </row>
    <row r="57" spans="1:8" s="7" customFormat="1">
      <c r="A57" s="7" t="s">
        <v>89</v>
      </c>
      <c r="B57" s="7" t="s">
        <v>17</v>
      </c>
      <c r="C57" s="7" t="s">
        <v>34</v>
      </c>
      <c r="D57" s="7">
        <v>1</v>
      </c>
      <c r="E57" s="15">
        <v>1.1599999999999999</v>
      </c>
      <c r="F57" s="15">
        <f t="shared" si="3"/>
        <v>1.1599999999999999</v>
      </c>
      <c r="G57" s="7" t="s">
        <v>212</v>
      </c>
      <c r="H57" s="7" t="s">
        <v>90</v>
      </c>
    </row>
    <row r="58" spans="1:8" s="11" customFormat="1"/>
    <row r="59" spans="1:8" s="4" customFormat="1">
      <c r="A59" s="3" t="s">
        <v>221</v>
      </c>
    </row>
    <row r="61" spans="1:8" s="2" customFormat="1">
      <c r="A61" s="1" t="s">
        <v>0</v>
      </c>
      <c r="B61" s="1" t="s">
        <v>3</v>
      </c>
      <c r="C61" s="1" t="s">
        <v>4</v>
      </c>
      <c r="D61" s="1" t="s">
        <v>1</v>
      </c>
      <c r="E61" s="1" t="s">
        <v>2</v>
      </c>
      <c r="F61" s="1" t="s">
        <v>5</v>
      </c>
      <c r="G61" s="1" t="s">
        <v>237</v>
      </c>
      <c r="H61" s="1" t="s">
        <v>6</v>
      </c>
    </row>
    <row r="62" spans="1:8" s="7" customFormat="1">
      <c r="A62" s="7" t="s">
        <v>111</v>
      </c>
      <c r="B62" s="7" t="s">
        <v>49</v>
      </c>
      <c r="C62" s="7" t="s">
        <v>50</v>
      </c>
      <c r="D62" s="7">
        <v>0</v>
      </c>
      <c r="E62" s="15">
        <v>185</v>
      </c>
      <c r="F62" s="15">
        <f>E62*D62</f>
        <v>0</v>
      </c>
      <c r="G62" s="7" t="s">
        <v>33</v>
      </c>
      <c r="H62" s="7" t="s">
        <v>112</v>
      </c>
    </row>
    <row r="63" spans="1:8" s="9" customFormat="1">
      <c r="A63" s="9" t="s">
        <v>120</v>
      </c>
      <c r="B63" s="9" t="s">
        <v>46</v>
      </c>
      <c r="C63" s="9" t="s">
        <v>60</v>
      </c>
      <c r="D63" s="9">
        <v>1</v>
      </c>
      <c r="E63" s="16">
        <v>34.799999999999997</v>
      </c>
      <c r="F63" s="16">
        <f t="shared" ref="F63:F73" si="4">E63*D63</f>
        <v>34.799999999999997</v>
      </c>
      <c r="G63" s="9" t="s">
        <v>52</v>
      </c>
      <c r="H63" s="17" t="s">
        <v>124</v>
      </c>
    </row>
    <row r="64" spans="1:8" s="9" customFormat="1">
      <c r="A64" s="9" t="s">
        <v>121</v>
      </c>
      <c r="B64" s="9" t="s">
        <v>46</v>
      </c>
      <c r="C64" s="9" t="s">
        <v>61</v>
      </c>
      <c r="D64" s="9">
        <v>1</v>
      </c>
      <c r="E64" s="16">
        <v>14.5</v>
      </c>
      <c r="F64" s="16">
        <f t="shared" si="4"/>
        <v>14.5</v>
      </c>
      <c r="G64" s="9" t="s">
        <v>66</v>
      </c>
      <c r="H64" s="9" t="s">
        <v>122</v>
      </c>
    </row>
    <row r="65" spans="1:8" s="12" customFormat="1">
      <c r="A65" s="12" t="s">
        <v>123</v>
      </c>
      <c r="B65" s="12" t="s">
        <v>46</v>
      </c>
      <c r="C65" s="12" t="s">
        <v>65</v>
      </c>
      <c r="D65" s="12">
        <v>1</v>
      </c>
      <c r="E65" s="18">
        <v>50.4</v>
      </c>
      <c r="F65" s="16">
        <f t="shared" si="4"/>
        <v>50.4</v>
      </c>
      <c r="G65" s="12" t="s">
        <v>67</v>
      </c>
      <c r="H65" s="17" t="s">
        <v>125</v>
      </c>
    </row>
    <row r="66" spans="1:8" s="12" customFormat="1">
      <c r="A66" s="12" t="s">
        <v>216</v>
      </c>
      <c r="B66" s="12" t="s">
        <v>129</v>
      </c>
      <c r="C66" s="12" t="s">
        <v>258</v>
      </c>
      <c r="D66" s="12">
        <v>48</v>
      </c>
      <c r="E66" s="18">
        <v>3.9</v>
      </c>
      <c r="F66" s="16">
        <f t="shared" si="4"/>
        <v>187.2</v>
      </c>
      <c r="G66" s="12" t="s">
        <v>217</v>
      </c>
      <c r="H66" s="12" t="s">
        <v>259</v>
      </c>
    </row>
    <row r="67" spans="1:8" s="12" customFormat="1">
      <c r="A67" s="12" t="s">
        <v>135</v>
      </c>
      <c r="B67" s="12" t="s">
        <v>129</v>
      </c>
      <c r="C67" s="12" t="s">
        <v>130</v>
      </c>
      <c r="D67" s="12">
        <v>2</v>
      </c>
      <c r="E67" s="18">
        <v>32.75</v>
      </c>
      <c r="F67" s="16">
        <f t="shared" si="4"/>
        <v>65.5</v>
      </c>
      <c r="G67" s="12" t="s">
        <v>218</v>
      </c>
      <c r="H67" s="12" t="s">
        <v>134</v>
      </c>
    </row>
    <row r="68" spans="1:8" s="12" customFormat="1">
      <c r="A68" s="12" t="s">
        <v>132</v>
      </c>
      <c r="B68" s="12" t="s">
        <v>129</v>
      </c>
      <c r="C68" s="12" t="s">
        <v>131</v>
      </c>
      <c r="D68" s="12">
        <v>2</v>
      </c>
      <c r="E68" s="18">
        <v>32.75</v>
      </c>
      <c r="F68" s="16">
        <f t="shared" si="4"/>
        <v>65.5</v>
      </c>
      <c r="G68" s="12" t="s">
        <v>219</v>
      </c>
      <c r="H68" s="12" t="s">
        <v>133</v>
      </c>
    </row>
    <row r="69" spans="1:8" s="9" customFormat="1">
      <c r="A69" s="9" t="s">
        <v>116</v>
      </c>
      <c r="B69" s="9" t="s">
        <v>17</v>
      </c>
      <c r="C69" s="9" t="s">
        <v>56</v>
      </c>
      <c r="D69" s="9">
        <v>48</v>
      </c>
      <c r="E69" s="16">
        <v>1.99</v>
      </c>
      <c r="F69" s="16">
        <f t="shared" si="4"/>
        <v>95.52</v>
      </c>
      <c r="G69" s="9" t="s">
        <v>40</v>
      </c>
      <c r="H69" s="9" t="s">
        <v>117</v>
      </c>
    </row>
    <row r="70" spans="1:8" s="26" customFormat="1">
      <c r="A70" s="26" t="s">
        <v>126</v>
      </c>
      <c r="B70" s="26" t="s">
        <v>17</v>
      </c>
      <c r="C70" s="26" t="s">
        <v>200</v>
      </c>
      <c r="D70" s="26">
        <v>0</v>
      </c>
      <c r="E70" s="27">
        <v>2.41</v>
      </c>
      <c r="F70" s="15">
        <f t="shared" si="4"/>
        <v>0</v>
      </c>
      <c r="G70" s="26" t="s">
        <v>210</v>
      </c>
      <c r="H70" s="26" t="s">
        <v>127</v>
      </c>
    </row>
    <row r="71" spans="1:8" s="12" customFormat="1">
      <c r="A71" s="12" t="s">
        <v>149</v>
      </c>
      <c r="B71" s="12" t="s">
        <v>147</v>
      </c>
      <c r="C71" s="12" t="s">
        <v>148</v>
      </c>
      <c r="D71" s="12">
        <v>1</v>
      </c>
      <c r="E71" s="18">
        <v>212.5</v>
      </c>
      <c r="F71" s="16">
        <f t="shared" si="4"/>
        <v>212.5</v>
      </c>
      <c r="G71" s="12" t="s">
        <v>220</v>
      </c>
      <c r="H71" s="12" t="s">
        <v>150</v>
      </c>
    </row>
    <row r="72" spans="1:8" s="7" customFormat="1">
      <c r="A72" s="7" t="s">
        <v>108</v>
      </c>
      <c r="B72" s="7" t="s">
        <v>46</v>
      </c>
      <c r="C72" s="7" t="s">
        <v>53</v>
      </c>
      <c r="D72" s="7">
        <v>0</v>
      </c>
      <c r="E72" s="15">
        <v>26.8</v>
      </c>
      <c r="F72" s="15">
        <f t="shared" si="4"/>
        <v>0</v>
      </c>
      <c r="G72" s="7" t="s">
        <v>209</v>
      </c>
      <c r="H72" s="7" t="s">
        <v>109</v>
      </c>
    </row>
    <row r="73" spans="1:8" s="9" customFormat="1" ht="45">
      <c r="A73" s="9" t="s">
        <v>119</v>
      </c>
      <c r="B73" s="9" t="s">
        <v>58</v>
      </c>
      <c r="C73" s="21" t="s">
        <v>191</v>
      </c>
      <c r="D73" s="9">
        <v>6</v>
      </c>
      <c r="E73" s="16">
        <v>564.71</v>
      </c>
      <c r="F73" s="16">
        <f t="shared" si="4"/>
        <v>3388.26</v>
      </c>
      <c r="G73" s="9" t="s">
        <v>42</v>
      </c>
      <c r="H73" s="9" t="s">
        <v>118</v>
      </c>
    </row>
    <row r="74" spans="1:8" s="13" customFormat="1"/>
    <row r="75" spans="1:8" s="4" customFormat="1">
      <c r="A75" s="3" t="s">
        <v>222</v>
      </c>
    </row>
    <row r="77" spans="1:8" s="2" customFormat="1">
      <c r="A77" s="1" t="s">
        <v>0</v>
      </c>
      <c r="B77" s="1" t="s">
        <v>3</v>
      </c>
      <c r="C77" s="1" t="s">
        <v>4</v>
      </c>
      <c r="D77" s="1" t="s">
        <v>1</v>
      </c>
      <c r="E77" s="1" t="s">
        <v>2</v>
      </c>
      <c r="F77" s="1" t="s">
        <v>5</v>
      </c>
      <c r="G77" s="1" t="s">
        <v>237</v>
      </c>
      <c r="H77" s="1" t="s">
        <v>6</v>
      </c>
    </row>
    <row r="78" spans="1:8" s="7" customFormat="1">
      <c r="A78" s="7" t="s">
        <v>107</v>
      </c>
      <c r="B78" s="8" t="s">
        <v>46</v>
      </c>
      <c r="C78" s="7" t="s">
        <v>47</v>
      </c>
      <c r="D78" s="7">
        <v>0</v>
      </c>
      <c r="E78" s="15">
        <v>20.2</v>
      </c>
      <c r="F78" s="15">
        <f>E78*D78</f>
        <v>0</v>
      </c>
      <c r="G78" s="7" t="s">
        <v>211</v>
      </c>
      <c r="H78" s="7" t="s">
        <v>110</v>
      </c>
    </row>
    <row r="79" spans="1:8" s="7" customFormat="1">
      <c r="A79" s="7" t="s">
        <v>159</v>
      </c>
      <c r="B79" s="7" t="s">
        <v>46</v>
      </c>
      <c r="C79" s="7" t="s">
        <v>75</v>
      </c>
      <c r="D79" s="7">
        <v>0</v>
      </c>
      <c r="E79" s="15">
        <v>19</v>
      </c>
      <c r="F79" s="15">
        <f t="shared" ref="F79:F83" si="5">E79*D79</f>
        <v>0</v>
      </c>
      <c r="G79" s="7" t="s">
        <v>74</v>
      </c>
      <c r="H79" s="22" t="s">
        <v>160</v>
      </c>
    </row>
    <row r="80" spans="1:8" s="11" customFormat="1">
      <c r="A80" t="s">
        <v>151</v>
      </c>
      <c r="B80" t="s">
        <v>17</v>
      </c>
      <c r="C80" t="s">
        <v>152</v>
      </c>
      <c r="D80" s="11">
        <v>1</v>
      </c>
      <c r="E80" s="20">
        <v>6.47</v>
      </c>
      <c r="F80" s="20">
        <f t="shared" si="5"/>
        <v>6.47</v>
      </c>
      <c r="G80" s="11" t="s">
        <v>44</v>
      </c>
      <c r="H80" s="11" t="s">
        <v>153</v>
      </c>
    </row>
    <row r="81" spans="1:9" s="11" customFormat="1">
      <c r="A81" t="s">
        <v>155</v>
      </c>
      <c r="B81" t="s">
        <v>49</v>
      </c>
      <c r="C81" t="s">
        <v>157</v>
      </c>
      <c r="D81" s="11">
        <v>1</v>
      </c>
      <c r="E81" s="20">
        <v>26.36</v>
      </c>
      <c r="F81" s="20">
        <f t="shared" si="5"/>
        <v>26.36</v>
      </c>
      <c r="G81" s="11" t="s">
        <v>45</v>
      </c>
      <c r="H81" s="11" t="s">
        <v>156</v>
      </c>
    </row>
    <row r="82" spans="1:9" s="11" customFormat="1">
      <c r="A82" t="s">
        <v>154</v>
      </c>
      <c r="B82" t="s">
        <v>49</v>
      </c>
      <c r="C82" t="s">
        <v>76</v>
      </c>
      <c r="D82" s="11">
        <v>1</v>
      </c>
      <c r="E82" s="20">
        <v>95</v>
      </c>
      <c r="F82" s="20">
        <f t="shared" si="5"/>
        <v>95</v>
      </c>
      <c r="G82" s="11" t="s">
        <v>48</v>
      </c>
      <c r="H82" s="11" t="s">
        <v>158</v>
      </c>
    </row>
    <row r="83" spans="1:9" s="7" customFormat="1">
      <c r="A83" s="7" t="s">
        <v>113</v>
      </c>
      <c r="B83" s="7" t="s">
        <v>49</v>
      </c>
      <c r="C83" s="7" t="s">
        <v>114</v>
      </c>
      <c r="D83" s="7">
        <v>0</v>
      </c>
      <c r="E83" s="15">
        <v>185</v>
      </c>
      <c r="F83" s="15">
        <f t="shared" si="5"/>
        <v>0</v>
      </c>
      <c r="G83" s="7" t="s">
        <v>73</v>
      </c>
      <c r="H83" s="7" t="s">
        <v>115</v>
      </c>
    </row>
    <row r="84" spans="1:9" s="7" customFormat="1">
      <c r="A84" s="7" t="s">
        <v>107</v>
      </c>
      <c r="B84" s="8" t="s">
        <v>46</v>
      </c>
      <c r="C84" s="7" t="s">
        <v>261</v>
      </c>
      <c r="D84" s="7">
        <v>0</v>
      </c>
      <c r="E84" s="15">
        <v>20.2</v>
      </c>
      <c r="F84" s="15">
        <f t="shared" ref="F84" si="6">D84*E84</f>
        <v>0</v>
      </c>
      <c r="G84" s="7" t="s">
        <v>72</v>
      </c>
      <c r="H84" s="22" t="s">
        <v>262</v>
      </c>
    </row>
    <row r="85" spans="1:9" s="11" customFormat="1"/>
    <row r="86" spans="1:9" s="4" customFormat="1">
      <c r="A86" s="3" t="s">
        <v>197</v>
      </c>
    </row>
    <row r="88" spans="1:9" s="2" customFormat="1">
      <c r="A88" s="1" t="s">
        <v>0</v>
      </c>
      <c r="B88" s="1" t="s">
        <v>3</v>
      </c>
      <c r="C88" s="1" t="s">
        <v>4</v>
      </c>
      <c r="D88" s="1" t="s">
        <v>1</v>
      </c>
      <c r="E88" s="1" t="s">
        <v>2</v>
      </c>
      <c r="F88" s="1" t="s">
        <v>5</v>
      </c>
      <c r="G88" s="1" t="s">
        <v>237</v>
      </c>
      <c r="H88" s="1" t="s">
        <v>6</v>
      </c>
      <c r="I88" s="1" t="s">
        <v>178</v>
      </c>
    </row>
    <row r="89" spans="1:9">
      <c r="A89" t="s">
        <v>7</v>
      </c>
      <c r="B89" t="s">
        <v>9</v>
      </c>
      <c r="C89" t="s">
        <v>8</v>
      </c>
      <c r="D89">
        <v>1</v>
      </c>
      <c r="E89" s="5">
        <v>665</v>
      </c>
      <c r="F89" s="5">
        <f>D89*E89</f>
        <v>665</v>
      </c>
      <c r="G89" t="s">
        <v>179</v>
      </c>
      <c r="H89" t="s">
        <v>10</v>
      </c>
    </row>
    <row r="90" spans="1:9">
      <c r="A90" t="s">
        <v>20</v>
      </c>
      <c r="B90" t="s">
        <v>9</v>
      </c>
      <c r="C90" t="s">
        <v>21</v>
      </c>
      <c r="D90">
        <v>1</v>
      </c>
      <c r="E90" s="5">
        <v>135</v>
      </c>
      <c r="F90" s="5">
        <f>D90*E90</f>
        <v>135</v>
      </c>
      <c r="G90" t="s">
        <v>180</v>
      </c>
      <c r="H90" t="s">
        <v>22</v>
      </c>
    </row>
    <row r="91" spans="1:9">
      <c r="A91" t="s">
        <v>233</v>
      </c>
      <c r="B91" t="s">
        <v>9</v>
      </c>
      <c r="C91" t="s">
        <v>11</v>
      </c>
      <c r="D91">
        <v>14</v>
      </c>
      <c r="E91" s="5">
        <v>72.22</v>
      </c>
      <c r="F91" s="5">
        <f t="shared" ref="F91:F96" si="7">D91*E91</f>
        <v>1011.0799999999999</v>
      </c>
      <c r="G91" t="s">
        <v>181</v>
      </c>
      <c r="H91" t="s">
        <v>15</v>
      </c>
    </row>
    <row r="92" spans="1:9">
      <c r="A92" t="s">
        <v>12</v>
      </c>
      <c r="B92" t="s">
        <v>9</v>
      </c>
      <c r="C92" t="s">
        <v>13</v>
      </c>
      <c r="D92">
        <v>1</v>
      </c>
      <c r="E92" s="5">
        <v>20</v>
      </c>
      <c r="F92" s="5">
        <f t="shared" si="7"/>
        <v>20</v>
      </c>
      <c r="G92" t="s">
        <v>182</v>
      </c>
      <c r="H92" t="s">
        <v>14</v>
      </c>
    </row>
    <row r="93" spans="1:9">
      <c r="A93" t="s">
        <v>16</v>
      </c>
      <c r="B93" t="s">
        <v>17</v>
      </c>
      <c r="C93" t="s">
        <v>18</v>
      </c>
      <c r="D93">
        <v>1</v>
      </c>
      <c r="E93" s="5">
        <v>5.07</v>
      </c>
      <c r="F93" s="5">
        <f t="shared" si="7"/>
        <v>5.07</v>
      </c>
      <c r="G93" t="s">
        <v>249</v>
      </c>
      <c r="H93" t="s">
        <v>19</v>
      </c>
    </row>
    <row r="94" spans="1:9">
      <c r="A94" t="s">
        <v>23</v>
      </c>
      <c r="B94" t="s">
        <v>24</v>
      </c>
      <c r="C94" t="s">
        <v>25</v>
      </c>
      <c r="D94">
        <v>1</v>
      </c>
      <c r="E94" s="5">
        <v>4.66</v>
      </c>
      <c r="F94" s="5">
        <f>D94*E94</f>
        <v>4.66</v>
      </c>
      <c r="G94" t="s">
        <v>54</v>
      </c>
      <c r="H94" t="s">
        <v>105</v>
      </c>
    </row>
    <row r="95" spans="1:9">
      <c r="A95" s="24" t="s">
        <v>238</v>
      </c>
      <c r="B95" t="s">
        <v>236</v>
      </c>
      <c r="C95" t="s">
        <v>235</v>
      </c>
      <c r="D95">
        <v>1</v>
      </c>
      <c r="E95" s="5">
        <v>7.76</v>
      </c>
      <c r="F95" s="5">
        <f>D95*E95</f>
        <v>7.76</v>
      </c>
      <c r="G95" t="s">
        <v>224</v>
      </c>
      <c r="H95" t="s">
        <v>234</v>
      </c>
    </row>
    <row r="96" spans="1:9">
      <c r="A96" t="s">
        <v>183</v>
      </c>
      <c r="B96" t="s">
        <v>184</v>
      </c>
      <c r="C96" t="s">
        <v>226</v>
      </c>
      <c r="D96">
        <v>1</v>
      </c>
      <c r="E96" s="5">
        <v>5.98</v>
      </c>
      <c r="F96" s="5">
        <f t="shared" si="7"/>
        <v>5.98</v>
      </c>
      <c r="G96" t="s">
        <v>225</v>
      </c>
      <c r="H96" t="s">
        <v>227</v>
      </c>
    </row>
    <row r="97" spans="1:8">
      <c r="F97" s="5"/>
    </row>
    <row r="98" spans="1:8" s="4" customFormat="1">
      <c r="A98" s="3" t="s">
        <v>242</v>
      </c>
    </row>
    <row r="99" spans="1:8">
      <c r="A99" t="s">
        <v>246</v>
      </c>
      <c r="B99" t="s">
        <v>248</v>
      </c>
      <c r="D99">
        <v>1</v>
      </c>
      <c r="E99" s="5">
        <v>110.77</v>
      </c>
      <c r="F99" s="5">
        <f>D99*E99</f>
        <v>110.77</v>
      </c>
      <c r="G99" t="s">
        <v>106</v>
      </c>
      <c r="H99" t="s">
        <v>245</v>
      </c>
    </row>
    <row r="100" spans="1:8">
      <c r="A100" t="s">
        <v>243</v>
      </c>
      <c r="B100" t="s">
        <v>244</v>
      </c>
      <c r="D100">
        <v>6</v>
      </c>
      <c r="E100" s="5">
        <v>12</v>
      </c>
      <c r="F100" s="5">
        <f t="shared" ref="F100:F102" si="8">D100*E100</f>
        <v>72</v>
      </c>
      <c r="G100" t="s">
        <v>106</v>
      </c>
    </row>
    <row r="101" spans="1:8">
      <c r="A101" t="s">
        <v>250</v>
      </c>
      <c r="B101" t="s">
        <v>247</v>
      </c>
      <c r="D101">
        <v>6</v>
      </c>
      <c r="E101" s="5">
        <v>14.38</v>
      </c>
      <c r="F101" s="5">
        <f t="shared" si="8"/>
        <v>86.28</v>
      </c>
      <c r="G101" t="s">
        <v>106</v>
      </c>
    </row>
    <row r="102" spans="1:8">
      <c r="A102" t="s">
        <v>251</v>
      </c>
      <c r="B102" t="s">
        <v>252</v>
      </c>
      <c r="D102">
        <v>6</v>
      </c>
      <c r="E102" s="5">
        <v>105</v>
      </c>
      <c r="F102" s="5">
        <f t="shared" si="8"/>
        <v>630</v>
      </c>
      <c r="G102" t="s">
        <v>106</v>
      </c>
    </row>
    <row r="105" spans="1:8">
      <c r="A105" s="23" t="s">
        <v>276</v>
      </c>
    </row>
    <row r="107" spans="1:8" s="3" customFormat="1">
      <c r="A107" s="28"/>
      <c r="C107" s="10" t="s">
        <v>278</v>
      </c>
      <c r="E107" s="10" t="s">
        <v>277</v>
      </c>
      <c r="F107" s="29">
        <f>SUM(F6:F11, F16:F45,F50:F57,F62:F73,F78:F84,F89:F96,F99:F102)</f>
        <v>10379.65</v>
      </c>
    </row>
    <row r="115" spans="5:5">
      <c r="E115" s="24"/>
    </row>
    <row r="127" spans="5:5" s="13" customFormat="1">
      <c r="E127" s="19"/>
    </row>
  </sheetData>
  <phoneticPr fontId="5" type="noConversion"/>
  <hyperlinks>
    <hyperlink ref="H63" r:id="rId1"/>
    <hyperlink ref="H79" r:id="rId2"/>
    <hyperlink ref="H65" r:id="rId3"/>
    <hyperlink ref="H84" r:id="rId4"/>
  </hyperlinks>
  <pageMargins left="0.7" right="0.7" top="0.75" bottom="0.75" header="0.3" footer="0.3"/>
  <pageSetup scale="55" fitToHeight="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26"/>
  <sheetViews>
    <sheetView workbookViewId="0">
      <selection activeCell="H106" sqref="A1:H106"/>
    </sheetView>
  </sheetViews>
  <sheetFormatPr baseColWidth="10" defaultRowHeight="15" x14ac:dyDescent="0"/>
  <cols>
    <col min="1" max="1" width="58" customWidth="1"/>
    <col min="2" max="2" width="23.5" customWidth="1"/>
    <col min="3" max="3" width="17.83203125" customWidth="1"/>
    <col min="4" max="4" width="14.5" customWidth="1"/>
    <col min="5" max="5" width="15.1640625" customWidth="1"/>
    <col min="6" max="6" width="13.83203125" customWidth="1"/>
    <col min="7" max="7" width="16" customWidth="1"/>
    <col min="8" max="8" width="46.5" customWidth="1"/>
  </cols>
  <sheetData>
    <row r="1" spans="1:8" ht="18">
      <c r="A1" s="30" t="s">
        <v>281</v>
      </c>
      <c r="B1" s="30"/>
      <c r="C1" s="30"/>
      <c r="D1" s="30"/>
      <c r="E1" s="30"/>
      <c r="F1" s="30"/>
      <c r="G1" s="30"/>
      <c r="H1" s="30"/>
    </row>
    <row r="2" spans="1:8">
      <c r="A2" s="23"/>
      <c r="B2" s="23"/>
      <c r="C2" s="23"/>
      <c r="D2" s="23"/>
      <c r="E2" s="23"/>
      <c r="F2" s="23"/>
      <c r="G2" s="23"/>
      <c r="H2" s="23"/>
    </row>
    <row r="3" spans="1:8">
      <c r="A3" s="10" t="s">
        <v>192</v>
      </c>
      <c r="B3" s="4"/>
      <c r="C3" s="4"/>
      <c r="D3" s="4"/>
      <c r="E3" s="4"/>
      <c r="F3" s="4"/>
      <c r="G3" s="4"/>
      <c r="H3" s="4"/>
    </row>
    <row r="5" spans="1:8">
      <c r="A5" s="1" t="s">
        <v>0</v>
      </c>
      <c r="B5" s="1" t="s">
        <v>3</v>
      </c>
      <c r="C5" s="1" t="s">
        <v>4</v>
      </c>
      <c r="D5" s="1" t="s">
        <v>1</v>
      </c>
      <c r="E5" s="1" t="s">
        <v>2</v>
      </c>
      <c r="F5" s="1" t="s">
        <v>5</v>
      </c>
      <c r="G5" s="1" t="s">
        <v>237</v>
      </c>
      <c r="H5" s="1" t="s">
        <v>6</v>
      </c>
    </row>
    <row r="6" spans="1:8">
      <c r="A6" t="s">
        <v>260</v>
      </c>
      <c r="B6" t="s">
        <v>17</v>
      </c>
      <c r="C6" t="s">
        <v>188</v>
      </c>
      <c r="D6">
        <v>1</v>
      </c>
      <c r="E6" s="5">
        <v>29</v>
      </c>
      <c r="F6" s="5">
        <f>D6*E6</f>
        <v>29</v>
      </c>
      <c r="G6" t="s">
        <v>194</v>
      </c>
      <c r="H6" t="s">
        <v>190</v>
      </c>
    </row>
    <row r="7" spans="1:8">
      <c r="A7" t="s">
        <v>268</v>
      </c>
      <c r="B7" t="s">
        <v>17</v>
      </c>
      <c r="C7" t="s">
        <v>269</v>
      </c>
      <c r="D7">
        <v>1</v>
      </c>
      <c r="E7" s="5">
        <v>40.5</v>
      </c>
      <c r="F7" s="5">
        <f>D7*E7</f>
        <v>40.5</v>
      </c>
      <c r="G7" t="s">
        <v>195</v>
      </c>
      <c r="H7" t="s">
        <v>267</v>
      </c>
    </row>
    <row r="8" spans="1:8">
      <c r="A8" t="s">
        <v>186</v>
      </c>
      <c r="B8" t="s">
        <v>185</v>
      </c>
      <c r="C8" t="s">
        <v>187</v>
      </c>
      <c r="D8">
        <v>1</v>
      </c>
      <c r="E8" s="5">
        <v>17</v>
      </c>
      <c r="F8" s="5">
        <f t="shared" ref="F8:F11" si="0">D8*E8</f>
        <v>17</v>
      </c>
      <c r="G8" t="s">
        <v>198</v>
      </c>
      <c r="H8" t="s">
        <v>189</v>
      </c>
    </row>
    <row r="9" spans="1:8">
      <c r="A9" t="s">
        <v>264</v>
      </c>
      <c r="B9" t="s">
        <v>236</v>
      </c>
      <c r="C9" t="s">
        <v>263</v>
      </c>
      <c r="D9">
        <v>1</v>
      </c>
      <c r="E9" s="5">
        <v>17.41</v>
      </c>
      <c r="F9" s="5">
        <v>17.41</v>
      </c>
      <c r="G9" t="s">
        <v>199</v>
      </c>
      <c r="H9" t="s">
        <v>266</v>
      </c>
    </row>
    <row r="10" spans="1:8">
      <c r="A10" t="s">
        <v>241</v>
      </c>
      <c r="B10" t="s">
        <v>128</v>
      </c>
      <c r="C10" t="s">
        <v>240</v>
      </c>
      <c r="D10">
        <v>1</v>
      </c>
      <c r="E10" s="5">
        <v>317</v>
      </c>
      <c r="F10" s="5">
        <f t="shared" si="0"/>
        <v>317</v>
      </c>
      <c r="G10" t="s">
        <v>228</v>
      </c>
      <c r="H10" t="s">
        <v>239</v>
      </c>
    </row>
    <row r="11" spans="1:8">
      <c r="A11" t="s">
        <v>229</v>
      </c>
      <c r="B11" t="s">
        <v>230</v>
      </c>
      <c r="C11" t="s">
        <v>232</v>
      </c>
      <c r="D11">
        <v>1</v>
      </c>
      <c r="E11" s="5">
        <v>14.98</v>
      </c>
      <c r="F11" s="5">
        <f t="shared" si="0"/>
        <v>14.98</v>
      </c>
      <c r="G11" t="s">
        <v>265</v>
      </c>
      <c r="H11" t="s">
        <v>231</v>
      </c>
    </row>
    <row r="12" spans="1:8">
      <c r="F12" s="5"/>
    </row>
    <row r="13" spans="1:8">
      <c r="A13" s="3" t="s">
        <v>196</v>
      </c>
      <c r="B13" s="4"/>
      <c r="C13" s="4"/>
      <c r="D13" s="4"/>
      <c r="E13" s="4"/>
      <c r="F13" s="4"/>
      <c r="G13" s="4"/>
      <c r="H13" s="4"/>
    </row>
    <row r="15" spans="1:8">
      <c r="A15" s="1" t="s">
        <v>0</v>
      </c>
      <c r="B15" s="1" t="s">
        <v>3</v>
      </c>
      <c r="C15" s="1" t="s">
        <v>4</v>
      </c>
      <c r="D15" s="1" t="s">
        <v>1</v>
      </c>
      <c r="E15" s="1" t="s">
        <v>2</v>
      </c>
      <c r="F15" s="1" t="s">
        <v>5</v>
      </c>
      <c r="G15" s="1" t="s">
        <v>237</v>
      </c>
      <c r="H15" s="1" t="s">
        <v>6</v>
      </c>
    </row>
    <row r="16" spans="1:8">
      <c r="A16" t="s">
        <v>163</v>
      </c>
      <c r="B16" t="s">
        <v>17</v>
      </c>
      <c r="C16" t="s">
        <v>161</v>
      </c>
      <c r="D16">
        <v>2</v>
      </c>
      <c r="E16" s="5">
        <v>21.06</v>
      </c>
      <c r="F16" s="5">
        <f>D16*E16</f>
        <v>42.12</v>
      </c>
      <c r="G16" t="s">
        <v>201</v>
      </c>
      <c r="H16" t="s">
        <v>162</v>
      </c>
    </row>
    <row r="17" spans="1:8">
      <c r="A17" t="s">
        <v>255</v>
      </c>
      <c r="B17" t="s">
        <v>17</v>
      </c>
      <c r="C17" t="s">
        <v>256</v>
      </c>
      <c r="D17">
        <v>3</v>
      </c>
      <c r="E17" s="5">
        <v>9.36</v>
      </c>
      <c r="F17" s="5">
        <f>D17*E17</f>
        <v>28.08</v>
      </c>
      <c r="G17" t="s">
        <v>202</v>
      </c>
      <c r="H17" t="s">
        <v>253</v>
      </c>
    </row>
    <row r="18" spans="1:8">
      <c r="A18" t="s">
        <v>164</v>
      </c>
      <c r="B18" t="s">
        <v>17</v>
      </c>
      <c r="C18" t="s">
        <v>165</v>
      </c>
      <c r="D18">
        <v>2</v>
      </c>
      <c r="E18" s="5">
        <v>9.1300000000000008</v>
      </c>
      <c r="F18" s="5">
        <f t="shared" ref="F18:F45" si="1">D18*E18</f>
        <v>18.260000000000002</v>
      </c>
      <c r="G18" t="s">
        <v>203</v>
      </c>
      <c r="H18" t="s">
        <v>162</v>
      </c>
    </row>
    <row r="19" spans="1:8">
      <c r="A19" t="s">
        <v>166</v>
      </c>
      <c r="B19" t="s">
        <v>17</v>
      </c>
      <c r="C19" t="s">
        <v>167</v>
      </c>
      <c r="D19">
        <v>2</v>
      </c>
      <c r="E19" s="5">
        <v>15.67</v>
      </c>
      <c r="F19" s="5">
        <f t="shared" si="1"/>
        <v>31.34</v>
      </c>
      <c r="G19" t="s">
        <v>204</v>
      </c>
      <c r="H19" t="s">
        <v>168</v>
      </c>
    </row>
    <row r="20" spans="1:8">
      <c r="A20" t="s">
        <v>170</v>
      </c>
      <c r="B20" t="s">
        <v>17</v>
      </c>
      <c r="C20" t="s">
        <v>169</v>
      </c>
      <c r="D20">
        <v>6</v>
      </c>
      <c r="E20" s="5">
        <v>2.2999999999999998</v>
      </c>
      <c r="F20" s="5">
        <f t="shared" si="1"/>
        <v>13.799999999999999</v>
      </c>
      <c r="G20" t="s">
        <v>205</v>
      </c>
      <c r="H20" t="s">
        <v>171</v>
      </c>
    </row>
    <row r="21" spans="1:8">
      <c r="A21" t="s">
        <v>176</v>
      </c>
      <c r="B21" t="s">
        <v>17</v>
      </c>
      <c r="C21" t="s">
        <v>177</v>
      </c>
      <c r="D21">
        <v>3</v>
      </c>
      <c r="E21" s="5">
        <v>5.85</v>
      </c>
      <c r="F21" s="5">
        <f t="shared" si="1"/>
        <v>17.549999999999997</v>
      </c>
      <c r="G21" t="s">
        <v>206</v>
      </c>
      <c r="H21" t="s">
        <v>171</v>
      </c>
    </row>
    <row r="22" spans="1:8">
      <c r="A22" t="s">
        <v>172</v>
      </c>
      <c r="B22" t="s">
        <v>17</v>
      </c>
      <c r="C22" t="s">
        <v>173</v>
      </c>
      <c r="D22">
        <v>2</v>
      </c>
      <c r="E22" s="5">
        <v>8.7899999999999991</v>
      </c>
      <c r="F22" s="5">
        <f t="shared" si="1"/>
        <v>17.579999999999998</v>
      </c>
      <c r="G22" t="s">
        <v>207</v>
      </c>
      <c r="H22" t="s">
        <v>171</v>
      </c>
    </row>
    <row r="23" spans="1:8">
      <c r="A23" t="s">
        <v>174</v>
      </c>
      <c r="B23" t="s">
        <v>17</v>
      </c>
      <c r="C23" t="s">
        <v>175</v>
      </c>
      <c r="D23">
        <v>2</v>
      </c>
      <c r="E23" s="5">
        <v>8.4700000000000006</v>
      </c>
      <c r="F23" s="5">
        <f t="shared" si="1"/>
        <v>16.940000000000001</v>
      </c>
      <c r="G23" t="s">
        <v>254</v>
      </c>
      <c r="H23" t="s">
        <v>171</v>
      </c>
    </row>
    <row r="24" spans="1:8">
      <c r="A24" t="s">
        <v>271</v>
      </c>
      <c r="B24" t="s">
        <v>17</v>
      </c>
      <c r="C24" t="s">
        <v>270</v>
      </c>
      <c r="D24">
        <v>1</v>
      </c>
      <c r="E24" s="5">
        <v>9.6</v>
      </c>
      <c r="F24" s="5">
        <f t="shared" si="1"/>
        <v>9.6</v>
      </c>
      <c r="G24" t="s">
        <v>214</v>
      </c>
      <c r="H24" t="s">
        <v>223</v>
      </c>
    </row>
    <row r="25" spans="1:8">
      <c r="A25" s="25" t="s">
        <v>275</v>
      </c>
      <c r="B25" t="s">
        <v>17</v>
      </c>
      <c r="C25" t="s">
        <v>274</v>
      </c>
      <c r="D25">
        <v>1</v>
      </c>
      <c r="E25" s="5">
        <v>9.94</v>
      </c>
      <c r="F25" s="5">
        <f t="shared" si="1"/>
        <v>9.94</v>
      </c>
      <c r="G25" t="s">
        <v>215</v>
      </c>
      <c r="H25" t="s">
        <v>223</v>
      </c>
    </row>
    <row r="26" spans="1:8">
      <c r="A26" t="s">
        <v>273</v>
      </c>
      <c r="B26" t="s">
        <v>17</v>
      </c>
      <c r="C26" t="s">
        <v>272</v>
      </c>
      <c r="D26">
        <v>1</v>
      </c>
      <c r="E26" s="5">
        <v>8.4600000000000009</v>
      </c>
      <c r="F26" s="5">
        <f t="shared" si="1"/>
        <v>8.4600000000000009</v>
      </c>
      <c r="G26" t="s">
        <v>257</v>
      </c>
      <c r="H26" t="s">
        <v>223</v>
      </c>
    </row>
    <row r="27" spans="1:8">
      <c r="A27" s="6" t="s">
        <v>96</v>
      </c>
      <c r="B27" s="6" t="s">
        <v>26</v>
      </c>
      <c r="C27" s="6" t="s">
        <v>27</v>
      </c>
      <c r="D27" s="6">
        <v>2</v>
      </c>
      <c r="E27" s="14">
        <v>75.8</v>
      </c>
      <c r="F27" s="14">
        <f t="shared" si="1"/>
        <v>151.6</v>
      </c>
      <c r="G27" s="6" t="s">
        <v>69</v>
      </c>
      <c r="H27" s="6" t="s">
        <v>77</v>
      </c>
    </row>
    <row r="28" spans="1:8">
      <c r="A28" s="6" t="s">
        <v>95</v>
      </c>
      <c r="B28" s="6" t="s">
        <v>17</v>
      </c>
      <c r="C28" s="6" t="s">
        <v>30</v>
      </c>
      <c r="D28" s="6">
        <v>2</v>
      </c>
      <c r="E28" s="14">
        <v>12.03</v>
      </c>
      <c r="F28" s="14">
        <f t="shared" si="1"/>
        <v>24.06</v>
      </c>
      <c r="G28" s="6" t="s">
        <v>208</v>
      </c>
      <c r="H28" s="6" t="s">
        <v>78</v>
      </c>
    </row>
    <row r="29" spans="1:8">
      <c r="A29" s="6" t="s">
        <v>80</v>
      </c>
      <c r="B29" s="6" t="s">
        <v>17</v>
      </c>
      <c r="C29" s="6" t="s">
        <v>79</v>
      </c>
      <c r="D29" s="6">
        <v>8</v>
      </c>
      <c r="E29" s="14">
        <v>2.2400000000000002</v>
      </c>
      <c r="F29" s="14">
        <f t="shared" si="1"/>
        <v>17.920000000000002</v>
      </c>
      <c r="G29" s="6" t="s">
        <v>31</v>
      </c>
      <c r="H29" s="6" t="s">
        <v>81</v>
      </c>
    </row>
    <row r="30" spans="1:8">
      <c r="A30" s="6" t="s">
        <v>92</v>
      </c>
      <c r="B30" s="6" t="s">
        <v>17</v>
      </c>
      <c r="C30" s="6" t="s">
        <v>41</v>
      </c>
      <c r="D30" s="6">
        <v>3</v>
      </c>
      <c r="E30" s="14">
        <v>4.9000000000000004</v>
      </c>
      <c r="F30" s="14">
        <f t="shared" si="1"/>
        <v>14.700000000000001</v>
      </c>
      <c r="G30" s="6" t="s">
        <v>28</v>
      </c>
      <c r="H30" s="6" t="s">
        <v>91</v>
      </c>
    </row>
    <row r="31" spans="1:8">
      <c r="A31" s="6" t="s">
        <v>93</v>
      </c>
      <c r="B31" s="6" t="s">
        <v>17</v>
      </c>
      <c r="C31" s="6" t="s">
        <v>43</v>
      </c>
      <c r="D31" s="6">
        <v>3</v>
      </c>
      <c r="E31" s="14">
        <v>2.5</v>
      </c>
      <c r="F31" s="14">
        <f t="shared" si="1"/>
        <v>7.5</v>
      </c>
      <c r="G31" s="6" t="s">
        <v>29</v>
      </c>
      <c r="H31" s="6" t="s">
        <v>94</v>
      </c>
    </row>
    <row r="32" spans="1:8">
      <c r="A32" s="6" t="s">
        <v>97</v>
      </c>
      <c r="B32" s="6" t="s">
        <v>26</v>
      </c>
      <c r="C32" s="6" t="s">
        <v>98</v>
      </c>
      <c r="D32" s="6">
        <v>1</v>
      </c>
      <c r="E32" s="14">
        <v>75.8</v>
      </c>
      <c r="F32" s="14">
        <f t="shared" si="1"/>
        <v>75.8</v>
      </c>
      <c r="G32" s="6" t="s">
        <v>70</v>
      </c>
      <c r="H32" s="6" t="s">
        <v>99</v>
      </c>
    </row>
    <row r="33" spans="1:8">
      <c r="A33" s="6" t="s">
        <v>100</v>
      </c>
      <c r="B33" s="6" t="s">
        <v>17</v>
      </c>
      <c r="C33" s="6" t="s">
        <v>101</v>
      </c>
      <c r="D33" s="6">
        <v>1</v>
      </c>
      <c r="E33" s="14">
        <v>428.45</v>
      </c>
      <c r="F33" s="14">
        <f t="shared" si="1"/>
        <v>428.45</v>
      </c>
      <c r="G33" s="6" t="s">
        <v>71</v>
      </c>
      <c r="H33" s="6" t="s">
        <v>102</v>
      </c>
    </row>
    <row r="34" spans="1:8">
      <c r="A34" s="7" t="s">
        <v>280</v>
      </c>
      <c r="B34" s="8" t="s">
        <v>46</v>
      </c>
      <c r="C34" s="7" t="s">
        <v>261</v>
      </c>
      <c r="D34" s="7">
        <v>1</v>
      </c>
      <c r="E34" s="15">
        <v>20.2</v>
      </c>
      <c r="F34" s="15">
        <f t="shared" si="1"/>
        <v>20.2</v>
      </c>
      <c r="G34" s="7" t="s">
        <v>72</v>
      </c>
      <c r="H34" s="7" t="s">
        <v>262</v>
      </c>
    </row>
    <row r="35" spans="1:8">
      <c r="A35" s="7" t="s">
        <v>113</v>
      </c>
      <c r="B35" s="7" t="s">
        <v>49</v>
      </c>
      <c r="C35" s="7" t="s">
        <v>114</v>
      </c>
      <c r="D35" s="7">
        <v>1</v>
      </c>
      <c r="E35" s="15">
        <v>185</v>
      </c>
      <c r="F35" s="15">
        <f t="shared" si="1"/>
        <v>185</v>
      </c>
      <c r="G35" s="7" t="s">
        <v>73</v>
      </c>
      <c r="H35" s="7" t="s">
        <v>115</v>
      </c>
    </row>
    <row r="36" spans="1:8">
      <c r="A36" s="7" t="s">
        <v>159</v>
      </c>
      <c r="B36" s="7" t="s">
        <v>46</v>
      </c>
      <c r="C36" s="7" t="s">
        <v>75</v>
      </c>
      <c r="D36" s="7">
        <v>1</v>
      </c>
      <c r="E36" s="15">
        <v>19</v>
      </c>
      <c r="F36" s="15">
        <f t="shared" si="1"/>
        <v>19</v>
      </c>
      <c r="G36" s="7" t="s">
        <v>74</v>
      </c>
      <c r="H36" s="7" t="s">
        <v>160</v>
      </c>
    </row>
    <row r="37" spans="1:8">
      <c r="A37" s="7" t="s">
        <v>108</v>
      </c>
      <c r="B37" s="7" t="s">
        <v>46</v>
      </c>
      <c r="C37" s="7" t="s">
        <v>53</v>
      </c>
      <c r="D37" s="7">
        <v>1</v>
      </c>
      <c r="E37" s="15">
        <v>26.8</v>
      </c>
      <c r="F37" s="15">
        <f t="shared" si="1"/>
        <v>26.8</v>
      </c>
      <c r="G37" s="7" t="s">
        <v>209</v>
      </c>
      <c r="H37" s="7" t="s">
        <v>109</v>
      </c>
    </row>
    <row r="38" spans="1:8">
      <c r="A38" s="26" t="s">
        <v>126</v>
      </c>
      <c r="B38" s="26" t="s">
        <v>17</v>
      </c>
      <c r="C38" s="26" t="s">
        <v>200</v>
      </c>
      <c r="D38" s="26">
        <v>1</v>
      </c>
      <c r="E38" s="27">
        <v>2.41</v>
      </c>
      <c r="F38" s="15">
        <f t="shared" si="1"/>
        <v>2.41</v>
      </c>
      <c r="G38" s="26" t="s">
        <v>210</v>
      </c>
      <c r="H38" s="26" t="s">
        <v>127</v>
      </c>
    </row>
    <row r="39" spans="1:8">
      <c r="A39" s="7" t="s">
        <v>107</v>
      </c>
      <c r="B39" s="8" t="s">
        <v>46</v>
      </c>
      <c r="C39" s="7" t="s">
        <v>47</v>
      </c>
      <c r="D39" s="7">
        <v>1</v>
      </c>
      <c r="E39" s="15">
        <v>20.2</v>
      </c>
      <c r="F39" s="15">
        <f t="shared" si="1"/>
        <v>20.2</v>
      </c>
      <c r="G39" s="7" t="s">
        <v>211</v>
      </c>
      <c r="H39" s="7" t="s">
        <v>110</v>
      </c>
    </row>
    <row r="40" spans="1:8">
      <c r="A40" s="7" t="s">
        <v>111</v>
      </c>
      <c r="B40" s="7" t="s">
        <v>49</v>
      </c>
      <c r="C40" s="7" t="s">
        <v>50</v>
      </c>
      <c r="D40" s="7">
        <v>1</v>
      </c>
      <c r="E40" s="15">
        <v>185</v>
      </c>
      <c r="F40" s="15">
        <f t="shared" si="1"/>
        <v>185</v>
      </c>
      <c r="G40" s="7" t="s">
        <v>33</v>
      </c>
      <c r="H40" s="7" t="s">
        <v>112</v>
      </c>
    </row>
    <row r="41" spans="1:8">
      <c r="A41" s="7" t="s">
        <v>103</v>
      </c>
      <c r="B41" s="7" t="s">
        <v>17</v>
      </c>
      <c r="C41" s="7" t="s">
        <v>55</v>
      </c>
      <c r="D41" s="7">
        <v>1</v>
      </c>
      <c r="E41" s="15">
        <v>11.88</v>
      </c>
      <c r="F41" s="15">
        <f t="shared" si="1"/>
        <v>11.88</v>
      </c>
      <c r="G41" s="7" t="s">
        <v>35</v>
      </c>
      <c r="H41" s="7" t="s">
        <v>104</v>
      </c>
    </row>
    <row r="42" spans="1:8">
      <c r="A42" s="7" t="s">
        <v>82</v>
      </c>
      <c r="B42" s="7" t="s">
        <v>32</v>
      </c>
      <c r="C42" s="7" t="s">
        <v>83</v>
      </c>
      <c r="D42" s="7">
        <v>1</v>
      </c>
      <c r="E42" s="15">
        <v>12.6</v>
      </c>
      <c r="F42" s="15">
        <f t="shared" si="1"/>
        <v>12.6</v>
      </c>
      <c r="G42" s="7" t="s">
        <v>37</v>
      </c>
      <c r="H42" s="7" t="s">
        <v>84</v>
      </c>
    </row>
    <row r="43" spans="1:8">
      <c r="A43" s="7" t="s">
        <v>88</v>
      </c>
      <c r="B43" s="7" t="s">
        <v>32</v>
      </c>
      <c r="C43" s="7" t="s">
        <v>36</v>
      </c>
      <c r="D43" s="7">
        <v>4</v>
      </c>
      <c r="E43" s="15">
        <v>14.06</v>
      </c>
      <c r="F43" s="15">
        <f t="shared" si="1"/>
        <v>56.24</v>
      </c>
      <c r="G43" s="7" t="s">
        <v>38</v>
      </c>
      <c r="H43" s="7" t="s">
        <v>87</v>
      </c>
    </row>
    <row r="44" spans="1:8">
      <c r="A44" s="7" t="s">
        <v>85</v>
      </c>
      <c r="B44" s="7" t="s">
        <v>17</v>
      </c>
      <c r="C44" s="7" t="s">
        <v>39</v>
      </c>
      <c r="D44" s="7">
        <v>4</v>
      </c>
      <c r="E44" s="15">
        <v>3.31</v>
      </c>
      <c r="F44" s="15">
        <f t="shared" si="1"/>
        <v>13.24</v>
      </c>
      <c r="G44" s="7" t="s">
        <v>59</v>
      </c>
      <c r="H44" s="7" t="s">
        <v>86</v>
      </c>
    </row>
    <row r="45" spans="1:8">
      <c r="A45" s="7" t="s">
        <v>89</v>
      </c>
      <c r="B45" s="7" t="s">
        <v>17</v>
      </c>
      <c r="C45" s="7" t="s">
        <v>34</v>
      </c>
      <c r="D45" s="7">
        <v>1</v>
      </c>
      <c r="E45" s="15">
        <v>1.1599999999999999</v>
      </c>
      <c r="F45" s="15">
        <f t="shared" si="1"/>
        <v>1.1599999999999999</v>
      </c>
      <c r="G45" s="7" t="s">
        <v>212</v>
      </c>
      <c r="H45" s="7" t="s">
        <v>90</v>
      </c>
    </row>
    <row r="46" spans="1:8">
      <c r="A46" s="11"/>
      <c r="B46" s="11"/>
      <c r="C46" s="11"/>
      <c r="D46" s="11"/>
      <c r="E46" s="20"/>
      <c r="F46" s="20"/>
      <c r="G46" s="11"/>
      <c r="H46" s="11"/>
    </row>
    <row r="47" spans="1:8">
      <c r="A47" s="3" t="s">
        <v>213</v>
      </c>
      <c r="B47" s="4"/>
      <c r="C47" s="4"/>
      <c r="D47" s="4"/>
      <c r="E47" s="4"/>
      <c r="F47" s="4"/>
      <c r="G47" s="4"/>
      <c r="H47" s="4"/>
    </row>
    <row r="49" spans="1:8">
      <c r="A49" s="1" t="s">
        <v>0</v>
      </c>
      <c r="B49" s="1" t="s">
        <v>3</v>
      </c>
      <c r="C49" s="1" t="s">
        <v>4</v>
      </c>
      <c r="D49" s="1" t="s">
        <v>1</v>
      </c>
      <c r="E49" s="1" t="s">
        <v>2</v>
      </c>
      <c r="F49" s="1" t="s">
        <v>5</v>
      </c>
      <c r="G49" s="1" t="s">
        <v>237</v>
      </c>
      <c r="H49" s="1" t="s">
        <v>6</v>
      </c>
    </row>
    <row r="50" spans="1:8">
      <c r="A50" t="s">
        <v>136</v>
      </c>
      <c r="B50" t="s">
        <v>17</v>
      </c>
      <c r="C50" t="s">
        <v>68</v>
      </c>
      <c r="D50">
        <v>1</v>
      </c>
      <c r="E50" s="5">
        <v>16.600000000000001</v>
      </c>
      <c r="F50" s="5">
        <f>D50*E50</f>
        <v>16.600000000000001</v>
      </c>
      <c r="G50" t="s">
        <v>57</v>
      </c>
      <c r="H50" t="s">
        <v>137</v>
      </c>
    </row>
    <row r="51" spans="1:8">
      <c r="A51" s="6" t="s">
        <v>80</v>
      </c>
      <c r="B51" s="6" t="s">
        <v>17</v>
      </c>
      <c r="C51" s="6" t="s">
        <v>79</v>
      </c>
      <c r="D51" s="6">
        <v>2</v>
      </c>
      <c r="E51" s="14">
        <v>2.2400000000000002</v>
      </c>
      <c r="F51" s="14">
        <f t="shared" ref="F51:F57" si="2">D51*E51</f>
        <v>4.4800000000000004</v>
      </c>
      <c r="G51" s="6" t="s">
        <v>31</v>
      </c>
      <c r="H51" s="6" t="s">
        <v>81</v>
      </c>
    </row>
    <row r="52" spans="1:8">
      <c r="A52" t="s">
        <v>146</v>
      </c>
      <c r="B52" t="s">
        <v>17</v>
      </c>
      <c r="C52" t="s">
        <v>144</v>
      </c>
      <c r="D52">
        <v>1</v>
      </c>
      <c r="E52" s="5">
        <v>7.02</v>
      </c>
      <c r="F52" s="5">
        <f t="shared" si="2"/>
        <v>7.02</v>
      </c>
      <c r="G52" t="s">
        <v>62</v>
      </c>
      <c r="H52" t="s">
        <v>145</v>
      </c>
    </row>
    <row r="53" spans="1:8">
      <c r="A53" t="s">
        <v>139</v>
      </c>
      <c r="B53" t="s">
        <v>17</v>
      </c>
      <c r="C53" t="s">
        <v>141</v>
      </c>
      <c r="D53">
        <v>1</v>
      </c>
      <c r="E53" s="5">
        <v>70.27</v>
      </c>
      <c r="F53" s="5">
        <f t="shared" si="2"/>
        <v>70.27</v>
      </c>
      <c r="G53" t="s">
        <v>51</v>
      </c>
      <c r="H53" t="s">
        <v>138</v>
      </c>
    </row>
    <row r="54" spans="1:8">
      <c r="A54" t="s">
        <v>140</v>
      </c>
      <c r="B54" t="s">
        <v>17</v>
      </c>
      <c r="C54" t="s">
        <v>142</v>
      </c>
      <c r="D54">
        <v>1</v>
      </c>
      <c r="E54" s="5">
        <v>13.05</v>
      </c>
      <c r="F54" s="5">
        <f t="shared" si="2"/>
        <v>13.05</v>
      </c>
      <c r="G54" t="s">
        <v>63</v>
      </c>
      <c r="H54" t="s">
        <v>138</v>
      </c>
    </row>
    <row r="55" spans="1:8">
      <c r="A55" t="s">
        <v>193</v>
      </c>
      <c r="B55" t="s">
        <v>17</v>
      </c>
      <c r="C55" t="s">
        <v>143</v>
      </c>
      <c r="D55">
        <v>1</v>
      </c>
      <c r="E55" s="5">
        <v>80.099999999999994</v>
      </c>
      <c r="F55" s="5">
        <f t="shared" si="2"/>
        <v>80.099999999999994</v>
      </c>
      <c r="G55" t="s">
        <v>64</v>
      </c>
      <c r="H55" t="s">
        <v>138</v>
      </c>
    </row>
    <row r="56" spans="1:8">
      <c r="A56" s="6" t="s">
        <v>93</v>
      </c>
      <c r="B56" s="6" t="s">
        <v>17</v>
      </c>
      <c r="C56" s="6" t="s">
        <v>43</v>
      </c>
      <c r="D56" s="6">
        <v>1</v>
      </c>
      <c r="E56" s="14">
        <v>2.5</v>
      </c>
      <c r="F56" s="14">
        <f t="shared" si="2"/>
        <v>2.5</v>
      </c>
      <c r="G56" s="6" t="s">
        <v>29</v>
      </c>
      <c r="H56" s="6" t="s">
        <v>94</v>
      </c>
    </row>
    <row r="57" spans="1:8">
      <c r="A57" s="7" t="s">
        <v>89</v>
      </c>
      <c r="B57" s="7" t="s">
        <v>17</v>
      </c>
      <c r="C57" s="7" t="s">
        <v>34</v>
      </c>
      <c r="D57" s="7">
        <v>1</v>
      </c>
      <c r="E57" s="15">
        <v>1.1599999999999999</v>
      </c>
      <c r="F57" s="15">
        <f t="shared" si="2"/>
        <v>1.1599999999999999</v>
      </c>
      <c r="G57" s="7" t="s">
        <v>212</v>
      </c>
      <c r="H57" s="7" t="s">
        <v>90</v>
      </c>
    </row>
    <row r="58" spans="1:8">
      <c r="A58" s="11"/>
      <c r="B58" s="11"/>
      <c r="C58" s="11"/>
      <c r="D58" s="11"/>
      <c r="E58" s="11"/>
      <c r="F58" s="11"/>
      <c r="G58" s="11"/>
      <c r="H58" s="11"/>
    </row>
    <row r="59" spans="1:8">
      <c r="A59" s="3" t="s">
        <v>221</v>
      </c>
      <c r="B59" s="4"/>
      <c r="C59" s="4"/>
      <c r="D59" s="4"/>
      <c r="E59" s="4"/>
      <c r="F59" s="4"/>
      <c r="G59" s="4"/>
      <c r="H59" s="4"/>
    </row>
    <row r="61" spans="1:8">
      <c r="A61" s="1" t="s">
        <v>0</v>
      </c>
      <c r="B61" s="1" t="s">
        <v>3</v>
      </c>
      <c r="C61" s="1" t="s">
        <v>4</v>
      </c>
      <c r="D61" s="1" t="s">
        <v>1</v>
      </c>
      <c r="E61" s="1" t="s">
        <v>2</v>
      </c>
      <c r="F61" s="1" t="s">
        <v>5</v>
      </c>
      <c r="G61" s="1" t="s">
        <v>237</v>
      </c>
      <c r="H61" s="1" t="s">
        <v>6</v>
      </c>
    </row>
    <row r="62" spans="1:8">
      <c r="A62" s="7" t="s">
        <v>111</v>
      </c>
      <c r="B62" s="7" t="s">
        <v>49</v>
      </c>
      <c r="C62" s="7" t="s">
        <v>50</v>
      </c>
      <c r="D62" s="7">
        <v>0</v>
      </c>
      <c r="E62" s="15">
        <v>185</v>
      </c>
      <c r="F62" s="15">
        <f>E62*D62</f>
        <v>0</v>
      </c>
      <c r="G62" s="7" t="s">
        <v>33</v>
      </c>
      <c r="H62" s="7" t="s">
        <v>112</v>
      </c>
    </row>
    <row r="63" spans="1:8">
      <c r="A63" s="9" t="s">
        <v>120</v>
      </c>
      <c r="B63" s="9" t="s">
        <v>46</v>
      </c>
      <c r="C63" s="9" t="s">
        <v>60</v>
      </c>
      <c r="D63" s="9">
        <v>1</v>
      </c>
      <c r="E63" s="16">
        <v>34.799999999999997</v>
      </c>
      <c r="F63" s="16">
        <f t="shared" ref="F63:F73" si="3">E63*D63</f>
        <v>34.799999999999997</v>
      </c>
      <c r="G63" s="9" t="s">
        <v>52</v>
      </c>
      <c r="H63" s="17" t="s">
        <v>124</v>
      </c>
    </row>
    <row r="64" spans="1:8">
      <c r="A64" s="9" t="s">
        <v>121</v>
      </c>
      <c r="B64" s="9" t="s">
        <v>46</v>
      </c>
      <c r="C64" s="9" t="s">
        <v>61</v>
      </c>
      <c r="D64" s="9">
        <v>1</v>
      </c>
      <c r="E64" s="16">
        <v>14.5</v>
      </c>
      <c r="F64" s="16">
        <f t="shared" si="3"/>
        <v>14.5</v>
      </c>
      <c r="G64" s="9" t="s">
        <v>66</v>
      </c>
      <c r="H64" s="9" t="s">
        <v>122</v>
      </c>
    </row>
    <row r="65" spans="1:8">
      <c r="A65" s="12" t="s">
        <v>123</v>
      </c>
      <c r="B65" s="12" t="s">
        <v>46</v>
      </c>
      <c r="C65" s="12" t="s">
        <v>65</v>
      </c>
      <c r="D65" s="12">
        <v>1</v>
      </c>
      <c r="E65" s="18">
        <v>50.4</v>
      </c>
      <c r="F65" s="16">
        <f t="shared" si="3"/>
        <v>50.4</v>
      </c>
      <c r="G65" s="12" t="s">
        <v>67</v>
      </c>
      <c r="H65" s="17" t="s">
        <v>125</v>
      </c>
    </row>
    <row r="66" spans="1:8">
      <c r="A66" s="12" t="s">
        <v>216</v>
      </c>
      <c r="B66" s="12" t="s">
        <v>129</v>
      </c>
      <c r="C66" s="12" t="s">
        <v>258</v>
      </c>
      <c r="D66" s="12">
        <v>8</v>
      </c>
      <c r="E66" s="18">
        <v>3.9</v>
      </c>
      <c r="F66" s="16">
        <f t="shared" si="3"/>
        <v>31.2</v>
      </c>
      <c r="G66" s="12" t="s">
        <v>217</v>
      </c>
      <c r="H66" s="12" t="s">
        <v>259</v>
      </c>
    </row>
    <row r="67" spans="1:8">
      <c r="A67" s="12" t="s">
        <v>135</v>
      </c>
      <c r="B67" s="12" t="s">
        <v>129</v>
      </c>
      <c r="C67" s="12" t="s">
        <v>130</v>
      </c>
      <c r="D67" s="12">
        <v>1</v>
      </c>
      <c r="E67" s="18">
        <v>32.75</v>
      </c>
      <c r="F67" s="16">
        <f t="shared" si="3"/>
        <v>32.75</v>
      </c>
      <c r="G67" s="12" t="s">
        <v>218</v>
      </c>
      <c r="H67" s="12" t="s">
        <v>134</v>
      </c>
    </row>
    <row r="68" spans="1:8">
      <c r="A68" s="12" t="s">
        <v>132</v>
      </c>
      <c r="B68" s="12" t="s">
        <v>129</v>
      </c>
      <c r="C68" s="12" t="s">
        <v>131</v>
      </c>
      <c r="D68" s="12">
        <v>1</v>
      </c>
      <c r="E68" s="18">
        <v>32.75</v>
      </c>
      <c r="F68" s="16">
        <f t="shared" si="3"/>
        <v>32.75</v>
      </c>
      <c r="G68" s="12" t="s">
        <v>219</v>
      </c>
      <c r="H68" s="12" t="s">
        <v>133</v>
      </c>
    </row>
    <row r="69" spans="1:8">
      <c r="A69" s="9" t="s">
        <v>116</v>
      </c>
      <c r="B69" s="9" t="s">
        <v>17</v>
      </c>
      <c r="C69" s="9" t="s">
        <v>56</v>
      </c>
      <c r="D69" s="9">
        <v>8</v>
      </c>
      <c r="E69" s="16">
        <v>1.99</v>
      </c>
      <c r="F69" s="16">
        <f t="shared" si="3"/>
        <v>15.92</v>
      </c>
      <c r="G69" s="9" t="s">
        <v>40</v>
      </c>
      <c r="H69" s="9" t="s">
        <v>117</v>
      </c>
    </row>
    <row r="70" spans="1:8">
      <c r="A70" s="26" t="s">
        <v>126</v>
      </c>
      <c r="B70" s="26" t="s">
        <v>17</v>
      </c>
      <c r="C70" s="26" t="s">
        <v>200</v>
      </c>
      <c r="D70" s="26">
        <v>0</v>
      </c>
      <c r="E70" s="27">
        <v>2.41</v>
      </c>
      <c r="F70" s="15">
        <f t="shared" si="3"/>
        <v>0</v>
      </c>
      <c r="G70" s="26" t="s">
        <v>210</v>
      </c>
      <c r="H70" s="26" t="s">
        <v>127</v>
      </c>
    </row>
    <row r="71" spans="1:8">
      <c r="A71" s="12" t="s">
        <v>149</v>
      </c>
      <c r="B71" s="12" t="s">
        <v>147</v>
      </c>
      <c r="C71" s="12" t="s">
        <v>148</v>
      </c>
      <c r="D71" s="12">
        <v>1</v>
      </c>
      <c r="E71" s="18">
        <v>212.5</v>
      </c>
      <c r="F71" s="16">
        <f t="shared" si="3"/>
        <v>212.5</v>
      </c>
      <c r="G71" s="12" t="s">
        <v>220</v>
      </c>
      <c r="H71" s="12" t="s">
        <v>150</v>
      </c>
    </row>
    <row r="72" spans="1:8">
      <c r="A72" s="7" t="s">
        <v>108</v>
      </c>
      <c r="B72" s="7" t="s">
        <v>46</v>
      </c>
      <c r="C72" s="7" t="s">
        <v>53</v>
      </c>
      <c r="D72" s="7">
        <v>0</v>
      </c>
      <c r="E72" s="15">
        <v>26.8</v>
      </c>
      <c r="F72" s="15">
        <f t="shared" si="3"/>
        <v>0</v>
      </c>
      <c r="G72" s="7" t="s">
        <v>209</v>
      </c>
      <c r="H72" s="7" t="s">
        <v>109</v>
      </c>
    </row>
    <row r="73" spans="1:8" ht="45">
      <c r="A73" s="9" t="s">
        <v>119</v>
      </c>
      <c r="B73" s="9" t="s">
        <v>58</v>
      </c>
      <c r="C73" s="21" t="s">
        <v>191</v>
      </c>
      <c r="D73" s="9">
        <v>1</v>
      </c>
      <c r="E73" s="16">
        <v>564.71</v>
      </c>
      <c r="F73" s="16">
        <f t="shared" si="3"/>
        <v>564.71</v>
      </c>
      <c r="G73" s="9" t="s">
        <v>42</v>
      </c>
      <c r="H73" s="9" t="s">
        <v>118</v>
      </c>
    </row>
    <row r="74" spans="1:8">
      <c r="A74" s="13"/>
      <c r="B74" s="13"/>
      <c r="C74" s="13"/>
      <c r="D74" s="13"/>
      <c r="E74" s="13"/>
      <c r="F74" s="13"/>
      <c r="G74" s="13"/>
      <c r="H74" s="13"/>
    </row>
    <row r="75" spans="1:8">
      <c r="A75" s="3" t="s">
        <v>222</v>
      </c>
      <c r="B75" s="4"/>
      <c r="C75" s="4"/>
      <c r="D75" s="4"/>
      <c r="E75" s="4"/>
      <c r="F75" s="4"/>
      <c r="G75" s="4"/>
      <c r="H75" s="4"/>
    </row>
    <row r="77" spans="1:8">
      <c r="A77" s="1" t="s">
        <v>0</v>
      </c>
      <c r="B77" s="1" t="s">
        <v>3</v>
      </c>
      <c r="C77" s="1" t="s">
        <v>4</v>
      </c>
      <c r="D77" s="1" t="s">
        <v>1</v>
      </c>
      <c r="E77" s="1" t="s">
        <v>2</v>
      </c>
      <c r="F77" s="1" t="s">
        <v>5</v>
      </c>
      <c r="G77" s="1" t="s">
        <v>237</v>
      </c>
      <c r="H77" s="1" t="s">
        <v>6</v>
      </c>
    </row>
    <row r="78" spans="1:8">
      <c r="A78" s="7" t="s">
        <v>107</v>
      </c>
      <c r="B78" s="8" t="s">
        <v>46</v>
      </c>
      <c r="C78" s="7" t="s">
        <v>47</v>
      </c>
      <c r="D78" s="7">
        <v>0</v>
      </c>
      <c r="E78" s="15">
        <v>20.2</v>
      </c>
      <c r="F78" s="15">
        <f>E78*D78</f>
        <v>0</v>
      </c>
      <c r="G78" s="7" t="s">
        <v>211</v>
      </c>
      <c r="H78" s="7" t="s">
        <v>110</v>
      </c>
    </row>
    <row r="79" spans="1:8">
      <c r="A79" s="7" t="s">
        <v>159</v>
      </c>
      <c r="B79" s="7" t="s">
        <v>46</v>
      </c>
      <c r="C79" s="7" t="s">
        <v>75</v>
      </c>
      <c r="D79" s="7">
        <v>0</v>
      </c>
      <c r="E79" s="15">
        <v>19</v>
      </c>
      <c r="F79" s="15">
        <f t="shared" ref="F79:F82" si="4">E79*D79</f>
        <v>0</v>
      </c>
      <c r="G79" s="7" t="s">
        <v>74</v>
      </c>
      <c r="H79" s="22" t="s">
        <v>160</v>
      </c>
    </row>
    <row r="80" spans="1:8">
      <c r="A80" t="s">
        <v>151</v>
      </c>
      <c r="B80" t="s">
        <v>17</v>
      </c>
      <c r="C80" t="s">
        <v>152</v>
      </c>
      <c r="D80" s="11">
        <v>1</v>
      </c>
      <c r="E80" s="20">
        <v>6.47</v>
      </c>
      <c r="F80" s="20">
        <f t="shared" si="4"/>
        <v>6.47</v>
      </c>
      <c r="G80" s="11" t="s">
        <v>44</v>
      </c>
      <c r="H80" s="11" t="s">
        <v>153</v>
      </c>
    </row>
    <row r="81" spans="1:8">
      <c r="A81" t="s">
        <v>155</v>
      </c>
      <c r="B81" t="s">
        <v>49</v>
      </c>
      <c r="C81" t="s">
        <v>157</v>
      </c>
      <c r="D81" s="11">
        <v>1</v>
      </c>
      <c r="E81" s="20">
        <v>26.36</v>
      </c>
      <c r="F81" s="20">
        <f t="shared" si="4"/>
        <v>26.36</v>
      </c>
      <c r="G81" s="11" t="s">
        <v>45</v>
      </c>
      <c r="H81" s="11" t="s">
        <v>156</v>
      </c>
    </row>
    <row r="82" spans="1:8">
      <c r="A82" s="7" t="s">
        <v>113</v>
      </c>
      <c r="B82" s="7" t="s">
        <v>49</v>
      </c>
      <c r="C82" s="7" t="s">
        <v>114</v>
      </c>
      <c r="D82" s="7">
        <v>0</v>
      </c>
      <c r="E82" s="15">
        <v>185</v>
      </c>
      <c r="F82" s="15">
        <f t="shared" si="4"/>
        <v>0</v>
      </c>
      <c r="G82" s="7" t="s">
        <v>73</v>
      </c>
      <c r="H82" s="7" t="s">
        <v>115</v>
      </c>
    </row>
    <row r="83" spans="1:8">
      <c r="A83" s="7" t="s">
        <v>107</v>
      </c>
      <c r="B83" s="8" t="s">
        <v>46</v>
      </c>
      <c r="C83" s="7" t="s">
        <v>261</v>
      </c>
      <c r="D83" s="7">
        <v>0</v>
      </c>
      <c r="E83" s="15">
        <v>20.2</v>
      </c>
      <c r="F83" s="15">
        <f t="shared" ref="F83" si="5">D83*E83</f>
        <v>0</v>
      </c>
      <c r="G83" s="7" t="s">
        <v>72</v>
      </c>
      <c r="H83" s="22" t="s">
        <v>262</v>
      </c>
    </row>
    <row r="84" spans="1:8">
      <c r="A84" s="11"/>
      <c r="B84" s="11"/>
      <c r="C84" s="11"/>
      <c r="D84" s="11"/>
      <c r="E84" s="11"/>
      <c r="F84" s="11"/>
      <c r="G84" s="11"/>
      <c r="H84" s="11"/>
    </row>
    <row r="85" spans="1:8">
      <c r="A85" s="3" t="s">
        <v>197</v>
      </c>
      <c r="B85" s="4"/>
      <c r="C85" s="4"/>
      <c r="D85" s="4"/>
      <c r="E85" s="4"/>
      <c r="F85" s="4"/>
      <c r="G85" s="4"/>
      <c r="H85" s="4"/>
    </row>
    <row r="87" spans="1:8">
      <c r="A87" s="1" t="s">
        <v>0</v>
      </c>
      <c r="B87" s="1" t="s">
        <v>3</v>
      </c>
      <c r="C87" s="1" t="s">
        <v>4</v>
      </c>
      <c r="D87" s="1" t="s">
        <v>1</v>
      </c>
      <c r="E87" s="1" t="s">
        <v>2</v>
      </c>
      <c r="F87" s="1" t="s">
        <v>5</v>
      </c>
      <c r="G87" s="1" t="s">
        <v>237</v>
      </c>
      <c r="H87" s="1" t="s">
        <v>6</v>
      </c>
    </row>
    <row r="88" spans="1:8">
      <c r="A88" t="s">
        <v>7</v>
      </c>
      <c r="B88" t="s">
        <v>9</v>
      </c>
      <c r="C88" t="s">
        <v>8</v>
      </c>
      <c r="D88">
        <v>1</v>
      </c>
      <c r="E88" s="5">
        <v>665</v>
      </c>
      <c r="F88" s="5">
        <f>D88*E88</f>
        <v>665</v>
      </c>
      <c r="G88" t="s">
        <v>179</v>
      </c>
      <c r="H88" t="s">
        <v>10</v>
      </c>
    </row>
    <row r="89" spans="1:8">
      <c r="A89" t="s">
        <v>20</v>
      </c>
      <c r="B89" t="s">
        <v>9</v>
      </c>
      <c r="C89" t="s">
        <v>21</v>
      </c>
      <c r="D89">
        <v>1</v>
      </c>
      <c r="E89" s="5">
        <v>135</v>
      </c>
      <c r="F89" s="5">
        <f>D89*E89</f>
        <v>135</v>
      </c>
      <c r="G89" t="s">
        <v>180</v>
      </c>
      <c r="H89" t="s">
        <v>22</v>
      </c>
    </row>
    <row r="90" spans="1:8">
      <c r="A90" t="s">
        <v>233</v>
      </c>
      <c r="B90" t="s">
        <v>9</v>
      </c>
      <c r="C90" t="s">
        <v>11</v>
      </c>
      <c r="D90">
        <v>3</v>
      </c>
      <c r="E90" s="5">
        <v>72.22</v>
      </c>
      <c r="F90" s="5">
        <f t="shared" ref="F90:F95" si="6">D90*E90</f>
        <v>216.66</v>
      </c>
      <c r="G90" t="s">
        <v>181</v>
      </c>
      <c r="H90" t="s">
        <v>15</v>
      </c>
    </row>
    <row r="91" spans="1:8">
      <c r="A91" t="s">
        <v>12</v>
      </c>
      <c r="B91" t="s">
        <v>9</v>
      </c>
      <c r="C91" t="s">
        <v>13</v>
      </c>
      <c r="D91">
        <v>1</v>
      </c>
      <c r="E91" s="5">
        <v>20</v>
      </c>
      <c r="F91" s="5">
        <f t="shared" si="6"/>
        <v>20</v>
      </c>
      <c r="G91" t="s">
        <v>182</v>
      </c>
      <c r="H91" t="s">
        <v>14</v>
      </c>
    </row>
    <row r="92" spans="1:8">
      <c r="A92" t="s">
        <v>16</v>
      </c>
      <c r="B92" t="s">
        <v>17</v>
      </c>
      <c r="C92" t="s">
        <v>18</v>
      </c>
      <c r="D92">
        <v>1</v>
      </c>
      <c r="E92" s="5">
        <v>5.07</v>
      </c>
      <c r="F92" s="5">
        <f t="shared" si="6"/>
        <v>5.07</v>
      </c>
      <c r="G92" t="s">
        <v>249</v>
      </c>
      <c r="H92" t="s">
        <v>19</v>
      </c>
    </row>
    <row r="93" spans="1:8">
      <c r="A93" t="s">
        <v>23</v>
      </c>
      <c r="B93" t="s">
        <v>24</v>
      </c>
      <c r="C93" t="s">
        <v>25</v>
      </c>
      <c r="D93">
        <v>1</v>
      </c>
      <c r="E93" s="5">
        <v>4.66</v>
      </c>
      <c r="F93" s="5">
        <f>D93*E93</f>
        <v>4.66</v>
      </c>
      <c r="G93" t="s">
        <v>54</v>
      </c>
      <c r="H93" t="s">
        <v>105</v>
      </c>
    </row>
    <row r="94" spans="1:8">
      <c r="A94" s="24" t="s">
        <v>238</v>
      </c>
      <c r="B94" t="s">
        <v>236</v>
      </c>
      <c r="C94" t="s">
        <v>235</v>
      </c>
      <c r="D94">
        <v>1</v>
      </c>
      <c r="E94" s="5">
        <v>7.76</v>
      </c>
      <c r="F94" s="5">
        <f>D94*E94</f>
        <v>7.76</v>
      </c>
      <c r="G94" t="s">
        <v>224</v>
      </c>
      <c r="H94" t="s">
        <v>234</v>
      </c>
    </row>
    <row r="95" spans="1:8">
      <c r="A95" t="s">
        <v>183</v>
      </c>
      <c r="B95" t="s">
        <v>184</v>
      </c>
      <c r="C95" t="s">
        <v>226</v>
      </c>
      <c r="D95">
        <v>1</v>
      </c>
      <c r="E95" s="5">
        <v>5.98</v>
      </c>
      <c r="F95" s="5">
        <f t="shared" si="6"/>
        <v>5.98</v>
      </c>
      <c r="G95" t="s">
        <v>225</v>
      </c>
      <c r="H95" t="s">
        <v>227</v>
      </c>
    </row>
    <row r="96" spans="1:8">
      <c r="F96" s="5"/>
    </row>
    <row r="97" spans="1:8">
      <c r="A97" s="3" t="s">
        <v>242</v>
      </c>
      <c r="B97" s="4"/>
      <c r="C97" s="4"/>
      <c r="D97" s="4"/>
      <c r="E97" s="4"/>
      <c r="F97" s="4"/>
      <c r="G97" s="4"/>
      <c r="H97" s="4"/>
    </row>
    <row r="98" spans="1:8">
      <c r="A98" t="s">
        <v>246</v>
      </c>
      <c r="B98" t="s">
        <v>248</v>
      </c>
      <c r="D98">
        <v>1</v>
      </c>
      <c r="E98" s="5">
        <v>110.77</v>
      </c>
      <c r="F98" s="5">
        <f>D98*E98</f>
        <v>110.77</v>
      </c>
      <c r="G98" t="s">
        <v>106</v>
      </c>
      <c r="H98" t="s">
        <v>245</v>
      </c>
    </row>
    <row r="99" spans="1:8">
      <c r="A99" t="s">
        <v>243</v>
      </c>
      <c r="B99" t="s">
        <v>244</v>
      </c>
      <c r="D99">
        <v>2</v>
      </c>
      <c r="E99" s="5">
        <v>12</v>
      </c>
      <c r="F99" s="5">
        <f t="shared" ref="F99:F101" si="7">D99*E99</f>
        <v>24</v>
      </c>
      <c r="G99" t="s">
        <v>106</v>
      </c>
    </row>
    <row r="100" spans="1:8">
      <c r="A100" t="s">
        <v>250</v>
      </c>
      <c r="B100" t="s">
        <v>247</v>
      </c>
      <c r="D100">
        <v>1</v>
      </c>
      <c r="E100" s="5">
        <v>14.38</v>
      </c>
      <c r="F100" s="5">
        <f t="shared" si="7"/>
        <v>14.38</v>
      </c>
      <c r="G100" t="s">
        <v>106</v>
      </c>
    </row>
    <row r="101" spans="1:8">
      <c r="A101" t="s">
        <v>251</v>
      </c>
      <c r="B101" t="s">
        <v>252</v>
      </c>
      <c r="D101">
        <v>1</v>
      </c>
      <c r="E101" s="5">
        <v>105</v>
      </c>
      <c r="F101" s="5">
        <f t="shared" si="7"/>
        <v>105</v>
      </c>
      <c r="G101" t="s">
        <v>106</v>
      </c>
    </row>
    <row r="104" spans="1:8">
      <c r="A104" s="23" t="s">
        <v>276</v>
      </c>
    </row>
    <row r="106" spans="1:8">
      <c r="A106" s="28"/>
      <c r="B106" s="3"/>
      <c r="C106" s="10" t="s">
        <v>284</v>
      </c>
      <c r="D106" s="3"/>
      <c r="E106" s="10" t="s">
        <v>277</v>
      </c>
      <c r="F106" s="29">
        <f>SUM(F6:F11, F16:F45,F50:F57,F62:F73,F78:F83,F88:F95,F98:F101)</f>
        <v>4455.1400000000003</v>
      </c>
      <c r="G106" s="3"/>
      <c r="H106" s="3"/>
    </row>
    <row r="114" spans="1:8">
      <c r="E114" s="24"/>
    </row>
    <row r="126" spans="1:8">
      <c r="A126" s="13"/>
      <c r="B126" s="13"/>
      <c r="C126" s="13"/>
      <c r="D126" s="13"/>
      <c r="E126" s="19"/>
      <c r="F126" s="13"/>
      <c r="G126" s="13"/>
      <c r="H126" s="13"/>
    </row>
  </sheetData>
  <phoneticPr fontId="5" type="noConversion"/>
  <hyperlinks>
    <hyperlink ref="H63" r:id="rId1"/>
    <hyperlink ref="H79" r:id="rId2"/>
    <hyperlink ref="H65" r:id="rId3"/>
    <hyperlink ref="H83" r:id="rId4"/>
  </hyperlinks>
  <pageMargins left="0.7" right="0.7" top="0.75" bottom="0.75" header="0.3" footer="0.3"/>
  <pageSetup scale="55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82"/>
  <sheetViews>
    <sheetView tabSelected="1" workbookViewId="0">
      <selection activeCell="H62" sqref="A1:H62"/>
    </sheetView>
  </sheetViews>
  <sheetFormatPr baseColWidth="10" defaultRowHeight="15" x14ac:dyDescent="0"/>
  <cols>
    <col min="1" max="1" width="58" customWidth="1"/>
    <col min="2" max="2" width="23.5" customWidth="1"/>
    <col min="3" max="3" width="17.83203125" customWidth="1"/>
    <col min="4" max="4" width="14.5" customWidth="1"/>
    <col min="5" max="5" width="15.1640625" customWidth="1"/>
    <col min="6" max="6" width="13.83203125" customWidth="1"/>
    <col min="7" max="7" width="16" customWidth="1"/>
    <col min="8" max="8" width="46.5" customWidth="1"/>
  </cols>
  <sheetData>
    <row r="1" spans="1:8" ht="18">
      <c r="A1" s="30" t="s">
        <v>282</v>
      </c>
      <c r="B1" s="30"/>
      <c r="C1" s="30"/>
      <c r="D1" s="30"/>
      <c r="E1" s="30"/>
      <c r="F1" s="30"/>
      <c r="G1" s="30"/>
      <c r="H1" s="30"/>
    </row>
    <row r="2" spans="1:8">
      <c r="A2" s="23"/>
      <c r="B2" s="23"/>
      <c r="C2" s="23"/>
      <c r="D2" s="23"/>
      <c r="E2" s="23"/>
      <c r="F2" s="23"/>
      <c r="G2" s="23"/>
      <c r="H2" s="23"/>
    </row>
    <row r="3" spans="1:8">
      <c r="A3" s="10" t="s">
        <v>192</v>
      </c>
      <c r="B3" s="4"/>
      <c r="C3" s="4"/>
      <c r="D3" s="4"/>
      <c r="E3" s="4"/>
      <c r="F3" s="4"/>
      <c r="G3" s="4"/>
      <c r="H3" s="4"/>
    </row>
    <row r="5" spans="1:8">
      <c r="A5" s="1" t="s">
        <v>0</v>
      </c>
      <c r="B5" s="1" t="s">
        <v>3</v>
      </c>
      <c r="C5" s="1" t="s">
        <v>4</v>
      </c>
      <c r="D5" s="1" t="s">
        <v>1</v>
      </c>
      <c r="E5" s="1" t="s">
        <v>2</v>
      </c>
      <c r="F5" s="1" t="s">
        <v>5</v>
      </c>
      <c r="G5" s="1" t="s">
        <v>237</v>
      </c>
      <c r="H5" s="1" t="s">
        <v>6</v>
      </c>
    </row>
    <row r="6" spans="1:8">
      <c r="A6" t="s">
        <v>260</v>
      </c>
      <c r="B6" t="s">
        <v>17</v>
      </c>
      <c r="C6" t="s">
        <v>188</v>
      </c>
      <c r="D6">
        <v>1</v>
      </c>
      <c r="E6" s="5">
        <v>29</v>
      </c>
      <c r="F6" s="5">
        <f>D6*E6</f>
        <v>29</v>
      </c>
      <c r="G6" t="s">
        <v>194</v>
      </c>
      <c r="H6" t="s">
        <v>190</v>
      </c>
    </row>
    <row r="7" spans="1:8">
      <c r="A7" t="s">
        <v>268</v>
      </c>
      <c r="B7" t="s">
        <v>17</v>
      </c>
      <c r="C7" t="s">
        <v>269</v>
      </c>
      <c r="D7">
        <v>1</v>
      </c>
      <c r="E7" s="5">
        <v>40.5</v>
      </c>
      <c r="F7" s="5">
        <f>D7*E7</f>
        <v>40.5</v>
      </c>
      <c r="G7" t="s">
        <v>195</v>
      </c>
      <c r="H7" t="s">
        <v>267</v>
      </c>
    </row>
    <row r="8" spans="1:8">
      <c r="A8" t="s">
        <v>241</v>
      </c>
      <c r="B8" t="s">
        <v>128</v>
      </c>
      <c r="C8" t="s">
        <v>240</v>
      </c>
      <c r="D8">
        <v>1</v>
      </c>
      <c r="E8" s="5">
        <v>317</v>
      </c>
      <c r="F8" s="5">
        <f t="shared" ref="F8" si="0">D8*E8</f>
        <v>317</v>
      </c>
      <c r="G8" t="s">
        <v>228</v>
      </c>
      <c r="H8" t="s">
        <v>239</v>
      </c>
    </row>
    <row r="9" spans="1:8">
      <c r="F9" s="5"/>
    </row>
    <row r="10" spans="1:8">
      <c r="A10" s="3" t="s">
        <v>196</v>
      </c>
      <c r="B10" s="4"/>
      <c r="C10" s="4"/>
      <c r="D10" s="4"/>
      <c r="E10" s="4"/>
      <c r="F10" s="4"/>
      <c r="G10" s="4"/>
      <c r="H10" s="4"/>
    </row>
    <row r="12" spans="1:8">
      <c r="A12" s="1" t="s">
        <v>0</v>
      </c>
      <c r="B12" s="1" t="s">
        <v>3</v>
      </c>
      <c r="C12" s="1" t="s">
        <v>4</v>
      </c>
      <c r="D12" s="1" t="s">
        <v>1</v>
      </c>
      <c r="E12" s="1" t="s">
        <v>2</v>
      </c>
      <c r="F12" s="1" t="s">
        <v>5</v>
      </c>
      <c r="G12" s="1" t="s">
        <v>237</v>
      </c>
      <c r="H12" s="1" t="s">
        <v>6</v>
      </c>
    </row>
    <row r="13" spans="1:8">
      <c r="A13" t="s">
        <v>163</v>
      </c>
      <c r="B13" t="s">
        <v>17</v>
      </c>
      <c r="C13" t="s">
        <v>161</v>
      </c>
      <c r="D13">
        <v>2</v>
      </c>
      <c r="E13" s="5">
        <v>21.06</v>
      </c>
      <c r="F13" s="5">
        <f>D13*E13</f>
        <v>42.12</v>
      </c>
      <c r="G13" t="s">
        <v>201</v>
      </c>
      <c r="H13" t="s">
        <v>162</v>
      </c>
    </row>
    <row r="14" spans="1:8">
      <c r="A14" t="s">
        <v>255</v>
      </c>
      <c r="B14" t="s">
        <v>17</v>
      </c>
      <c r="C14" t="s">
        <v>256</v>
      </c>
      <c r="D14">
        <v>3</v>
      </c>
      <c r="E14" s="5">
        <v>9.36</v>
      </c>
      <c r="F14" s="5">
        <f>D14*E14</f>
        <v>28.08</v>
      </c>
      <c r="G14" t="s">
        <v>202</v>
      </c>
      <c r="H14" t="s">
        <v>253</v>
      </c>
    </row>
    <row r="15" spans="1:8">
      <c r="A15" t="s">
        <v>164</v>
      </c>
      <c r="B15" t="s">
        <v>17</v>
      </c>
      <c r="C15" t="s">
        <v>165</v>
      </c>
      <c r="D15">
        <v>2</v>
      </c>
      <c r="E15" s="5">
        <v>9.1300000000000008</v>
      </c>
      <c r="F15" s="5">
        <f t="shared" ref="F15:F40" si="1">D15*E15</f>
        <v>18.260000000000002</v>
      </c>
      <c r="G15" t="s">
        <v>203</v>
      </c>
      <c r="H15" t="s">
        <v>162</v>
      </c>
    </row>
    <row r="16" spans="1:8">
      <c r="A16" t="s">
        <v>166</v>
      </c>
      <c r="B16" t="s">
        <v>17</v>
      </c>
      <c r="C16" t="s">
        <v>167</v>
      </c>
      <c r="D16">
        <v>2</v>
      </c>
      <c r="E16" s="5">
        <v>15.67</v>
      </c>
      <c r="F16" s="5">
        <f t="shared" si="1"/>
        <v>31.34</v>
      </c>
      <c r="G16" t="s">
        <v>204</v>
      </c>
      <c r="H16" t="s">
        <v>168</v>
      </c>
    </row>
    <row r="17" spans="1:8">
      <c r="A17" t="s">
        <v>170</v>
      </c>
      <c r="B17" t="s">
        <v>17</v>
      </c>
      <c r="C17" t="s">
        <v>169</v>
      </c>
      <c r="D17">
        <v>6</v>
      </c>
      <c r="E17" s="5">
        <v>2.2999999999999998</v>
      </c>
      <c r="F17" s="5">
        <f t="shared" si="1"/>
        <v>13.799999999999999</v>
      </c>
      <c r="G17" t="s">
        <v>205</v>
      </c>
      <c r="H17" t="s">
        <v>171</v>
      </c>
    </row>
    <row r="18" spans="1:8">
      <c r="A18" t="s">
        <v>176</v>
      </c>
      <c r="B18" t="s">
        <v>17</v>
      </c>
      <c r="C18" t="s">
        <v>177</v>
      </c>
      <c r="D18">
        <v>2</v>
      </c>
      <c r="E18" s="5">
        <v>5.85</v>
      </c>
      <c r="F18" s="5">
        <f t="shared" si="1"/>
        <v>11.7</v>
      </c>
      <c r="G18" t="s">
        <v>206</v>
      </c>
      <c r="H18" t="s">
        <v>171</v>
      </c>
    </row>
    <row r="19" spans="1:8">
      <c r="A19" t="s">
        <v>172</v>
      </c>
      <c r="B19" t="s">
        <v>17</v>
      </c>
      <c r="C19" t="s">
        <v>173</v>
      </c>
      <c r="D19">
        <v>2</v>
      </c>
      <c r="E19" s="5">
        <v>8.7899999999999991</v>
      </c>
      <c r="F19" s="5">
        <f t="shared" si="1"/>
        <v>17.579999999999998</v>
      </c>
      <c r="G19" t="s">
        <v>207</v>
      </c>
      <c r="H19" t="s">
        <v>171</v>
      </c>
    </row>
    <row r="20" spans="1:8">
      <c r="A20" t="s">
        <v>174</v>
      </c>
      <c r="B20" t="s">
        <v>17</v>
      </c>
      <c r="C20" t="s">
        <v>175</v>
      </c>
      <c r="D20">
        <v>2</v>
      </c>
      <c r="E20" s="5">
        <v>8.4700000000000006</v>
      </c>
      <c r="F20" s="5">
        <f t="shared" si="1"/>
        <v>16.940000000000001</v>
      </c>
      <c r="G20" t="s">
        <v>254</v>
      </c>
      <c r="H20" t="s">
        <v>171</v>
      </c>
    </row>
    <row r="21" spans="1:8">
      <c r="A21" t="s">
        <v>271</v>
      </c>
      <c r="B21" t="s">
        <v>17</v>
      </c>
      <c r="C21" t="s">
        <v>270</v>
      </c>
      <c r="D21">
        <v>1</v>
      </c>
      <c r="E21" s="5">
        <v>9.6</v>
      </c>
      <c r="F21" s="5">
        <f t="shared" si="1"/>
        <v>9.6</v>
      </c>
      <c r="G21" t="s">
        <v>214</v>
      </c>
      <c r="H21" t="s">
        <v>223</v>
      </c>
    </row>
    <row r="22" spans="1:8">
      <c r="A22" s="25" t="s">
        <v>275</v>
      </c>
      <c r="B22" t="s">
        <v>17</v>
      </c>
      <c r="C22" t="s">
        <v>274</v>
      </c>
      <c r="D22">
        <v>1</v>
      </c>
      <c r="E22" s="5">
        <v>9.94</v>
      </c>
      <c r="F22" s="5">
        <f t="shared" si="1"/>
        <v>9.94</v>
      </c>
      <c r="G22" t="s">
        <v>215</v>
      </c>
      <c r="H22" t="s">
        <v>223</v>
      </c>
    </row>
    <row r="23" spans="1:8">
      <c r="A23" t="s">
        <v>273</v>
      </c>
      <c r="B23" t="s">
        <v>17</v>
      </c>
      <c r="C23" t="s">
        <v>272</v>
      </c>
      <c r="D23">
        <v>1</v>
      </c>
      <c r="E23" s="5">
        <v>8.4600000000000009</v>
      </c>
      <c r="F23" s="5">
        <f t="shared" si="1"/>
        <v>8.4600000000000009</v>
      </c>
      <c r="G23" t="s">
        <v>257</v>
      </c>
      <c r="H23" t="s">
        <v>223</v>
      </c>
    </row>
    <row r="24" spans="1:8">
      <c r="A24" s="6" t="s">
        <v>96</v>
      </c>
      <c r="B24" s="6" t="s">
        <v>26</v>
      </c>
      <c r="C24" s="6" t="s">
        <v>27</v>
      </c>
      <c r="D24" s="6">
        <v>4</v>
      </c>
      <c r="E24" s="14">
        <v>75.8</v>
      </c>
      <c r="F24" s="14">
        <f t="shared" si="1"/>
        <v>303.2</v>
      </c>
      <c r="G24" s="6" t="s">
        <v>69</v>
      </c>
      <c r="H24" s="6" t="s">
        <v>77</v>
      </c>
    </row>
    <row r="25" spans="1:8">
      <c r="A25" s="6" t="s">
        <v>95</v>
      </c>
      <c r="B25" s="6" t="s">
        <v>17</v>
      </c>
      <c r="C25" s="6" t="s">
        <v>30</v>
      </c>
      <c r="D25" s="6">
        <v>4</v>
      </c>
      <c r="E25" s="14">
        <v>12.03</v>
      </c>
      <c r="F25" s="14">
        <f t="shared" si="1"/>
        <v>48.12</v>
      </c>
      <c r="G25" s="6" t="s">
        <v>208</v>
      </c>
      <c r="H25" s="6" t="s">
        <v>78</v>
      </c>
    </row>
    <row r="26" spans="1:8">
      <c r="A26" s="6" t="s">
        <v>80</v>
      </c>
      <c r="B26" s="6" t="s">
        <v>17</v>
      </c>
      <c r="C26" s="6" t="s">
        <v>79</v>
      </c>
      <c r="D26" s="6">
        <v>9</v>
      </c>
      <c r="E26" s="14">
        <v>2.2400000000000002</v>
      </c>
      <c r="F26" s="14">
        <f t="shared" si="1"/>
        <v>20.160000000000004</v>
      </c>
      <c r="G26" s="6" t="s">
        <v>31</v>
      </c>
      <c r="H26" s="6" t="s">
        <v>81</v>
      </c>
    </row>
    <row r="27" spans="1:8">
      <c r="A27" s="6" t="s">
        <v>92</v>
      </c>
      <c r="B27" s="6" t="s">
        <v>17</v>
      </c>
      <c r="C27" s="6" t="s">
        <v>41</v>
      </c>
      <c r="D27" s="6">
        <v>4</v>
      </c>
      <c r="E27" s="14">
        <v>4.9000000000000004</v>
      </c>
      <c r="F27" s="14">
        <f t="shared" si="1"/>
        <v>19.600000000000001</v>
      </c>
      <c r="G27" s="6" t="s">
        <v>28</v>
      </c>
      <c r="H27" s="6" t="s">
        <v>91</v>
      </c>
    </row>
    <row r="28" spans="1:8">
      <c r="A28" s="6" t="s">
        <v>93</v>
      </c>
      <c r="B28" s="6" t="s">
        <v>17</v>
      </c>
      <c r="C28" s="6" t="s">
        <v>43</v>
      </c>
      <c r="D28" s="6">
        <v>4</v>
      </c>
      <c r="E28" s="14">
        <v>2.5</v>
      </c>
      <c r="F28" s="14">
        <f t="shared" si="1"/>
        <v>10</v>
      </c>
      <c r="G28" s="6" t="s">
        <v>29</v>
      </c>
      <c r="H28" s="6" t="s">
        <v>94</v>
      </c>
    </row>
    <row r="29" spans="1:8">
      <c r="A29" s="7" t="s">
        <v>280</v>
      </c>
      <c r="B29" s="8" t="s">
        <v>46</v>
      </c>
      <c r="C29" s="7" t="s">
        <v>261</v>
      </c>
      <c r="D29" s="7">
        <v>1</v>
      </c>
      <c r="E29" s="15">
        <v>20.2</v>
      </c>
      <c r="F29" s="15">
        <f t="shared" si="1"/>
        <v>20.2</v>
      </c>
      <c r="G29" s="7" t="s">
        <v>72</v>
      </c>
      <c r="H29" s="7" t="s">
        <v>262</v>
      </c>
    </row>
    <row r="30" spans="1:8">
      <c r="A30" s="7" t="s">
        <v>113</v>
      </c>
      <c r="B30" s="7" t="s">
        <v>49</v>
      </c>
      <c r="C30" s="7" t="s">
        <v>114</v>
      </c>
      <c r="D30" s="7">
        <v>1</v>
      </c>
      <c r="E30" s="15">
        <v>185</v>
      </c>
      <c r="F30" s="15">
        <f t="shared" si="1"/>
        <v>185</v>
      </c>
      <c r="G30" s="7" t="s">
        <v>73</v>
      </c>
      <c r="H30" s="7" t="s">
        <v>115</v>
      </c>
    </row>
    <row r="31" spans="1:8">
      <c r="A31" s="7" t="s">
        <v>159</v>
      </c>
      <c r="B31" s="7" t="s">
        <v>46</v>
      </c>
      <c r="C31" s="7" t="s">
        <v>75</v>
      </c>
      <c r="D31" s="7">
        <v>1</v>
      </c>
      <c r="E31" s="15">
        <v>19</v>
      </c>
      <c r="F31" s="15">
        <f t="shared" si="1"/>
        <v>19</v>
      </c>
      <c r="G31" s="7" t="s">
        <v>74</v>
      </c>
      <c r="H31" s="7" t="s">
        <v>160</v>
      </c>
    </row>
    <row r="32" spans="1:8">
      <c r="A32" s="7" t="s">
        <v>108</v>
      </c>
      <c r="B32" s="7" t="s">
        <v>46</v>
      </c>
      <c r="C32" s="7" t="s">
        <v>53</v>
      </c>
      <c r="D32" s="7">
        <v>1</v>
      </c>
      <c r="E32" s="15">
        <v>26.8</v>
      </c>
      <c r="F32" s="15">
        <f t="shared" si="1"/>
        <v>26.8</v>
      </c>
      <c r="G32" s="7" t="s">
        <v>209</v>
      </c>
      <c r="H32" s="7" t="s">
        <v>109</v>
      </c>
    </row>
    <row r="33" spans="1:8">
      <c r="A33" s="26" t="s">
        <v>126</v>
      </c>
      <c r="B33" s="26" t="s">
        <v>17</v>
      </c>
      <c r="C33" s="26" t="s">
        <v>200</v>
      </c>
      <c r="D33" s="26">
        <v>1</v>
      </c>
      <c r="E33" s="27">
        <v>2.41</v>
      </c>
      <c r="F33" s="15">
        <f t="shared" si="1"/>
        <v>2.41</v>
      </c>
      <c r="G33" s="26" t="s">
        <v>210</v>
      </c>
      <c r="H33" s="26" t="s">
        <v>127</v>
      </c>
    </row>
    <row r="34" spans="1:8">
      <c r="A34" s="7" t="s">
        <v>107</v>
      </c>
      <c r="B34" s="8" t="s">
        <v>46</v>
      </c>
      <c r="C34" s="7" t="s">
        <v>47</v>
      </c>
      <c r="D34" s="7">
        <v>1</v>
      </c>
      <c r="E34" s="15">
        <v>20.2</v>
      </c>
      <c r="F34" s="15">
        <f t="shared" si="1"/>
        <v>20.2</v>
      </c>
      <c r="G34" s="7" t="s">
        <v>211</v>
      </c>
      <c r="H34" s="7" t="s">
        <v>110</v>
      </c>
    </row>
    <row r="35" spans="1:8">
      <c r="A35" s="7" t="s">
        <v>111</v>
      </c>
      <c r="B35" s="7" t="s">
        <v>49</v>
      </c>
      <c r="C35" s="7" t="s">
        <v>50</v>
      </c>
      <c r="D35" s="7">
        <v>1</v>
      </c>
      <c r="E35" s="15">
        <v>185</v>
      </c>
      <c r="F35" s="15">
        <f t="shared" si="1"/>
        <v>185</v>
      </c>
      <c r="G35" s="7" t="s">
        <v>33</v>
      </c>
      <c r="H35" s="7" t="s">
        <v>112</v>
      </c>
    </row>
    <row r="36" spans="1:8">
      <c r="A36" s="7" t="s">
        <v>103</v>
      </c>
      <c r="B36" s="7" t="s">
        <v>17</v>
      </c>
      <c r="C36" s="7" t="s">
        <v>55</v>
      </c>
      <c r="D36" s="7">
        <v>1</v>
      </c>
      <c r="E36" s="15">
        <v>11.88</v>
      </c>
      <c r="F36" s="15">
        <f t="shared" si="1"/>
        <v>11.88</v>
      </c>
      <c r="G36" s="7" t="s">
        <v>35</v>
      </c>
      <c r="H36" s="7" t="s">
        <v>104</v>
      </c>
    </row>
    <row r="37" spans="1:8">
      <c r="A37" s="7" t="s">
        <v>82</v>
      </c>
      <c r="B37" s="7" t="s">
        <v>32</v>
      </c>
      <c r="C37" s="7" t="s">
        <v>83</v>
      </c>
      <c r="D37" s="7">
        <v>1</v>
      </c>
      <c r="E37" s="15">
        <v>12.6</v>
      </c>
      <c r="F37" s="15">
        <f t="shared" si="1"/>
        <v>12.6</v>
      </c>
      <c r="G37" s="7" t="s">
        <v>37</v>
      </c>
      <c r="H37" s="7" t="s">
        <v>84</v>
      </c>
    </row>
    <row r="38" spans="1:8">
      <c r="A38" s="7" t="s">
        <v>88</v>
      </c>
      <c r="B38" s="7" t="s">
        <v>32</v>
      </c>
      <c r="C38" s="7" t="s">
        <v>36</v>
      </c>
      <c r="D38" s="7">
        <v>4</v>
      </c>
      <c r="E38" s="15">
        <v>14.06</v>
      </c>
      <c r="F38" s="15">
        <f t="shared" si="1"/>
        <v>56.24</v>
      </c>
      <c r="G38" s="7" t="s">
        <v>38</v>
      </c>
      <c r="H38" s="7" t="s">
        <v>87</v>
      </c>
    </row>
    <row r="39" spans="1:8">
      <c r="A39" s="7" t="s">
        <v>85</v>
      </c>
      <c r="B39" s="7" t="s">
        <v>17</v>
      </c>
      <c r="C39" s="7" t="s">
        <v>39</v>
      </c>
      <c r="D39" s="7">
        <v>4</v>
      </c>
      <c r="E39" s="15">
        <v>3.31</v>
      </c>
      <c r="F39" s="15">
        <f t="shared" si="1"/>
        <v>13.24</v>
      </c>
      <c r="G39" s="7" t="s">
        <v>59</v>
      </c>
      <c r="H39" s="7" t="s">
        <v>86</v>
      </c>
    </row>
    <row r="40" spans="1:8">
      <c r="A40" s="7" t="s">
        <v>89</v>
      </c>
      <c r="B40" s="7" t="s">
        <v>17</v>
      </c>
      <c r="C40" s="7" t="s">
        <v>34</v>
      </c>
      <c r="D40" s="7">
        <v>1</v>
      </c>
      <c r="E40" s="15">
        <v>1.1599999999999999</v>
      </c>
      <c r="F40" s="15">
        <f t="shared" si="1"/>
        <v>1.1599999999999999</v>
      </c>
      <c r="G40" s="7" t="s">
        <v>212</v>
      </c>
      <c r="H40" s="7" t="s">
        <v>90</v>
      </c>
    </row>
    <row r="41" spans="1:8">
      <c r="A41" s="12" t="s">
        <v>149</v>
      </c>
      <c r="B41" s="12" t="s">
        <v>147</v>
      </c>
      <c r="C41" s="12" t="s">
        <v>148</v>
      </c>
      <c r="D41" s="12">
        <v>1</v>
      </c>
      <c r="E41" s="18">
        <v>212.5</v>
      </c>
      <c r="F41" s="16">
        <f>E41*D41</f>
        <v>212.5</v>
      </c>
      <c r="G41" s="12" t="s">
        <v>220</v>
      </c>
      <c r="H41" s="12" t="s">
        <v>150</v>
      </c>
    </row>
    <row r="42" spans="1:8">
      <c r="A42" s="11"/>
      <c r="B42" s="11"/>
      <c r="C42" s="11"/>
      <c r="D42" s="11"/>
      <c r="E42" s="20"/>
      <c r="F42" s="20"/>
      <c r="G42" s="11"/>
      <c r="H42" s="11"/>
    </row>
    <row r="43" spans="1:8">
      <c r="A43" s="3" t="s">
        <v>213</v>
      </c>
      <c r="B43" s="4"/>
      <c r="C43" s="4"/>
      <c r="D43" s="4"/>
      <c r="E43" s="4"/>
      <c r="F43" s="4"/>
      <c r="G43" s="4"/>
      <c r="H43" s="4"/>
    </row>
    <row r="45" spans="1:8">
      <c r="A45" s="1" t="s">
        <v>0</v>
      </c>
      <c r="B45" s="1" t="s">
        <v>3</v>
      </c>
      <c r="C45" s="1" t="s">
        <v>4</v>
      </c>
      <c r="D45" s="1" t="s">
        <v>1</v>
      </c>
      <c r="E45" s="1" t="s">
        <v>2</v>
      </c>
      <c r="F45" s="1" t="s">
        <v>5</v>
      </c>
      <c r="G45" s="1" t="s">
        <v>237</v>
      </c>
      <c r="H45" s="1" t="s">
        <v>6</v>
      </c>
    </row>
    <row r="46" spans="1:8">
      <c r="A46" t="s">
        <v>136</v>
      </c>
      <c r="B46" t="s">
        <v>17</v>
      </c>
      <c r="C46" t="s">
        <v>68</v>
      </c>
      <c r="D46">
        <v>2</v>
      </c>
      <c r="E46" s="5">
        <v>16.600000000000001</v>
      </c>
      <c r="F46" s="5">
        <f>D46*E46</f>
        <v>33.200000000000003</v>
      </c>
      <c r="G46" t="s">
        <v>57</v>
      </c>
      <c r="H46" t="s">
        <v>137</v>
      </c>
    </row>
    <row r="47" spans="1:8">
      <c r="A47" s="6" t="s">
        <v>80</v>
      </c>
      <c r="B47" s="6" t="s">
        <v>17</v>
      </c>
      <c r="C47" s="6" t="s">
        <v>79</v>
      </c>
      <c r="D47" s="6">
        <v>2</v>
      </c>
      <c r="E47" s="14">
        <v>2.2400000000000002</v>
      </c>
      <c r="F47" s="14">
        <f t="shared" ref="F47:F53" si="2">D47*E47</f>
        <v>4.4800000000000004</v>
      </c>
      <c r="G47" s="6" t="s">
        <v>31</v>
      </c>
      <c r="H47" s="6" t="s">
        <v>81</v>
      </c>
    </row>
    <row r="48" spans="1:8">
      <c r="A48" t="s">
        <v>146</v>
      </c>
      <c r="B48" t="s">
        <v>17</v>
      </c>
      <c r="C48" t="s">
        <v>144</v>
      </c>
      <c r="D48">
        <v>1</v>
      </c>
      <c r="E48" s="5">
        <v>7.02</v>
      </c>
      <c r="F48" s="5">
        <f t="shared" si="2"/>
        <v>7.02</v>
      </c>
      <c r="G48" t="s">
        <v>62</v>
      </c>
      <c r="H48" t="s">
        <v>145</v>
      </c>
    </row>
    <row r="49" spans="1:8">
      <c r="A49" t="s">
        <v>139</v>
      </c>
      <c r="B49" t="s">
        <v>17</v>
      </c>
      <c r="C49" t="s">
        <v>141</v>
      </c>
      <c r="D49">
        <v>1</v>
      </c>
      <c r="E49" s="5">
        <v>70.27</v>
      </c>
      <c r="F49" s="5">
        <f t="shared" si="2"/>
        <v>70.27</v>
      </c>
      <c r="G49" t="s">
        <v>51</v>
      </c>
      <c r="H49" t="s">
        <v>138</v>
      </c>
    </row>
    <row r="50" spans="1:8">
      <c r="A50" t="s">
        <v>140</v>
      </c>
      <c r="B50" t="s">
        <v>17</v>
      </c>
      <c r="C50" t="s">
        <v>142</v>
      </c>
      <c r="D50">
        <v>1</v>
      </c>
      <c r="E50" s="5">
        <v>13.05</v>
      </c>
      <c r="F50" s="5">
        <f t="shared" si="2"/>
        <v>13.05</v>
      </c>
      <c r="G50" t="s">
        <v>63</v>
      </c>
      <c r="H50" t="s">
        <v>138</v>
      </c>
    </row>
    <row r="51" spans="1:8">
      <c r="A51" t="s">
        <v>193</v>
      </c>
      <c r="B51" t="s">
        <v>17</v>
      </c>
      <c r="C51" t="s">
        <v>143</v>
      </c>
      <c r="D51">
        <v>1</v>
      </c>
      <c r="E51" s="5">
        <v>80.099999999999994</v>
      </c>
      <c r="F51" s="5">
        <f t="shared" si="2"/>
        <v>80.099999999999994</v>
      </c>
      <c r="G51" t="s">
        <v>64</v>
      </c>
      <c r="H51" t="s">
        <v>138</v>
      </c>
    </row>
    <row r="52" spans="1:8">
      <c r="A52" s="6" t="s">
        <v>93</v>
      </c>
      <c r="B52" s="6" t="s">
        <v>17</v>
      </c>
      <c r="C52" s="6" t="s">
        <v>43</v>
      </c>
      <c r="D52" s="6">
        <v>1</v>
      </c>
      <c r="E52" s="14">
        <v>2.5</v>
      </c>
      <c r="F52" s="14">
        <f t="shared" si="2"/>
        <v>2.5</v>
      </c>
      <c r="G52" s="6" t="s">
        <v>29</v>
      </c>
      <c r="H52" s="6" t="s">
        <v>94</v>
      </c>
    </row>
    <row r="53" spans="1:8">
      <c r="A53" s="7" t="s">
        <v>89</v>
      </c>
      <c r="B53" s="7" t="s">
        <v>17</v>
      </c>
      <c r="C53" s="7" t="s">
        <v>34</v>
      </c>
      <c r="D53" s="7">
        <v>3</v>
      </c>
      <c r="E53" s="15">
        <v>1.1599999999999999</v>
      </c>
      <c r="F53" s="15">
        <f t="shared" si="2"/>
        <v>3.4799999999999995</v>
      </c>
      <c r="G53" s="7" t="s">
        <v>212</v>
      </c>
      <c r="H53" s="7" t="s">
        <v>90</v>
      </c>
    </row>
    <row r="54" spans="1:8">
      <c r="A54" s="11"/>
      <c r="B54" s="11"/>
      <c r="C54" s="11"/>
      <c r="D54" s="11"/>
      <c r="E54" s="11"/>
      <c r="F54" s="11"/>
      <c r="G54" s="11"/>
      <c r="H54" s="11"/>
    </row>
    <row r="55" spans="1:8">
      <c r="F55" s="5"/>
    </row>
    <row r="56" spans="1:8">
      <c r="A56" s="3" t="s">
        <v>283</v>
      </c>
      <c r="B56" s="4"/>
      <c r="C56" s="4"/>
      <c r="D56" s="4"/>
      <c r="E56" s="4"/>
      <c r="F56" s="4"/>
      <c r="G56" s="4"/>
      <c r="H56" s="4"/>
    </row>
    <row r="57" spans="1:8">
      <c r="A57" t="s">
        <v>246</v>
      </c>
      <c r="B57" t="s">
        <v>248</v>
      </c>
      <c r="D57">
        <v>1</v>
      </c>
      <c r="E57" s="5">
        <v>110.77</v>
      </c>
      <c r="F57" s="5">
        <f>D57*E57</f>
        <v>110.77</v>
      </c>
      <c r="G57" t="s">
        <v>106</v>
      </c>
      <c r="H57" t="s">
        <v>245</v>
      </c>
    </row>
    <row r="58" spans="1:8">
      <c r="A58" t="s">
        <v>243</v>
      </c>
      <c r="B58" t="s">
        <v>244</v>
      </c>
      <c r="D58">
        <v>2</v>
      </c>
      <c r="E58" s="5">
        <v>12</v>
      </c>
      <c r="F58" s="5">
        <f t="shared" ref="F58" si="3">D58*E58</f>
        <v>24</v>
      </c>
      <c r="G58" t="s">
        <v>106</v>
      </c>
    </row>
    <row r="60" spans="1:8">
      <c r="A60" s="23" t="s">
        <v>276</v>
      </c>
    </row>
    <row r="62" spans="1:8">
      <c r="A62" s="28"/>
      <c r="B62" s="3"/>
      <c r="C62" s="10" t="s">
        <v>285</v>
      </c>
      <c r="D62" s="3"/>
      <c r="E62" s="10" t="s">
        <v>277</v>
      </c>
      <c r="F62" s="29">
        <f>SUM(F6:F8,F13:F41,F46:F53,F57:F58)</f>
        <v>2110.5000000000005</v>
      </c>
      <c r="G62" s="3"/>
      <c r="H62" s="3"/>
    </row>
    <row r="70" spans="5:5">
      <c r="E70" s="24"/>
    </row>
    <row r="82" spans="1:8">
      <c r="A82" s="13"/>
      <c r="B82" s="13"/>
      <c r="C82" s="13"/>
      <c r="D82" s="13"/>
      <c r="E82" s="19"/>
      <c r="F82" s="13"/>
      <c r="G82" s="13"/>
      <c r="H82" s="13"/>
    </row>
  </sheetData>
  <phoneticPr fontId="5" type="noConversion"/>
  <pageMargins left="0.7" right="0.7" top="0.75" bottom="0.75" header="0.3" footer="0.3"/>
  <pageSetup scale="55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 Option 1 FULL BUILD</vt:lpstr>
      <vt:lpstr>Build Option 2 ABRIDGED BUILD </vt:lpstr>
      <vt:lpstr>Build Option 3 MANUAL BUILD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Polly Fordyce</cp:lastModifiedBy>
  <cp:lastPrinted>2017-08-07T20:17:36Z</cp:lastPrinted>
  <dcterms:created xsi:type="dcterms:W3CDTF">2016-12-21T19:26:18Z</dcterms:created>
  <dcterms:modified xsi:type="dcterms:W3CDTF">2017-08-11T04:00:18Z</dcterms:modified>
</cp:coreProperties>
</file>