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orestP3/Documents/College/Embedded/cses11/project2/component2_project2/"/>
    </mc:Choice>
  </mc:AlternateContent>
  <bookViews>
    <workbookView xWindow="1460" yWindow="3040" windowWidth="27940" windowHeight="17560" tabRatio="500" activeTab="3"/>
  </bookViews>
  <sheets>
    <sheet name="Right Sensor Calibrated" sheetId="2" r:id="rId1"/>
    <sheet name="Left Sensor Calibrated" sheetId="3" r:id="rId2"/>
    <sheet name="Chart1" sheetId="4" r:id="rId3"/>
    <sheet name="Chart2" sheetId="5" r:id="rId4"/>
    <sheet name="Sheet1" sheetId="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1" l="1"/>
  <c r="K46" i="1"/>
  <c r="J46" i="1"/>
  <c r="I46" i="1"/>
  <c r="H46" i="1"/>
  <c r="G46" i="1"/>
  <c r="F46" i="1"/>
  <c r="E46" i="1"/>
  <c r="D46" i="1"/>
  <c r="C46" i="1"/>
  <c r="D38" i="1"/>
  <c r="E38" i="1"/>
  <c r="F38" i="1"/>
  <c r="G38" i="1"/>
  <c r="H38" i="1"/>
  <c r="I38" i="1"/>
  <c r="J38" i="1"/>
  <c r="K38" i="1"/>
  <c r="L38" i="1"/>
  <c r="C38" i="1"/>
  <c r="F27" i="1"/>
  <c r="F24" i="1"/>
  <c r="D2" i="1"/>
  <c r="E2" i="1"/>
  <c r="F2" i="1"/>
  <c r="G2" i="1"/>
  <c r="H2" i="1"/>
  <c r="I2" i="1"/>
  <c r="J2" i="1"/>
  <c r="K2" i="1"/>
  <c r="L2" i="1"/>
  <c r="C2" i="1"/>
  <c r="C15" i="1"/>
  <c r="D15" i="1"/>
  <c r="D22" i="1"/>
  <c r="D8" i="1"/>
  <c r="C8" i="1"/>
  <c r="C22" i="1"/>
  <c r="D18" i="1"/>
  <c r="E18" i="1"/>
  <c r="F18" i="1"/>
  <c r="G18" i="1"/>
  <c r="H18" i="1"/>
  <c r="I18" i="1"/>
  <c r="J18" i="1"/>
  <c r="K18" i="1"/>
  <c r="L18" i="1"/>
  <c r="C18" i="1"/>
  <c r="E15" i="1"/>
  <c r="F15" i="1"/>
  <c r="G15" i="1"/>
  <c r="H15" i="1"/>
  <c r="I15" i="1"/>
  <c r="J15" i="1"/>
  <c r="K15" i="1"/>
  <c r="L15" i="1"/>
  <c r="E8" i="1"/>
  <c r="F8" i="1"/>
  <c r="G8" i="1"/>
  <c r="H8" i="1"/>
  <c r="I8" i="1"/>
  <c r="J8" i="1"/>
  <c r="K8" i="1"/>
  <c r="L8" i="1"/>
</calcChain>
</file>

<file path=xl/sharedStrings.xml><?xml version="1.0" encoding="utf-8"?>
<sst xmlns="http://schemas.openxmlformats.org/spreadsheetml/2006/main" count="21" uniqueCount="14">
  <si>
    <t>cm</t>
  </si>
  <si>
    <t>in</t>
  </si>
  <si>
    <t>avg</t>
  </si>
  <si>
    <t>Right</t>
  </si>
  <si>
    <t>Left</t>
  </si>
  <si>
    <t>inverse</t>
  </si>
  <si>
    <t>slope 5/6</t>
  </si>
  <si>
    <t>Sensor Val</t>
  </si>
  <si>
    <t>Sensor val</t>
  </si>
  <si>
    <t>L</t>
  </si>
  <si>
    <t>R</t>
  </si>
  <si>
    <t>1/cm</t>
  </si>
  <si>
    <t>real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</si>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</sst>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Sensor val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64523184602"/>
                  <c:y val="-0.02931357538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Sheet1!$C$27:$F$27</c:f>
              <c:numCache>
                <c:formatCode>General</c:formatCode>
                <c:ptCount val="4"/>
                <c:pt idx="0">
                  <c:v>0.181818</c:v>
                </c:pt>
                <c:pt idx="1">
                  <c:v>0.2</c:v>
                </c:pt>
                <c:pt idx="2">
                  <c:v>0.166666666666667</c:v>
                </c:pt>
                <c:pt idx="3">
                  <c:v>0.0125</c:v>
                </c:pt>
              </c:numCache>
            </c:numRef>
          </c:xVal>
          <c:yVal>
            <c:numRef>
              <c:f>Sheet1!$C$28:$F$28</c:f>
              <c:numCache>
                <c:formatCode>General</c:formatCode>
                <c:ptCount val="4"/>
                <c:pt idx="0">
                  <c:v>881.7</c:v>
                </c:pt>
                <c:pt idx="1">
                  <c:v>890.0</c:v>
                </c:pt>
                <c:pt idx="2">
                  <c:v>873.4</c:v>
                </c:pt>
                <c:pt idx="3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27344"/>
        <c:axId val="1812729392"/>
      </c:scatterChart>
      <c:valAx>
        <c:axId val="18127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29392"/>
        <c:crosses val="autoZero"/>
        <c:crossBetween val="midCat"/>
      </c:valAx>
      <c:valAx>
        <c:axId val="18127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Sensor Val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647856517935"/>
                  <c:y val="-0.0246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Sheet1!$C$24:$F$24</c:f>
              <c:numCache>
                <c:formatCode>General</c:formatCode>
                <c:ptCount val="4"/>
                <c:pt idx="0">
                  <c:v>0.181818</c:v>
                </c:pt>
                <c:pt idx="1">
                  <c:v>0.2</c:v>
                </c:pt>
                <c:pt idx="2">
                  <c:v>0.166666666666667</c:v>
                </c:pt>
                <c:pt idx="3">
                  <c:v>0.0125</c:v>
                </c:pt>
              </c:numCache>
            </c:numRef>
          </c:xVal>
          <c:yVal>
            <c:numRef>
              <c:f>Sheet1!$C$25:$F$25</c:f>
              <c:numCache>
                <c:formatCode>General</c:formatCode>
                <c:ptCount val="4"/>
                <c:pt idx="0">
                  <c:v>949.8</c:v>
                </c:pt>
                <c:pt idx="1">
                  <c:v>953.2</c:v>
                </c:pt>
                <c:pt idx="2">
                  <c:v>946.4</c:v>
                </c:pt>
                <c:pt idx="3">
                  <c:v>86.4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1120"/>
        <c:axId val="1856091040"/>
      </c:scatterChart>
      <c:valAx>
        <c:axId val="18540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91040"/>
        <c:crosses val="autoZero"/>
        <c:crossBetween val="midCat"/>
      </c:valAx>
      <c:valAx>
        <c:axId val="1856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Distance</a:t>
            </a:r>
            <a:r>
              <a:rPr lang="en-US" baseline="0"/>
              <a:t>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Sheet1!$C$18:$L$18</c:f>
              <c:numCache>
                <c:formatCode>General</c:formatCode>
                <c:ptCount val="10"/>
                <c:pt idx="0">
                  <c:v>0.2</c:v>
                </c:pt>
                <c:pt idx="1">
                  <c:v>0.166666666666667</c:v>
                </c:pt>
                <c:pt idx="2">
                  <c:v>0.125</c:v>
                </c:pt>
                <c:pt idx="3">
                  <c:v>0.1</c:v>
                </c:pt>
                <c:pt idx="4">
                  <c:v>0.0714285714285714</c:v>
                </c:pt>
                <c:pt idx="5">
                  <c:v>0.05</c:v>
                </c:pt>
                <c:pt idx="6">
                  <c:v>0.0333333333333333</c:v>
                </c:pt>
                <c:pt idx="7">
                  <c:v>0.025</c:v>
                </c:pt>
                <c:pt idx="8">
                  <c:v>0.0166666666666667</c:v>
                </c:pt>
                <c:pt idx="9">
                  <c:v>0.0125</c:v>
                </c:pt>
              </c:numCache>
            </c:numRef>
          </c:xVal>
          <c:yVal>
            <c:numRef>
              <c:f>Sheet1!$C$8:$L$8</c:f>
              <c:numCache>
                <c:formatCode>General</c:formatCode>
                <c:ptCount val="10"/>
                <c:pt idx="0">
                  <c:v>953.2</c:v>
                </c:pt>
                <c:pt idx="1">
                  <c:v>946.4</c:v>
                </c:pt>
                <c:pt idx="2">
                  <c:v>846.4</c:v>
                </c:pt>
                <c:pt idx="3">
                  <c:v>712.2</c:v>
                </c:pt>
                <c:pt idx="4">
                  <c:v>520.6</c:v>
                </c:pt>
                <c:pt idx="5">
                  <c:v>367.0</c:v>
                </c:pt>
                <c:pt idx="6">
                  <c:v>219.6</c:v>
                </c:pt>
                <c:pt idx="7">
                  <c:v>187.0</c:v>
                </c:pt>
                <c:pt idx="8">
                  <c:v>124.6</c:v>
                </c:pt>
                <c:pt idx="9">
                  <c:v>86.4</c:v>
                </c:pt>
              </c:numCache>
            </c:numRef>
          </c:yVal>
          <c:smooth val="1"/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Sheet1!$C$18:$L$18</c:f>
              <c:numCache>
                <c:formatCode>General</c:formatCode>
                <c:ptCount val="10"/>
                <c:pt idx="0">
                  <c:v>0.2</c:v>
                </c:pt>
                <c:pt idx="1">
                  <c:v>0.166666666666667</c:v>
                </c:pt>
                <c:pt idx="2">
                  <c:v>0.125</c:v>
                </c:pt>
                <c:pt idx="3">
                  <c:v>0.1</c:v>
                </c:pt>
                <c:pt idx="4">
                  <c:v>0.0714285714285714</c:v>
                </c:pt>
                <c:pt idx="5">
                  <c:v>0.05</c:v>
                </c:pt>
                <c:pt idx="6">
                  <c:v>0.0333333333333333</c:v>
                </c:pt>
                <c:pt idx="7">
                  <c:v>0.025</c:v>
                </c:pt>
                <c:pt idx="8">
                  <c:v>0.0166666666666667</c:v>
                </c:pt>
                <c:pt idx="9">
                  <c:v>0.0125</c:v>
                </c:pt>
              </c:numCache>
            </c:numRef>
          </c:xVal>
          <c:yVal>
            <c:numRef>
              <c:f>Sheet1!$C$15:$L$15</c:f>
              <c:numCache>
                <c:formatCode>General</c:formatCode>
                <c:ptCount val="10"/>
                <c:pt idx="0">
                  <c:v>956.0</c:v>
                </c:pt>
                <c:pt idx="1">
                  <c:v>951.8</c:v>
                </c:pt>
                <c:pt idx="2">
                  <c:v>818.2</c:v>
                </c:pt>
                <c:pt idx="3">
                  <c:v>650.6</c:v>
                </c:pt>
                <c:pt idx="4">
                  <c:v>490.0</c:v>
                </c:pt>
                <c:pt idx="5">
                  <c:v>420.0</c:v>
                </c:pt>
                <c:pt idx="6">
                  <c:v>246.8</c:v>
                </c:pt>
                <c:pt idx="7">
                  <c:v>215.2</c:v>
                </c:pt>
                <c:pt idx="8">
                  <c:v>166.2</c:v>
                </c:pt>
                <c:pt idx="9">
                  <c:v>137.2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88544"/>
        <c:axId val="1881285456"/>
      </c:scatterChart>
      <c:valAx>
        <c:axId val="18811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5456"/>
        <c:crosses val="autoZero"/>
        <c:crossBetween val="midCat"/>
      </c:valAx>
      <c:valAx>
        <c:axId val="18812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Val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8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Distance Vs.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Sheet1!$C$1:$L$1</c:f>
              <c:numCache>
                <c:formatCode>General</c:formatCode>
                <c:ptCount val="10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14.0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60.0</c:v>
                </c:pt>
                <c:pt idx="9">
                  <c:v>80.0</c:v>
                </c:pt>
              </c:numCache>
            </c:numRef>
          </c:xVal>
          <c:yVal>
            <c:numRef>
              <c:f>Sheet1!$C$38:$L$38</c:f>
              <c:numCache>
                <c:formatCode>General</c:formatCode>
                <c:ptCount val="10"/>
                <c:pt idx="0">
                  <c:v>5.43</c:v>
                </c:pt>
                <c:pt idx="1">
                  <c:v>5.47</c:v>
                </c:pt>
                <c:pt idx="2">
                  <c:v>6.093999999999999</c:v>
                </c:pt>
                <c:pt idx="3">
                  <c:v>7.4</c:v>
                </c:pt>
                <c:pt idx="4">
                  <c:v>10.538</c:v>
                </c:pt>
                <c:pt idx="5">
                  <c:v>16.256</c:v>
                </c:pt>
                <c:pt idx="6">
                  <c:v>23.616</c:v>
                </c:pt>
                <c:pt idx="7">
                  <c:v>30.33</c:v>
                </c:pt>
                <c:pt idx="8">
                  <c:v>40.056</c:v>
                </c:pt>
                <c:pt idx="9">
                  <c:v>121.82</c:v>
                </c:pt>
              </c:numCache>
            </c:numRef>
          </c:yVal>
          <c:smooth val="1"/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Sheet1!$C$1:$L$1</c:f>
              <c:numCache>
                <c:formatCode>General</c:formatCode>
                <c:ptCount val="10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14.0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60.0</c:v>
                </c:pt>
                <c:pt idx="9">
                  <c:v>80.0</c:v>
                </c:pt>
              </c:numCache>
            </c:numRef>
          </c:xVal>
          <c:yVal>
            <c:numRef>
              <c:f>Sheet1!$C$46:$L$46</c:f>
              <c:numCache>
                <c:formatCode>General</c:formatCode>
                <c:ptCount val="10"/>
                <c:pt idx="0">
                  <c:v>5.004</c:v>
                </c:pt>
                <c:pt idx="1">
                  <c:v>5.006</c:v>
                </c:pt>
                <c:pt idx="2">
                  <c:v>5.92</c:v>
                </c:pt>
                <c:pt idx="3">
                  <c:v>7.314</c:v>
                </c:pt>
                <c:pt idx="4">
                  <c:v>9.968</c:v>
                </c:pt>
                <c:pt idx="5">
                  <c:v>16.412</c:v>
                </c:pt>
                <c:pt idx="6">
                  <c:v>22.66</c:v>
                </c:pt>
                <c:pt idx="7">
                  <c:v>30.3</c:v>
                </c:pt>
                <c:pt idx="8">
                  <c:v>37.48</c:v>
                </c:pt>
                <c:pt idx="9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30240"/>
        <c:axId val="1886725280"/>
      </c:scatterChart>
      <c:valAx>
        <c:axId val="18612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25280"/>
        <c:crosses val="autoZero"/>
        <c:crossBetween val="midCat"/>
      </c:valAx>
      <c:valAx>
        <c:axId val="1886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</a:t>
                </a:r>
                <a:r>
                  <a:rPr lang="en-US" baseline="0"/>
                  <a:t> Distance (cm)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Distance</a:t>
            </a:r>
            <a:r>
              <a:rPr lang="en-US" baseline="0"/>
              <a:t>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Sheet1!$C$1:$L$1</c:f>
              <c:numCache>
                <c:formatCode>General</c:formatCode>
                <c:ptCount val="10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14.0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60.0</c:v>
                </c:pt>
                <c:pt idx="9">
                  <c:v>80.0</c:v>
                </c:pt>
              </c:numCache>
            </c:numRef>
          </c:xVal>
          <c:yVal>
            <c:numRef>
              <c:f>Sheet1!$C$8:$L$8</c:f>
              <c:numCache>
                <c:formatCode>General</c:formatCode>
                <c:ptCount val="10"/>
                <c:pt idx="0">
                  <c:v>953.2</c:v>
                </c:pt>
                <c:pt idx="1">
                  <c:v>946.4</c:v>
                </c:pt>
                <c:pt idx="2">
                  <c:v>846.4</c:v>
                </c:pt>
                <c:pt idx="3">
                  <c:v>712.2</c:v>
                </c:pt>
                <c:pt idx="4">
                  <c:v>520.6</c:v>
                </c:pt>
                <c:pt idx="5">
                  <c:v>367.0</c:v>
                </c:pt>
                <c:pt idx="6">
                  <c:v>219.6</c:v>
                </c:pt>
                <c:pt idx="7">
                  <c:v>187.0</c:v>
                </c:pt>
                <c:pt idx="8">
                  <c:v>124.6</c:v>
                </c:pt>
                <c:pt idx="9">
                  <c:v>86.4</c:v>
                </c:pt>
              </c:numCache>
            </c:numRef>
          </c:yVal>
          <c:smooth val="1"/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Sheet1!$C$1:$L$1</c:f>
              <c:numCache>
                <c:formatCode>General</c:formatCode>
                <c:ptCount val="10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14.0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60.0</c:v>
                </c:pt>
                <c:pt idx="9">
                  <c:v>80.0</c:v>
                </c:pt>
              </c:numCache>
            </c:numRef>
          </c:xVal>
          <c:yVal>
            <c:numRef>
              <c:f>Sheet1!$C$15:$L$15</c:f>
              <c:numCache>
                <c:formatCode>General</c:formatCode>
                <c:ptCount val="10"/>
                <c:pt idx="0">
                  <c:v>956.0</c:v>
                </c:pt>
                <c:pt idx="1">
                  <c:v>951.8</c:v>
                </c:pt>
                <c:pt idx="2">
                  <c:v>818.2</c:v>
                </c:pt>
                <c:pt idx="3">
                  <c:v>650.6</c:v>
                </c:pt>
                <c:pt idx="4">
                  <c:v>490.0</c:v>
                </c:pt>
                <c:pt idx="5">
                  <c:v>420.0</c:v>
                </c:pt>
                <c:pt idx="6">
                  <c:v>246.8</c:v>
                </c:pt>
                <c:pt idx="7">
                  <c:v>215.2</c:v>
                </c:pt>
                <c:pt idx="8">
                  <c:v>166.2</c:v>
                </c:pt>
                <c:pt idx="9">
                  <c:v>137.2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27312"/>
        <c:axId val="1853963488"/>
      </c:scatterChart>
      <c:valAx>
        <c:axId val="18124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63488"/>
        <c:crosses val="autoZero"/>
        <c:crossBetween val="midCat"/>
      </c:valAx>
      <c:valAx>
        <c:axId val="18539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Val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1</xdr:row>
      <xdr:rowOff>38100</xdr:rowOff>
    </xdr:from>
    <xdr:to>
      <xdr:col>18</xdr:col>
      <xdr:colOff>279400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1" workbookViewId="0">
      <selection activeCell="D22" sqref="D22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B1" t="s">
        <v>0</v>
      </c>
      <c r="C1">
        <v>5</v>
      </c>
      <c r="D1">
        <v>6</v>
      </c>
      <c r="E1">
        <v>8</v>
      </c>
      <c r="F1">
        <v>10</v>
      </c>
      <c r="G1">
        <v>14</v>
      </c>
      <c r="H1">
        <v>20</v>
      </c>
      <c r="I1">
        <v>30</v>
      </c>
      <c r="J1">
        <v>40</v>
      </c>
      <c r="K1">
        <v>60</v>
      </c>
      <c r="L1">
        <v>80</v>
      </c>
    </row>
    <row r="2" spans="1:12" x14ac:dyDescent="0.2">
      <c r="B2" t="s">
        <v>1</v>
      </c>
      <c r="C2">
        <f>C1/2.54</f>
        <v>1.9685039370078741</v>
      </c>
      <c r="D2">
        <f t="shared" ref="D2:L2" si="0">D1/2.54</f>
        <v>2.3622047244094486</v>
      </c>
      <c r="E2">
        <f t="shared" si="0"/>
        <v>3.1496062992125982</v>
      </c>
      <c r="F2">
        <f t="shared" si="0"/>
        <v>3.9370078740157481</v>
      </c>
      <c r="G2">
        <f t="shared" si="0"/>
        <v>5.5118110236220472</v>
      </c>
      <c r="H2">
        <f t="shared" si="0"/>
        <v>7.8740157480314963</v>
      </c>
      <c r="I2">
        <f t="shared" si="0"/>
        <v>11.811023622047244</v>
      </c>
      <c r="J2">
        <f t="shared" si="0"/>
        <v>15.748031496062993</v>
      </c>
      <c r="K2">
        <f t="shared" si="0"/>
        <v>23.622047244094489</v>
      </c>
      <c r="L2">
        <f t="shared" si="0"/>
        <v>31.496062992125985</v>
      </c>
    </row>
    <row r="3" spans="1:12" x14ac:dyDescent="0.2">
      <c r="A3" t="s">
        <v>4</v>
      </c>
      <c r="B3">
        <v>1</v>
      </c>
      <c r="C3">
        <v>950</v>
      </c>
      <c r="D3">
        <v>947</v>
      </c>
      <c r="E3">
        <v>840</v>
      </c>
      <c r="F3">
        <v>702</v>
      </c>
      <c r="G3">
        <v>520</v>
      </c>
      <c r="H3">
        <v>366</v>
      </c>
      <c r="I3">
        <v>218</v>
      </c>
      <c r="J3">
        <v>180</v>
      </c>
      <c r="K3">
        <v>120</v>
      </c>
      <c r="L3">
        <v>80</v>
      </c>
    </row>
    <row r="4" spans="1:12" x14ac:dyDescent="0.2">
      <c r="B4">
        <v>2</v>
      </c>
      <c r="C4">
        <v>958</v>
      </c>
      <c r="D4">
        <v>937</v>
      </c>
      <c r="E4">
        <v>850</v>
      </c>
      <c r="F4">
        <v>720</v>
      </c>
      <c r="G4">
        <v>518</v>
      </c>
      <c r="H4">
        <v>370</v>
      </c>
      <c r="I4">
        <v>220</v>
      </c>
      <c r="J4">
        <v>185</v>
      </c>
      <c r="K4">
        <v>117</v>
      </c>
      <c r="L4">
        <v>90</v>
      </c>
    </row>
    <row r="5" spans="1:12" x14ac:dyDescent="0.2">
      <c r="B5">
        <v>3</v>
      </c>
      <c r="C5">
        <v>950</v>
      </c>
      <c r="D5">
        <v>945</v>
      </c>
      <c r="E5">
        <v>845</v>
      </c>
      <c r="F5">
        <v>713</v>
      </c>
      <c r="G5">
        <v>510</v>
      </c>
      <c r="H5">
        <v>371</v>
      </c>
      <c r="I5">
        <v>222</v>
      </c>
      <c r="J5">
        <v>190</v>
      </c>
      <c r="K5">
        <v>118</v>
      </c>
      <c r="L5">
        <v>87</v>
      </c>
    </row>
    <row r="6" spans="1:12" x14ac:dyDescent="0.2">
      <c r="B6">
        <v>4</v>
      </c>
      <c r="C6">
        <v>948</v>
      </c>
      <c r="D6">
        <v>950</v>
      </c>
      <c r="E6">
        <v>860</v>
      </c>
      <c r="F6">
        <v>718</v>
      </c>
      <c r="G6">
        <v>525</v>
      </c>
      <c r="H6">
        <v>361</v>
      </c>
      <c r="I6">
        <v>217</v>
      </c>
      <c r="J6">
        <v>192</v>
      </c>
      <c r="K6">
        <v>140</v>
      </c>
      <c r="L6">
        <v>86</v>
      </c>
    </row>
    <row r="7" spans="1:12" x14ac:dyDescent="0.2">
      <c r="B7">
        <v>5</v>
      </c>
      <c r="C7">
        <v>960</v>
      </c>
      <c r="D7">
        <v>953</v>
      </c>
      <c r="E7">
        <v>837</v>
      </c>
      <c r="F7">
        <v>708</v>
      </c>
      <c r="G7">
        <v>530</v>
      </c>
      <c r="H7">
        <v>367</v>
      </c>
      <c r="I7">
        <v>221</v>
      </c>
      <c r="J7">
        <v>188</v>
      </c>
      <c r="K7">
        <v>128</v>
      </c>
      <c r="L7">
        <v>89</v>
      </c>
    </row>
    <row r="8" spans="1:12" x14ac:dyDescent="0.2">
      <c r="B8" t="s">
        <v>2</v>
      </c>
      <c r="C8">
        <f>AVERAGE(C3:C7)</f>
        <v>953.2</v>
      </c>
      <c r="D8">
        <f t="shared" ref="D8:L8" si="1">AVERAGE(D3:D7)</f>
        <v>946.4</v>
      </c>
      <c r="E8">
        <f t="shared" si="1"/>
        <v>846.4</v>
      </c>
      <c r="F8">
        <f t="shared" si="1"/>
        <v>712.2</v>
      </c>
      <c r="G8">
        <f t="shared" si="1"/>
        <v>520.6</v>
      </c>
      <c r="H8">
        <f t="shared" si="1"/>
        <v>367</v>
      </c>
      <c r="I8">
        <f t="shared" si="1"/>
        <v>219.6</v>
      </c>
      <c r="J8">
        <f t="shared" si="1"/>
        <v>187</v>
      </c>
      <c r="K8">
        <f t="shared" si="1"/>
        <v>124.6</v>
      </c>
      <c r="L8">
        <f t="shared" si="1"/>
        <v>86.4</v>
      </c>
    </row>
    <row r="10" spans="1:12" x14ac:dyDescent="0.2">
      <c r="A10" t="s">
        <v>3</v>
      </c>
      <c r="B10">
        <v>1</v>
      </c>
      <c r="C10">
        <v>956</v>
      </c>
      <c r="D10">
        <v>953</v>
      </c>
      <c r="E10">
        <v>810</v>
      </c>
      <c r="F10">
        <v>648</v>
      </c>
      <c r="G10">
        <v>488</v>
      </c>
      <c r="H10">
        <v>420</v>
      </c>
      <c r="I10">
        <v>247</v>
      </c>
      <c r="J10">
        <v>210</v>
      </c>
      <c r="K10">
        <v>165</v>
      </c>
      <c r="L10">
        <v>135</v>
      </c>
    </row>
    <row r="11" spans="1:12" x14ac:dyDescent="0.2">
      <c r="B11">
        <v>2</v>
      </c>
      <c r="C11">
        <v>955</v>
      </c>
      <c r="D11">
        <v>954</v>
      </c>
      <c r="E11">
        <v>820</v>
      </c>
      <c r="F11">
        <v>652</v>
      </c>
      <c r="G11">
        <v>490</v>
      </c>
      <c r="H11">
        <v>419</v>
      </c>
      <c r="I11">
        <v>245</v>
      </c>
      <c r="J11">
        <v>218</v>
      </c>
      <c r="K11">
        <v>166</v>
      </c>
      <c r="L11">
        <v>140</v>
      </c>
    </row>
    <row r="12" spans="1:12" x14ac:dyDescent="0.2">
      <c r="B12">
        <v>3</v>
      </c>
      <c r="C12">
        <v>957</v>
      </c>
      <c r="D12">
        <v>956</v>
      </c>
      <c r="E12">
        <v>811</v>
      </c>
      <c r="F12">
        <v>650</v>
      </c>
      <c r="G12">
        <v>492</v>
      </c>
      <c r="H12">
        <v>422</v>
      </c>
      <c r="I12">
        <v>248</v>
      </c>
      <c r="J12">
        <v>215</v>
      </c>
      <c r="K12">
        <v>168</v>
      </c>
      <c r="L12">
        <v>130</v>
      </c>
    </row>
    <row r="13" spans="1:12" x14ac:dyDescent="0.2">
      <c r="B13">
        <v>4</v>
      </c>
      <c r="C13">
        <v>955</v>
      </c>
      <c r="D13">
        <v>944</v>
      </c>
      <c r="E13">
        <v>828</v>
      </c>
      <c r="F13">
        <v>653</v>
      </c>
      <c r="G13">
        <v>489</v>
      </c>
      <c r="H13">
        <v>418</v>
      </c>
      <c r="I13">
        <v>251</v>
      </c>
      <c r="J13">
        <v>216</v>
      </c>
      <c r="K13">
        <v>162</v>
      </c>
      <c r="L13">
        <v>148</v>
      </c>
    </row>
    <row r="14" spans="1:12" x14ac:dyDescent="0.2">
      <c r="B14">
        <v>5</v>
      </c>
      <c r="C14">
        <v>957</v>
      </c>
      <c r="D14">
        <v>952</v>
      </c>
      <c r="E14">
        <v>822</v>
      </c>
      <c r="F14">
        <v>650</v>
      </c>
      <c r="G14">
        <v>491</v>
      </c>
      <c r="H14">
        <v>421</v>
      </c>
      <c r="I14">
        <v>243</v>
      </c>
      <c r="J14">
        <v>217</v>
      </c>
      <c r="K14">
        <v>170</v>
      </c>
      <c r="L14">
        <v>133</v>
      </c>
    </row>
    <row r="15" spans="1:12" x14ac:dyDescent="0.2">
      <c r="B15" t="s">
        <v>2</v>
      </c>
      <c r="C15">
        <f>AVERAGE(C10:C14)</f>
        <v>956</v>
      </c>
      <c r="D15">
        <f t="shared" ref="D15:L15" si="2">AVERAGE(D10:D14)</f>
        <v>951.8</v>
      </c>
      <c r="E15">
        <f t="shared" si="2"/>
        <v>818.2</v>
      </c>
      <c r="F15">
        <f t="shared" si="2"/>
        <v>650.6</v>
      </c>
      <c r="G15">
        <f t="shared" si="2"/>
        <v>490</v>
      </c>
      <c r="H15">
        <f t="shared" si="2"/>
        <v>420</v>
      </c>
      <c r="I15">
        <f t="shared" si="2"/>
        <v>246.8</v>
      </c>
      <c r="J15">
        <f t="shared" si="2"/>
        <v>215.2</v>
      </c>
      <c r="K15">
        <f t="shared" si="2"/>
        <v>166.2</v>
      </c>
      <c r="L15">
        <f t="shared" si="2"/>
        <v>137.19999999999999</v>
      </c>
    </row>
    <row r="18" spans="1:12" x14ac:dyDescent="0.2">
      <c r="B18" t="s">
        <v>5</v>
      </c>
      <c r="C18">
        <f>1/C1</f>
        <v>0.2</v>
      </c>
      <c r="D18">
        <f t="shared" ref="D18:L18" si="3">1/D1</f>
        <v>0.16666666666666666</v>
      </c>
      <c r="E18">
        <f t="shared" si="3"/>
        <v>0.125</v>
      </c>
      <c r="F18">
        <f t="shared" si="3"/>
        <v>0.1</v>
      </c>
      <c r="G18">
        <f t="shared" si="3"/>
        <v>7.1428571428571425E-2</v>
      </c>
      <c r="H18">
        <f t="shared" si="3"/>
        <v>0.05</v>
      </c>
      <c r="I18">
        <f t="shared" si="3"/>
        <v>3.3333333333333333E-2</v>
      </c>
      <c r="J18">
        <f t="shared" si="3"/>
        <v>2.5000000000000001E-2</v>
      </c>
      <c r="K18">
        <f t="shared" si="3"/>
        <v>1.6666666666666666E-2</v>
      </c>
      <c r="L18">
        <f t="shared" si="3"/>
        <v>1.2500000000000001E-2</v>
      </c>
    </row>
    <row r="21" spans="1:12" x14ac:dyDescent="0.2">
      <c r="C21" t="s">
        <v>9</v>
      </c>
      <c r="D21" t="s">
        <v>10</v>
      </c>
    </row>
    <row r="22" spans="1:12" x14ac:dyDescent="0.2">
      <c r="B22" t="s">
        <v>6</v>
      </c>
      <c r="C22">
        <f>D8-C8/(D1-C1)</f>
        <v>-6.8000000000000682</v>
      </c>
      <c r="D22">
        <f>(D15-C15)/(D1-C1)</f>
        <v>-4.2000000000000455</v>
      </c>
    </row>
    <row r="24" spans="1:12" x14ac:dyDescent="0.2">
      <c r="A24" t="s">
        <v>4</v>
      </c>
      <c r="B24" t="s">
        <v>11</v>
      </c>
      <c r="C24">
        <v>0.18181800000000001</v>
      </c>
      <c r="D24">
        <v>0.2</v>
      </c>
      <c r="E24">
        <v>0.16666666666666666</v>
      </c>
      <c r="F24">
        <f>1/80</f>
        <v>1.2500000000000001E-2</v>
      </c>
    </row>
    <row r="25" spans="1:12" x14ac:dyDescent="0.2">
      <c r="B25" t="s">
        <v>7</v>
      </c>
      <c r="C25">
        <v>949.8</v>
      </c>
      <c r="D25">
        <v>953.2</v>
      </c>
      <c r="E25">
        <v>946.4</v>
      </c>
      <c r="F25">
        <v>86.4</v>
      </c>
    </row>
    <row r="27" spans="1:12" x14ac:dyDescent="0.2">
      <c r="B27" t="s">
        <v>0</v>
      </c>
      <c r="C27">
        <v>0.18181800000000001</v>
      </c>
      <c r="D27">
        <v>0.2</v>
      </c>
      <c r="E27">
        <v>0.16666666666666666</v>
      </c>
      <c r="F27">
        <f>1/80</f>
        <v>1.2500000000000001E-2</v>
      </c>
    </row>
    <row r="28" spans="1:12" x14ac:dyDescent="0.2">
      <c r="B28" t="s">
        <v>8</v>
      </c>
      <c r="C28">
        <v>881.7</v>
      </c>
      <c r="D28">
        <v>890</v>
      </c>
      <c r="E28">
        <v>873.4</v>
      </c>
      <c r="F28">
        <v>76</v>
      </c>
    </row>
    <row r="32" spans="1:12" x14ac:dyDescent="0.2">
      <c r="B32" t="s">
        <v>12</v>
      </c>
      <c r="C32">
        <v>5</v>
      </c>
      <c r="D32">
        <v>6</v>
      </c>
      <c r="E32">
        <v>8</v>
      </c>
      <c r="F32">
        <v>10</v>
      </c>
      <c r="G32">
        <v>14</v>
      </c>
      <c r="H32">
        <v>20</v>
      </c>
      <c r="I32">
        <v>30</v>
      </c>
      <c r="J32">
        <v>40</v>
      </c>
      <c r="K32">
        <v>60</v>
      </c>
      <c r="L32">
        <v>80</v>
      </c>
    </row>
    <row r="33" spans="1:12" x14ac:dyDescent="0.2">
      <c r="A33" t="s">
        <v>4</v>
      </c>
      <c r="B33" t="s">
        <v>13</v>
      </c>
      <c r="C33">
        <v>5.44</v>
      </c>
      <c r="D33">
        <v>5.47</v>
      </c>
      <c r="E33">
        <v>6.08</v>
      </c>
      <c r="F33">
        <v>7.37</v>
      </c>
      <c r="G33">
        <v>10.5</v>
      </c>
      <c r="H33">
        <v>16.36</v>
      </c>
      <c r="I33">
        <v>23.1</v>
      </c>
      <c r="J33">
        <v>29.01</v>
      </c>
      <c r="K33">
        <v>39.1</v>
      </c>
      <c r="L33">
        <v>100</v>
      </c>
    </row>
    <row r="34" spans="1:12" x14ac:dyDescent="0.2">
      <c r="C34">
        <v>5.4</v>
      </c>
      <c r="D34">
        <v>5.48</v>
      </c>
      <c r="E34">
        <v>6</v>
      </c>
      <c r="F34">
        <v>7.4</v>
      </c>
      <c r="G34">
        <v>10.52</v>
      </c>
      <c r="H34">
        <v>16.2</v>
      </c>
      <c r="I34">
        <v>23.8</v>
      </c>
      <c r="J34">
        <v>31</v>
      </c>
      <c r="K34">
        <v>40.08</v>
      </c>
      <c r="L34">
        <v>110</v>
      </c>
    </row>
    <row r="35" spans="1:12" x14ac:dyDescent="0.2">
      <c r="C35">
        <v>5.45</v>
      </c>
      <c r="D35">
        <v>5.5</v>
      </c>
      <c r="E35">
        <v>6.17</v>
      </c>
      <c r="F35">
        <v>7.38</v>
      </c>
      <c r="G35">
        <v>10.5</v>
      </c>
      <c r="H35">
        <v>16.3</v>
      </c>
      <c r="I35">
        <v>23.7</v>
      </c>
      <c r="J35">
        <v>30.78</v>
      </c>
      <c r="K35">
        <v>41</v>
      </c>
      <c r="L35">
        <v>120</v>
      </c>
    </row>
    <row r="36" spans="1:12" x14ac:dyDescent="0.2">
      <c r="C36">
        <v>5.42</v>
      </c>
      <c r="D36">
        <v>5.44</v>
      </c>
      <c r="E36">
        <v>6.02</v>
      </c>
      <c r="F36">
        <v>7.41</v>
      </c>
      <c r="G36">
        <v>10.6</v>
      </c>
      <c r="H36">
        <v>16.100000000000001</v>
      </c>
      <c r="I36">
        <v>23.78</v>
      </c>
      <c r="J36">
        <v>29.88</v>
      </c>
      <c r="K36">
        <v>40.299999999999997</v>
      </c>
      <c r="L36">
        <v>140.4</v>
      </c>
    </row>
    <row r="37" spans="1:12" x14ac:dyDescent="0.2">
      <c r="C37">
        <v>5.44</v>
      </c>
      <c r="D37">
        <v>5.46</v>
      </c>
      <c r="E37">
        <v>6.2</v>
      </c>
      <c r="F37">
        <v>7.44</v>
      </c>
      <c r="G37">
        <v>10.57</v>
      </c>
      <c r="H37">
        <v>16.32</v>
      </c>
      <c r="I37">
        <v>23.7</v>
      </c>
      <c r="J37">
        <v>30.98</v>
      </c>
      <c r="K37">
        <v>39.799999999999997</v>
      </c>
      <c r="L37">
        <v>138.69999999999999</v>
      </c>
    </row>
    <row r="38" spans="1:12" x14ac:dyDescent="0.2">
      <c r="C38">
        <f>AVERAGE(C33:C37)</f>
        <v>5.4300000000000006</v>
      </c>
      <c r="D38">
        <f t="shared" ref="D38:L38" si="4">AVERAGE(D33:D37)</f>
        <v>5.4700000000000006</v>
      </c>
      <c r="E38">
        <f t="shared" si="4"/>
        <v>6.0939999999999994</v>
      </c>
      <c r="F38">
        <f t="shared" si="4"/>
        <v>7.4</v>
      </c>
      <c r="G38">
        <f t="shared" si="4"/>
        <v>10.538</v>
      </c>
      <c r="H38">
        <f t="shared" si="4"/>
        <v>16.256</v>
      </c>
      <c r="I38">
        <f t="shared" si="4"/>
        <v>23.616000000000003</v>
      </c>
      <c r="J38">
        <f t="shared" si="4"/>
        <v>30.330000000000002</v>
      </c>
      <c r="K38">
        <f t="shared" si="4"/>
        <v>40.056000000000004</v>
      </c>
      <c r="L38">
        <f t="shared" si="4"/>
        <v>121.81999999999998</v>
      </c>
    </row>
    <row r="40" spans="1:12" x14ac:dyDescent="0.2">
      <c r="A40" t="s">
        <v>3</v>
      </c>
      <c r="B40" t="s">
        <v>12</v>
      </c>
      <c r="C40">
        <v>5</v>
      </c>
      <c r="D40">
        <v>6</v>
      </c>
      <c r="E40">
        <v>8</v>
      </c>
      <c r="F40">
        <v>10</v>
      </c>
      <c r="G40">
        <v>14</v>
      </c>
      <c r="H40">
        <v>20</v>
      </c>
      <c r="I40">
        <v>30</v>
      </c>
      <c r="J40">
        <v>40</v>
      </c>
      <c r="K40">
        <v>60</v>
      </c>
      <c r="L40">
        <v>80</v>
      </c>
    </row>
    <row r="41" spans="1:12" x14ac:dyDescent="0.2">
      <c r="B41" t="s">
        <v>13</v>
      </c>
      <c r="C41">
        <v>5</v>
      </c>
      <c r="D41">
        <v>4.99</v>
      </c>
      <c r="E41">
        <v>5.94</v>
      </c>
      <c r="F41">
        <v>7.37</v>
      </c>
      <c r="G41">
        <v>10</v>
      </c>
      <c r="H41">
        <v>16.36</v>
      </c>
      <c r="I41">
        <v>22.3</v>
      </c>
      <c r="J41">
        <v>29</v>
      </c>
      <c r="K41">
        <v>38</v>
      </c>
      <c r="L41">
        <v>61</v>
      </c>
    </row>
    <row r="42" spans="1:12" x14ac:dyDescent="0.2">
      <c r="C42">
        <v>5.01</v>
      </c>
      <c r="D42">
        <v>5.01</v>
      </c>
      <c r="E42">
        <v>5.97</v>
      </c>
      <c r="F42">
        <v>7.27</v>
      </c>
      <c r="G42">
        <v>9.9600000000000009</v>
      </c>
      <c r="H42">
        <v>16.2</v>
      </c>
      <c r="I42">
        <v>23.4</v>
      </c>
      <c r="J42">
        <v>30.8</v>
      </c>
      <c r="K42">
        <v>33</v>
      </c>
      <c r="L42">
        <v>78</v>
      </c>
    </row>
    <row r="43" spans="1:12" x14ac:dyDescent="0.2">
      <c r="C43">
        <v>5</v>
      </c>
      <c r="D43">
        <v>5.01</v>
      </c>
      <c r="E43">
        <v>5.8</v>
      </c>
      <c r="F43">
        <v>7.3</v>
      </c>
      <c r="G43">
        <v>9.9</v>
      </c>
      <c r="H43">
        <v>16.7</v>
      </c>
      <c r="I43">
        <v>22.4</v>
      </c>
      <c r="J43">
        <v>30.7</v>
      </c>
      <c r="K43">
        <v>36.799999999999997</v>
      </c>
      <c r="L43">
        <v>63</v>
      </c>
    </row>
    <row r="44" spans="1:12" x14ac:dyDescent="0.2">
      <c r="C44">
        <v>5.01</v>
      </c>
      <c r="D44">
        <v>5.0199999999999996</v>
      </c>
      <c r="E44">
        <v>5.96</v>
      </c>
      <c r="F44">
        <v>7.28</v>
      </c>
      <c r="G44">
        <v>9.98</v>
      </c>
      <c r="H44">
        <v>16</v>
      </c>
      <c r="I44">
        <v>22.5</v>
      </c>
      <c r="J44">
        <v>30</v>
      </c>
      <c r="K44">
        <v>40.6</v>
      </c>
      <c r="L44">
        <v>73</v>
      </c>
    </row>
    <row r="45" spans="1:12" x14ac:dyDescent="0.2">
      <c r="C45">
        <v>5</v>
      </c>
      <c r="D45">
        <v>5</v>
      </c>
      <c r="E45">
        <v>5.93</v>
      </c>
      <c r="F45">
        <v>7.35</v>
      </c>
      <c r="G45">
        <v>10</v>
      </c>
      <c r="H45">
        <v>16.8</v>
      </c>
      <c r="I45">
        <v>22.7</v>
      </c>
      <c r="J45">
        <v>31</v>
      </c>
      <c r="K45">
        <v>39</v>
      </c>
      <c r="L45">
        <v>75</v>
      </c>
    </row>
    <row r="46" spans="1:12" x14ac:dyDescent="0.2">
      <c r="C46">
        <f>AVERAGE(C41:C45)</f>
        <v>5.0039999999999996</v>
      </c>
      <c r="D46">
        <f t="shared" ref="D46" si="5">AVERAGE(D41:D45)</f>
        <v>5.0060000000000002</v>
      </c>
      <c r="E46">
        <f t="shared" ref="E46" si="6">AVERAGE(E41:E45)</f>
        <v>5.92</v>
      </c>
      <c r="F46">
        <f t="shared" ref="F46" si="7">AVERAGE(F41:F45)</f>
        <v>7.3140000000000001</v>
      </c>
      <c r="G46">
        <f t="shared" ref="G46" si="8">AVERAGE(G41:G45)</f>
        <v>9.968</v>
      </c>
      <c r="H46">
        <f t="shared" ref="H46" si="9">AVERAGE(H41:H45)</f>
        <v>16.411999999999999</v>
      </c>
      <c r="I46">
        <f t="shared" ref="I46" si="10">AVERAGE(I41:I45)</f>
        <v>22.66</v>
      </c>
      <c r="J46">
        <f t="shared" ref="J46" si="11">AVERAGE(J41:J45)</f>
        <v>30.3</v>
      </c>
      <c r="K46">
        <f t="shared" ref="K46" si="12">AVERAGE(K41:K45)</f>
        <v>37.480000000000004</v>
      </c>
      <c r="L46">
        <f t="shared" ref="L46" si="13">AVERAGE(L41:L45)</f>
        <v>70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Right Sensor Calibrated</vt:lpstr>
      <vt:lpstr>Left Sensor Calibrated</vt:lpstr>
      <vt:lpstr>Chart1</vt:lpstr>
      <vt:lpstr>Chart2</vt:lpstr>
    </vt:vector>
  </TitlesOfParts>
  <Company>University of Oklahoma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Burcham</dc:creator>
  <cp:lastModifiedBy>Forest Plasencia</cp:lastModifiedBy>
  <dcterms:created xsi:type="dcterms:W3CDTF">2017-02-16T19:13:39Z</dcterms:created>
  <dcterms:modified xsi:type="dcterms:W3CDTF">2017-02-21T19:05:41Z</dcterms:modified>
</cp:coreProperties>
</file>