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OneDrive\Contracting\Swing Forge V2\SwingForge-Electronics\"/>
    </mc:Choice>
  </mc:AlternateContent>
  <bookViews>
    <workbookView xWindow="0" yWindow="0" windowWidth="19200" windowHeight="81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C5" i="1"/>
  <c r="E59" i="1" l="1"/>
  <c r="E48" i="1"/>
  <c r="E51" i="1" s="1"/>
  <c r="F40" i="1"/>
  <c r="F35" i="1"/>
  <c r="F36" i="1"/>
  <c r="F38" i="1"/>
  <c r="F31" i="1"/>
  <c r="F29" i="1"/>
  <c r="F28" i="1"/>
  <c r="F22" i="1"/>
  <c r="F27" i="1"/>
  <c r="F32" i="1" l="1"/>
  <c r="E52" i="1" s="1"/>
  <c r="F41" i="1"/>
  <c r="E50" i="1" s="1"/>
  <c r="E60" i="1" s="1"/>
  <c r="E55" i="1" l="1"/>
  <c r="E56" i="1" s="1"/>
</calcChain>
</file>

<file path=xl/sharedStrings.xml><?xml version="1.0" encoding="utf-8"?>
<sst xmlns="http://schemas.openxmlformats.org/spreadsheetml/2006/main" count="77" uniqueCount="35">
  <si>
    <t>teensy</t>
  </si>
  <si>
    <t>mA</t>
  </si>
  <si>
    <t>audio</t>
  </si>
  <si>
    <t>W</t>
  </si>
  <si>
    <t>motors</t>
  </si>
  <si>
    <t>BLE</t>
  </si>
  <si>
    <t>rgb</t>
  </si>
  <si>
    <t xml:space="preserve"> </t>
  </si>
  <si>
    <t>mpu6050</t>
  </si>
  <si>
    <t>uA</t>
  </si>
  <si>
    <t>standby</t>
  </si>
  <si>
    <t>operating</t>
  </si>
  <si>
    <t>SPI flash</t>
  </si>
  <si>
    <t>TX</t>
  </si>
  <si>
    <t>6 to 16</t>
  </si>
  <si>
    <t>for -30 to +4 dBm</t>
  </si>
  <si>
    <t>RX</t>
  </si>
  <si>
    <t>mAh</t>
  </si>
  <si>
    <t>per swing</t>
  </si>
  <si>
    <t>of time</t>
  </si>
  <si>
    <t>s</t>
  </si>
  <si>
    <t>mAs</t>
  </si>
  <si>
    <t>Audio</t>
  </si>
  <si>
    <t>at boot</t>
  </si>
  <si>
    <t>regular operation</t>
  </si>
  <si>
    <t>boot</t>
  </si>
  <si>
    <t>hours</t>
  </si>
  <si>
    <t>swings per hour</t>
  </si>
  <si>
    <t>idle power</t>
  </si>
  <si>
    <t>seconds of idle/hour</t>
  </si>
  <si>
    <t>per boot</t>
  </si>
  <si>
    <t>idle/hour</t>
  </si>
  <si>
    <t>swing/hour</t>
  </si>
  <si>
    <t>Peak 3.3V current consumption</t>
  </si>
  <si>
    <t>*Does not include audio! Run from battery and try to compensate for battery voltage with volume control!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</si>
</sst>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9" fontId="0" fillId="0" borderId="0" xfId="0" applyNumberFormat="1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0"/>
  <sheetViews>
    <sheetView tabSelected="1" workbookViewId="0">
      <selection activeCell="G7" sqref="G7"/>
    </sheetView>
  </sheetViews>
  <sheetFormatPr defaultRowHeight="15" x14ac:dyDescent="0.25"/>
  <sheetData>
    <row r="2" spans="2:7" x14ac:dyDescent="0.25">
      <c r="B2" t="s">
        <v>0</v>
      </c>
      <c r="C2">
        <v>18.5</v>
      </c>
      <c r="D2" t="s">
        <v>1</v>
      </c>
    </row>
    <row r="4" spans="2:7" x14ac:dyDescent="0.25">
      <c r="B4" t="s">
        <v>2</v>
      </c>
      <c r="C4">
        <v>3</v>
      </c>
      <c r="D4" t="s">
        <v>3</v>
      </c>
    </row>
    <row r="5" spans="2:7" x14ac:dyDescent="0.25">
      <c r="C5">
        <f>C4/3.3*1000</f>
        <v>909.09090909090912</v>
      </c>
      <c r="D5" t="s">
        <v>1</v>
      </c>
      <c r="F5" t="s">
        <v>33</v>
      </c>
    </row>
    <row r="6" spans="2:7" x14ac:dyDescent="0.25">
      <c r="F6">
        <f>C2+C7+30+C17+C21</f>
        <v>116.4</v>
      </c>
      <c r="G6" s="1" t="s">
        <v>34</v>
      </c>
    </row>
    <row r="7" spans="2:7" x14ac:dyDescent="0.25">
      <c r="B7" t="s">
        <v>6</v>
      </c>
      <c r="C7">
        <v>60</v>
      </c>
      <c r="D7" t="s">
        <v>1</v>
      </c>
      <c r="F7">
        <f>F6*3</f>
        <v>349.20000000000005</v>
      </c>
    </row>
    <row r="8" spans="2:7" x14ac:dyDescent="0.25">
      <c r="B8" t="s">
        <v>4</v>
      </c>
      <c r="C8">
        <v>7</v>
      </c>
    </row>
    <row r="9" spans="2:7" x14ac:dyDescent="0.25">
      <c r="C9">
        <v>100</v>
      </c>
      <c r="D9" t="s">
        <v>1</v>
      </c>
    </row>
    <row r="11" spans="2:7" x14ac:dyDescent="0.25">
      <c r="B11" t="s">
        <v>5</v>
      </c>
    </row>
    <row r="12" spans="2:7" x14ac:dyDescent="0.25">
      <c r="B12" t="s">
        <v>13</v>
      </c>
      <c r="C12" s="1" t="s">
        <v>14</v>
      </c>
      <c r="D12" t="s">
        <v>1</v>
      </c>
      <c r="E12" t="s">
        <v>15</v>
      </c>
    </row>
    <row r="13" spans="2:7" x14ac:dyDescent="0.25">
      <c r="B13" t="s">
        <v>16</v>
      </c>
      <c r="C13">
        <v>13</v>
      </c>
      <c r="D13" t="s">
        <v>1</v>
      </c>
    </row>
    <row r="14" spans="2:7" x14ac:dyDescent="0.25">
      <c r="B14" t="s">
        <v>7</v>
      </c>
    </row>
    <row r="15" spans="2:7" x14ac:dyDescent="0.25">
      <c r="B15" t="s">
        <v>8</v>
      </c>
    </row>
    <row r="16" spans="2:7" x14ac:dyDescent="0.25">
      <c r="B16" t="s">
        <v>10</v>
      </c>
      <c r="C16">
        <v>5</v>
      </c>
      <c r="D16" t="s">
        <v>9</v>
      </c>
    </row>
    <row r="17" spans="2:8" x14ac:dyDescent="0.25">
      <c r="B17" t="s">
        <v>11</v>
      </c>
      <c r="C17">
        <v>3.9</v>
      </c>
      <c r="D17" t="s">
        <v>1</v>
      </c>
    </row>
    <row r="19" spans="2:8" x14ac:dyDescent="0.25">
      <c r="B19" t="s">
        <v>12</v>
      </c>
    </row>
    <row r="20" spans="2:8" x14ac:dyDescent="0.25">
      <c r="B20" t="s">
        <v>10</v>
      </c>
      <c r="C20">
        <v>1</v>
      </c>
      <c r="D20" t="s">
        <v>9</v>
      </c>
    </row>
    <row r="21" spans="2:8" x14ac:dyDescent="0.25">
      <c r="B21" t="s">
        <v>11</v>
      </c>
      <c r="C21">
        <v>4</v>
      </c>
      <c r="D21" t="s">
        <v>1</v>
      </c>
      <c r="F21">
        <v>400</v>
      </c>
      <c r="G21" t="s">
        <v>17</v>
      </c>
    </row>
    <row r="22" spans="2:8" x14ac:dyDescent="0.25">
      <c r="F22">
        <f>F21*60*60</f>
        <v>1440000</v>
      </c>
      <c r="G22" t="s">
        <v>21</v>
      </c>
    </row>
    <row r="24" spans="2:8" x14ac:dyDescent="0.25">
      <c r="E24" t="s">
        <v>18</v>
      </c>
      <c r="F24">
        <v>30</v>
      </c>
      <c r="G24" t="s">
        <v>20</v>
      </c>
    </row>
    <row r="26" spans="2:8" x14ac:dyDescent="0.25">
      <c r="E26" t="s">
        <v>4</v>
      </c>
      <c r="F26" s="2">
        <v>0.5</v>
      </c>
      <c r="H26" t="s">
        <v>19</v>
      </c>
    </row>
    <row r="27" spans="2:8" x14ac:dyDescent="0.25">
      <c r="F27" s="3">
        <f>F26*F24*C9*C8</f>
        <v>10500</v>
      </c>
      <c r="G27" t="s">
        <v>21</v>
      </c>
    </row>
    <row r="28" spans="2:8" x14ac:dyDescent="0.25">
      <c r="E28" t="s">
        <v>8</v>
      </c>
      <c r="F28" s="3">
        <f>F24*C17</f>
        <v>117</v>
      </c>
      <c r="G28" t="s">
        <v>21</v>
      </c>
    </row>
    <row r="29" spans="2:8" x14ac:dyDescent="0.25">
      <c r="E29" t="s">
        <v>12</v>
      </c>
      <c r="F29" s="3">
        <f>C21*F24</f>
        <v>120</v>
      </c>
      <c r="G29" t="s">
        <v>21</v>
      </c>
    </row>
    <row r="30" spans="2:8" x14ac:dyDescent="0.25">
      <c r="E30" t="s">
        <v>22</v>
      </c>
      <c r="F30">
        <v>1</v>
      </c>
      <c r="G30" t="s">
        <v>20</v>
      </c>
    </row>
    <row r="31" spans="2:8" x14ac:dyDescent="0.25">
      <c r="F31" s="5">
        <f>C4/3.7*1000*F30</f>
        <v>810.81081081081072</v>
      </c>
      <c r="G31" t="s">
        <v>21</v>
      </c>
    </row>
    <row r="32" spans="2:8" x14ac:dyDescent="0.25">
      <c r="F32" s="7">
        <f>F31+F29+F28+F27</f>
        <v>11547.81081081081</v>
      </c>
      <c r="G32" t="s">
        <v>21</v>
      </c>
      <c r="H32" t="s">
        <v>18</v>
      </c>
    </row>
    <row r="33" spans="5:8" x14ac:dyDescent="0.25">
      <c r="E33" t="s">
        <v>23</v>
      </c>
    </row>
    <row r="34" spans="5:8" x14ac:dyDescent="0.25">
      <c r="E34" t="s">
        <v>22</v>
      </c>
      <c r="F34">
        <v>20</v>
      </c>
      <c r="G34" t="s">
        <v>20</v>
      </c>
    </row>
    <row r="35" spans="5:8" x14ac:dyDescent="0.25">
      <c r="F35" s="5">
        <f>C4/3.7*1000*F34</f>
        <v>16216.216216216215</v>
      </c>
      <c r="G35" t="s">
        <v>21</v>
      </c>
    </row>
    <row r="36" spans="5:8" x14ac:dyDescent="0.25">
      <c r="E36" t="s">
        <v>8</v>
      </c>
      <c r="F36" s="3">
        <f>15*C17</f>
        <v>58.5</v>
      </c>
      <c r="G36" t="s">
        <v>21</v>
      </c>
    </row>
    <row r="37" spans="5:8" x14ac:dyDescent="0.25">
      <c r="E37" t="s">
        <v>4</v>
      </c>
      <c r="F37" s="6">
        <v>30</v>
      </c>
      <c r="G37" t="s">
        <v>20</v>
      </c>
    </row>
    <row r="38" spans="5:8" x14ac:dyDescent="0.25">
      <c r="F38" s="3">
        <f>F37*C8*C9</f>
        <v>21000</v>
      </c>
      <c r="G38" t="s">
        <v>21</v>
      </c>
    </row>
    <row r="39" spans="5:8" x14ac:dyDescent="0.25">
      <c r="E39" t="s">
        <v>5</v>
      </c>
      <c r="F39">
        <v>30</v>
      </c>
      <c r="G39" t="s">
        <v>20</v>
      </c>
    </row>
    <row r="40" spans="5:8" x14ac:dyDescent="0.25">
      <c r="F40" s="3">
        <f>16*F39</f>
        <v>480</v>
      </c>
      <c r="G40" t="s">
        <v>21</v>
      </c>
    </row>
    <row r="41" spans="5:8" x14ac:dyDescent="0.25">
      <c r="F41" s="7">
        <f>F38+F36+F35+F40</f>
        <v>37754.716216216213</v>
      </c>
      <c r="G41" t="s">
        <v>21</v>
      </c>
      <c r="H41" t="s">
        <v>30</v>
      </c>
    </row>
    <row r="42" spans="5:8" x14ac:dyDescent="0.25">
      <c r="E42" t="s">
        <v>28</v>
      </c>
    </row>
    <row r="43" spans="5:8" x14ac:dyDescent="0.25">
      <c r="F43">
        <v>0.2</v>
      </c>
      <c r="G43" t="s">
        <v>1</v>
      </c>
    </row>
    <row r="45" spans="5:8" x14ac:dyDescent="0.25">
      <c r="E45" t="s">
        <v>24</v>
      </c>
    </row>
    <row r="46" spans="5:8" x14ac:dyDescent="0.25">
      <c r="E46">
        <v>1</v>
      </c>
      <c r="F46" t="s">
        <v>25</v>
      </c>
    </row>
    <row r="47" spans="5:8" x14ac:dyDescent="0.25">
      <c r="E47">
        <v>90</v>
      </c>
      <c r="F47" t="s">
        <v>27</v>
      </c>
    </row>
    <row r="48" spans="5:8" x14ac:dyDescent="0.25">
      <c r="E48">
        <f>3600-E47*F24</f>
        <v>900</v>
      </c>
      <c r="F48" t="s">
        <v>29</v>
      </c>
    </row>
    <row r="50" spans="4:6" x14ac:dyDescent="0.25">
      <c r="D50" t="s">
        <v>25</v>
      </c>
      <c r="E50" s="4">
        <f>F41*E46</f>
        <v>37754.716216216213</v>
      </c>
      <c r="F50" t="s">
        <v>21</v>
      </c>
    </row>
    <row r="51" spans="4:6" x14ac:dyDescent="0.25">
      <c r="D51" t="s">
        <v>31</v>
      </c>
      <c r="E51">
        <f>E48*F43</f>
        <v>180</v>
      </c>
      <c r="F51" t="s">
        <v>21</v>
      </c>
    </row>
    <row r="52" spans="4:6" x14ac:dyDescent="0.25">
      <c r="D52" t="s">
        <v>32</v>
      </c>
      <c r="E52" s="4">
        <f>E47*F32</f>
        <v>1039302.9729729729</v>
      </c>
      <c r="F52" t="s">
        <v>21</v>
      </c>
    </row>
    <row r="54" spans="4:6" x14ac:dyDescent="0.25">
      <c r="E54">
        <v>4</v>
      </c>
      <c r="F54" t="s">
        <v>26</v>
      </c>
    </row>
    <row r="55" spans="4:6" x14ac:dyDescent="0.25">
      <c r="E55">
        <f>E50+E54*(E51+E52)</f>
        <v>4195686.6081081079</v>
      </c>
      <c r="F55" t="s">
        <v>21</v>
      </c>
    </row>
    <row r="56" spans="4:6" x14ac:dyDescent="0.25">
      <c r="E56">
        <f>E55/3600</f>
        <v>1165.4685022522522</v>
      </c>
      <c r="F56" t="s">
        <v>17</v>
      </c>
    </row>
    <row r="58" spans="4:6" x14ac:dyDescent="0.25">
      <c r="E58">
        <v>1000</v>
      </c>
      <c r="F58" t="s">
        <v>17</v>
      </c>
    </row>
    <row r="59" spans="4:6" x14ac:dyDescent="0.25">
      <c r="E59">
        <f>E58*3600</f>
        <v>3600000</v>
      </c>
      <c r="F59" t="s">
        <v>21</v>
      </c>
    </row>
    <row r="60" spans="4:6" x14ac:dyDescent="0.25">
      <c r="E60" s="3">
        <f>(E59-E50)/(E51+E52)</f>
        <v>3.4269395232089135</v>
      </c>
      <c r="F60" s="3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McGahee</dc:creator>
  <cp:lastModifiedBy>Tyler McGahee</cp:lastModifiedBy>
  <dcterms:created xsi:type="dcterms:W3CDTF">2016-05-27T06:51:33Z</dcterms:created>
  <dcterms:modified xsi:type="dcterms:W3CDTF">2016-06-18T00:38:58Z</dcterms:modified>
</cp:coreProperties>
</file>