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team\steamapps\common\X4 Foundations\extension files\X4Mods\mods\getting_a_job\getting_a_job\"/>
    </mc:Choice>
  </mc:AlternateContent>
  <xr:revisionPtr revIDLastSave="0" documentId="13_ncr:1_{56293701-7390-4D07-ACA9-5E44D412CB23}" xr6:coauthVersionLast="47" xr6:coauthVersionMax="47" xr10:uidLastSave="{00000000-0000-0000-0000-000000000000}"/>
  <bookViews>
    <workbookView xWindow="-120" yWindow="-120" windowWidth="29040" windowHeight="15840" activeTab="1" xr2:uid="{E941BFB4-41EB-4439-ACB1-5BB164C4B18E}"/>
  </bookViews>
  <sheets>
    <sheet name="Sheet1" sheetId="1" r:id="rId1"/>
    <sheet name="Sheet2" sheetId="2" r:id="rId2"/>
  </sheets>
  <definedNames>
    <definedName name="_xlnm._FilterDatabase" localSheetId="0" hidden="1">Sheet1!$M$3:$P$426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B8" i="2"/>
  <c r="D8" i="2" s="1"/>
  <c r="C7" i="2"/>
  <c r="B7" i="2"/>
  <c r="J6" i="2"/>
  <c r="C6" i="2"/>
  <c r="B6" i="2"/>
  <c r="J5" i="2"/>
  <c r="J4" i="2" s="1"/>
  <c r="C5" i="2"/>
  <c r="B5" i="2"/>
  <c r="D5" i="2" s="1"/>
  <c r="C4" i="2"/>
  <c r="B4" i="2"/>
  <c r="G7" i="1"/>
  <c r="G6" i="1"/>
  <c r="G5" i="1"/>
  <c r="G4" i="1"/>
  <c r="J6" i="1"/>
  <c r="J5" i="1" s="1"/>
  <c r="J4" i="1" s="1"/>
  <c r="B22" i="1"/>
  <c r="B21" i="1"/>
  <c r="B20" i="1"/>
  <c r="B19" i="1"/>
  <c r="B18" i="1"/>
  <c r="C22" i="1"/>
  <c r="C21" i="1"/>
  <c r="C20" i="1"/>
  <c r="C19" i="1"/>
  <c r="C18" i="1"/>
  <c r="C5" i="1"/>
  <c r="C6" i="1"/>
  <c r="C7" i="1"/>
  <c r="C8" i="1"/>
  <c r="C4" i="1"/>
  <c r="B5" i="1"/>
  <c r="D5" i="1" s="1"/>
  <c r="B6" i="1"/>
  <c r="B7" i="1"/>
  <c r="B8" i="1"/>
  <c r="B4" i="1"/>
  <c r="D7" i="2" l="1"/>
  <c r="D4" i="2"/>
  <c r="I4" i="2" s="1"/>
  <c r="K4" i="2" s="1"/>
  <c r="D6" i="2"/>
  <c r="E5" i="2" s="1"/>
  <c r="I5" i="2"/>
  <c r="K5" i="2" s="1"/>
  <c r="K3" i="2" s="1"/>
  <c r="E7" i="2"/>
  <c r="I7" i="2"/>
  <c r="K7" i="2" s="1"/>
  <c r="D8" i="1"/>
  <c r="D7" i="1"/>
  <c r="D22" i="1"/>
  <c r="D4" i="1"/>
  <c r="E4" i="1" s="1"/>
  <c r="D21" i="1"/>
  <c r="I21" i="1" s="1"/>
  <c r="K21" i="1" s="1"/>
  <c r="E7" i="1"/>
  <c r="H7" i="1" s="1"/>
  <c r="D6" i="1"/>
  <c r="I7" i="1"/>
  <c r="K7" i="1" s="1"/>
  <c r="D18" i="1"/>
  <c r="D19" i="1"/>
  <c r="D20" i="1"/>
  <c r="I5" i="1"/>
  <c r="K5" i="1" s="1"/>
  <c r="I4" i="1"/>
  <c r="K4" i="1" s="1"/>
  <c r="H4" i="1" s="1"/>
  <c r="F4" i="1" s="1"/>
  <c r="E4" i="2" l="1"/>
  <c r="I6" i="2"/>
  <c r="K6" i="2" s="1"/>
  <c r="E6" i="2"/>
  <c r="H6" i="2"/>
  <c r="F6" i="2" s="1"/>
  <c r="H5" i="2"/>
  <c r="F5" i="2" s="1"/>
  <c r="H4" i="2"/>
  <c r="F4" i="2" s="1"/>
  <c r="H7" i="2"/>
  <c r="F7" i="2" s="1"/>
  <c r="G7" i="2" s="1"/>
  <c r="E21" i="1"/>
  <c r="I6" i="1"/>
  <c r="E6" i="1"/>
  <c r="E5" i="1"/>
  <c r="H5" i="1" s="1"/>
  <c r="F5" i="1" s="1"/>
  <c r="I20" i="1"/>
  <c r="K20" i="1" s="1"/>
  <c r="E20" i="1"/>
  <c r="E19" i="1"/>
  <c r="I19" i="1"/>
  <c r="K19" i="1" s="1"/>
  <c r="E18" i="1"/>
  <c r="I18" i="1"/>
  <c r="K18" i="1" s="1"/>
  <c r="K6" i="1"/>
  <c r="G5" i="2" l="1"/>
  <c r="G4" i="2"/>
  <c r="G6" i="2"/>
  <c r="H6" i="1"/>
  <c r="F6" i="1"/>
  <c r="F7" i="1"/>
</calcChain>
</file>

<file path=xl/sharedStrings.xml><?xml version="1.0" encoding="utf-8"?>
<sst xmlns="http://schemas.openxmlformats.org/spreadsheetml/2006/main" count="1738" uniqueCount="444">
  <si>
    <t>sov_eclipse_ware</t>
  </si>
  <si>
    <t>dock_xxl</t>
  </si>
  <si>
    <t>sov_lusankya</t>
  </si>
  <si>
    <t>mandalorian_mandator_2_ware</t>
  </si>
  <si>
    <t>sov_mandator_2_ware</t>
  </si>
  <si>
    <t>mandatoriii</t>
  </si>
  <si>
    <t>sov_annihilator_ware</t>
  </si>
  <si>
    <t>sov_strident_ware</t>
  </si>
  <si>
    <t>sov_titan_ware</t>
  </si>
  <si>
    <t>sov_procurator_ware</t>
  </si>
  <si>
    <t>sov_harrower_bc_ware</t>
  </si>
  <si>
    <t>sov_allegiance_ware</t>
  </si>
  <si>
    <t>sov_republic_secutor_ware</t>
  </si>
  <si>
    <t>imperial_secutor_ware</t>
  </si>
  <si>
    <t>ship_providence_dreadnaught_01</t>
  </si>
  <si>
    <t>ship_xl</t>
  </si>
  <si>
    <t>sov_resurgent_ware</t>
  </si>
  <si>
    <t>sov_grey_bellator_ware</t>
  </si>
  <si>
    <t>sov_bellator_ware</t>
  </si>
  <si>
    <t>lucrehulk_t</t>
  </si>
  <si>
    <t>lucrehulk_b</t>
  </si>
  <si>
    <t>mc80_homeone</t>
  </si>
  <si>
    <t>ship_imperial_xxl_executer</t>
  </si>
  <si>
    <t>ship_arg_l_destroyer_01_a</t>
  </si>
  <si>
    <t>ship_l</t>
  </si>
  <si>
    <t>ship_arg_l_destroyer_01_b</t>
  </si>
  <si>
    <t>ship_arg_l_destroyer_02_a</t>
  </si>
  <si>
    <t>ship_arg_l_miner_liquid_01_a</t>
  </si>
  <si>
    <t>ship_arg_l_miner_liquid_01_b</t>
  </si>
  <si>
    <t>ship_arg_l_miner_solid_01_a</t>
  </si>
  <si>
    <t>ship_arg_l_miner_solid_01_b</t>
  </si>
  <si>
    <t>ship_arg_l_trans_container_01_a</t>
  </si>
  <si>
    <t>ship_arg_l_trans_container_01_b</t>
  </si>
  <si>
    <t>ship_arg_l_trans_container_02_a</t>
  </si>
  <si>
    <t>ship_arg_l_trans_container_02_b</t>
  </si>
  <si>
    <t>ship_arg_l_trans_container_03_a</t>
  </si>
  <si>
    <t>ship_arg_l_trans_container_03_b</t>
  </si>
  <si>
    <t>ship_arg_l_trans_container_04_a</t>
  </si>
  <si>
    <t>ship_arg_l_trans_container_04_b</t>
  </si>
  <si>
    <t>ship_arg_l_trans_container_05_a</t>
  </si>
  <si>
    <t>ship_arg_l_trans_container_05_b</t>
  </si>
  <si>
    <t>ship_arg_m_bomber_01_a</t>
  </si>
  <si>
    <t>ship_m</t>
  </si>
  <si>
    <t>ship_arg_m_bomber_01_b</t>
  </si>
  <si>
    <t>ship_arg_m_bomber_02_a</t>
  </si>
  <si>
    <t>ship_arg_m_frigate_01_a</t>
  </si>
  <si>
    <t>ship_arg_m_frigate_01_b</t>
  </si>
  <si>
    <t>ship_arg_m_miner_liquid_01_a</t>
  </si>
  <si>
    <t>ship_arg_m_miner_liquid_01_b</t>
  </si>
  <si>
    <t>ship_arg_m_miner_solid_01_a</t>
  </si>
  <si>
    <t>ship_arg_m_miner_solid_01_b</t>
  </si>
  <si>
    <t>ship_arg_m_trans_container_01_a</t>
  </si>
  <si>
    <t>ship_arg_m_trans_container_01_b</t>
  </si>
  <si>
    <t>ship_arg_m_trans_container_02_a</t>
  </si>
  <si>
    <t>ship_arg_m_trans_container_02_b</t>
  </si>
  <si>
    <t>ship_arg_s_fighter_01_a</t>
  </si>
  <si>
    <t>ship_s</t>
  </si>
  <si>
    <t>ship_arg_s_fighter_01_b</t>
  </si>
  <si>
    <t>ship_arg_s_fighter_02_a</t>
  </si>
  <si>
    <t>ship_arg_s_fighter_02_b</t>
  </si>
  <si>
    <t>ship_arg_s_fighter_03_a</t>
  </si>
  <si>
    <t>ship_arg_s_fighter_04_a</t>
  </si>
  <si>
    <t>ship_arg_s_heavyfighter_01_a</t>
  </si>
  <si>
    <t>ship_arg_s_heavyfighter_01_b</t>
  </si>
  <si>
    <t>ship_arg_s_heavyfighter_02_a</t>
  </si>
  <si>
    <t>ship_arg_s_miner_solid_01_a</t>
  </si>
  <si>
    <t>ship_arg_s_scout_01_a</t>
  </si>
  <si>
    <t>ship_arg_s_scout_01_b</t>
  </si>
  <si>
    <t>ship_arg_s_trans_container_01_a</t>
  </si>
  <si>
    <t>ship_arg_s_trans_container_01_b</t>
  </si>
  <si>
    <t>ship_arg_s_trans_container_02_a</t>
  </si>
  <si>
    <t>ship_arg_s_trans_container_02_b</t>
  </si>
  <si>
    <t>ship_arg_xl_builder_01_a</t>
  </si>
  <si>
    <t>ship_arg_xl_builder_01_b</t>
  </si>
  <si>
    <t>ship_arg_xl_carrier_01_a</t>
  </si>
  <si>
    <t>ship_arg_xl_carrier_01_b</t>
  </si>
  <si>
    <t>ship_arg_xl_carrier_02_a</t>
  </si>
  <si>
    <t>ship_arg_xl_resupplier_01_a</t>
  </si>
  <si>
    <t>ship_arg_xl_resupplier_01_b</t>
  </si>
  <si>
    <t>ship_gen_m_transdrone_container_01_a</t>
  </si>
  <si>
    <t>ship_gen_m_tugboat_01_a</t>
  </si>
  <si>
    <t>ship_gen_s_fighter_01_a</t>
  </si>
  <si>
    <t>ship_gen_s_fighter_01_b</t>
  </si>
  <si>
    <t>ship_gen_s_transdrone_container_01_a</t>
  </si>
  <si>
    <t>ship_par_l_destroyer_01_a</t>
  </si>
  <si>
    <t>ship_par_l_destroyer_01_b</t>
  </si>
  <si>
    <t>ship_par_l_destroyer_02_a</t>
  </si>
  <si>
    <t>ship_par_l_miner_liquid_01_a</t>
  </si>
  <si>
    <t>ship_par_l_miner_liquid_01_b</t>
  </si>
  <si>
    <t>ship_par_l_miner_liquid_02_a</t>
  </si>
  <si>
    <t>ship_par_l_miner_solid_01_a</t>
  </si>
  <si>
    <t>ship_par_l_miner_solid_01_b</t>
  </si>
  <si>
    <t>ship_par_l_miner_solid_02_a</t>
  </si>
  <si>
    <t>ship_par_l_trans_container_01_a</t>
  </si>
  <si>
    <t>ship_par_l_trans_container_01_b</t>
  </si>
  <si>
    <t>ship_par_l_trans_container_02_a</t>
  </si>
  <si>
    <t>ship_par_l_trans_container_02_b</t>
  </si>
  <si>
    <t>ship_par_l_trans_container_03_a</t>
  </si>
  <si>
    <t>ship_par_m_corvette_01_a</t>
  </si>
  <si>
    <t>ship_par_m_corvette_01_b</t>
  </si>
  <si>
    <t>ship_par_m_frigate_01_a</t>
  </si>
  <si>
    <t>ship_par_m_frigate_01_b</t>
  </si>
  <si>
    <t>ship_par_m_miner_liquid_01_a</t>
  </si>
  <si>
    <t>ship_par_m_miner_liquid_01_b</t>
  </si>
  <si>
    <t>ship_par_m_miner_solid_01_a</t>
  </si>
  <si>
    <t>ship_par_m_miner_solid_01_b</t>
  </si>
  <si>
    <t>ship_par_m_trans_container_01_a</t>
  </si>
  <si>
    <t>ship_par_m_trans_container_01_b</t>
  </si>
  <si>
    <t>ship_par_m_trans_container_02_a</t>
  </si>
  <si>
    <t>ship_par_m_trans_container_02_b</t>
  </si>
  <si>
    <t>ship_par_m_trans_container_03_a</t>
  </si>
  <si>
    <t>ship_par_s_fighter_01_a</t>
  </si>
  <si>
    <t>ship_par_s_fighter_01_b</t>
  </si>
  <si>
    <t>ship_par_s_fighter_02_a</t>
  </si>
  <si>
    <t>ship_par_s_fighter_02_b</t>
  </si>
  <si>
    <t>ship_par_s_heavyfighter_01_a</t>
  </si>
  <si>
    <t>ship_par_s_miner_solid_01_a</t>
  </si>
  <si>
    <t>ship_par_s_scout_01_a</t>
  </si>
  <si>
    <t>ship_par_s_scout_01_b</t>
  </si>
  <si>
    <t>ship_par_s_trans_container_01_a</t>
  </si>
  <si>
    <t>ship_par_s_trans_container_01_b</t>
  </si>
  <si>
    <t>ship_par_xl_builder_01_a</t>
  </si>
  <si>
    <t>ship_par_xl_builder_01_b</t>
  </si>
  <si>
    <t>ship_par_xl_carrier_01_a</t>
  </si>
  <si>
    <t>ship_par_xl_carrier_01_b</t>
  </si>
  <si>
    <t>ship_par_xl_carrier_02_a</t>
  </si>
  <si>
    <t>ship_par_xl_resupplier_01_a</t>
  </si>
  <si>
    <t>ship_par_xl_resupplier_01_b</t>
  </si>
  <si>
    <t>ship_par_xl_resupplier_02_a</t>
  </si>
  <si>
    <t>ship_tel_l_destroyer_01_a</t>
  </si>
  <si>
    <t>ship_tel_l_destroyer_01_b</t>
  </si>
  <si>
    <t>ship_tel_l_destroyer_02_a</t>
  </si>
  <si>
    <t>ship_tel_l_miner_liquid_01_a</t>
  </si>
  <si>
    <t>ship_tel_l_miner_liquid_01_b</t>
  </si>
  <si>
    <t>ship_tel_l_miner_liquid_02_a</t>
  </si>
  <si>
    <t>ship_tel_l_miner_solid_01_a</t>
  </si>
  <si>
    <t>ship_tel_l_miner_solid_01_b</t>
  </si>
  <si>
    <t>ship_tel_l_miner_solid_02_a</t>
  </si>
  <si>
    <t>ship_tel_l_trans_container_01_a</t>
  </si>
  <si>
    <t>ship_tel_l_trans_container_01_b</t>
  </si>
  <si>
    <t>ship_tel_l_trans_container_02_a</t>
  </si>
  <si>
    <t>ship_tel_l_trans_container_02_b</t>
  </si>
  <si>
    <t>ship_tel_l_trans_container_03_a</t>
  </si>
  <si>
    <t>ship_tel_m_bomber_01_a</t>
  </si>
  <si>
    <t>ship_tel_m_bomber_01_b</t>
  </si>
  <si>
    <t>ship_tel_m_frigate_01_a</t>
  </si>
  <si>
    <t>ship_tel_m_frigate_01_b</t>
  </si>
  <si>
    <t>ship_tel_m_miner_liquid_01_a</t>
  </si>
  <si>
    <t>ship_tel_m_miner_liquid_01_b</t>
  </si>
  <si>
    <t>ship_tel_m_miner_solid_01_a</t>
  </si>
  <si>
    <t>ship_tel_m_miner_solid_01_b</t>
  </si>
  <si>
    <t>ship_tel_m_trans_container_01_a</t>
  </si>
  <si>
    <t>ship_tel_m_trans_container_01_b</t>
  </si>
  <si>
    <t>ship_tel_m_trans_container_02_a</t>
  </si>
  <si>
    <t>ship_tel_m_trans_container_02_b</t>
  </si>
  <si>
    <t>ship_tel_m_trans_container_03_a</t>
  </si>
  <si>
    <t>ship_tel_s_fighter_01_a</t>
  </si>
  <si>
    <t>ship_tel_s_fighter_01_b</t>
  </si>
  <si>
    <t>ship_tel_s_fighter_02_a</t>
  </si>
  <si>
    <t>ship_tel_s_fighter_02_b</t>
  </si>
  <si>
    <t>ship_tel_s_miner_solid_01_a</t>
  </si>
  <si>
    <t>ship_tel_s_scout_01_a</t>
  </si>
  <si>
    <t>ship_tel_s_scout_01_b</t>
  </si>
  <si>
    <t>ship_tel_s_scout_02_a</t>
  </si>
  <si>
    <t>ship_tel_s_scout_02_b</t>
  </si>
  <si>
    <t>ship_tel_s_trans_container_01_a</t>
  </si>
  <si>
    <t>ship_tel_s_trans_container_01_b</t>
  </si>
  <si>
    <t>ship_tel_s_trans_container_02_a</t>
  </si>
  <si>
    <t>ship_tel_xl_builder_01_a</t>
  </si>
  <si>
    <t>ship_tel_xl_builder_01_b</t>
  </si>
  <si>
    <t>ship_tel_xl_carrier_01_a</t>
  </si>
  <si>
    <t>ship_tel_xl_carrier_01_b</t>
  </si>
  <si>
    <t>ship_tel_xl_resupplier_01_a</t>
  </si>
  <si>
    <t>ship_tel_xl_resupplier_01_b</t>
  </si>
  <si>
    <t>ship_xen_l_terraformer_01_a</t>
  </si>
  <si>
    <t>ship_xen_m_corvette_01_a</t>
  </si>
  <si>
    <t>ship_xen_m_corvette_02_a</t>
  </si>
  <si>
    <t>ship_xen_m_fighter_01_a</t>
  </si>
  <si>
    <t>ship_xen_m_miner_01_a</t>
  </si>
  <si>
    <t>ship_xen_m_miner_solid_01_a</t>
  </si>
  <si>
    <t>ship_xen_s_fighter_01_a</t>
  </si>
  <si>
    <t>ship_xen_s_fighter_02_a</t>
  </si>
  <si>
    <t>ship_xen_s_heavyfighter_01_a</t>
  </si>
  <si>
    <t>ship_xen_s_scout_01_a</t>
  </si>
  <si>
    <t>ship_xen_xl_carrier_01_a</t>
  </si>
  <si>
    <t>ship_xen_xl_destroyer_01_a</t>
  </si>
  <si>
    <t>tie_fighter</t>
  </si>
  <si>
    <t>tie_brute</t>
  </si>
  <si>
    <t>tie_fighter_van</t>
  </si>
  <si>
    <t>tie_fighter_mg</t>
  </si>
  <si>
    <t>tie_interceptor</t>
  </si>
  <si>
    <t>tie_interceptor_rg</t>
  </si>
  <si>
    <t>tie_advanced</t>
  </si>
  <si>
    <t>tie_phantom</t>
  </si>
  <si>
    <t>tie_defender</t>
  </si>
  <si>
    <t>tie_scimitar</t>
  </si>
  <si>
    <t>tie_silencer</t>
  </si>
  <si>
    <t>tie_striker</t>
  </si>
  <si>
    <t>tie_fury_e</t>
  </si>
  <si>
    <t>sith_supremacy</t>
  </si>
  <si>
    <t>tie_bomber</t>
  </si>
  <si>
    <t>tie_shuttle</t>
  </si>
  <si>
    <t>z95</t>
  </si>
  <si>
    <t>rz1awing</t>
  </si>
  <si>
    <t>firespray</t>
  </si>
  <si>
    <t>ewing</t>
  </si>
  <si>
    <t>bwing</t>
  </si>
  <si>
    <t>t65b_xwing</t>
  </si>
  <si>
    <t>t65b_xwing_01</t>
  </si>
  <si>
    <t>t65xj3_xwing</t>
  </si>
  <si>
    <t>t70_xwing_blue</t>
  </si>
  <si>
    <t>t70_xwing_orange</t>
  </si>
  <si>
    <t>t70_xwing_red</t>
  </si>
  <si>
    <t>ywing_btla4</t>
  </si>
  <si>
    <t>ywing_btla4long</t>
  </si>
  <si>
    <t>ywing_btlnr2</t>
  </si>
  <si>
    <t>ywing_btlb</t>
  </si>
  <si>
    <t>ywing_btlbp</t>
  </si>
  <si>
    <t>ywing_btlbpm</t>
  </si>
  <si>
    <t>uwing</t>
  </si>
  <si>
    <t>sheathipede</t>
  </si>
  <si>
    <t>quad_jumper</t>
  </si>
  <si>
    <t>quad_jumper_miner</t>
  </si>
  <si>
    <t>b22</t>
  </si>
  <si>
    <t>b22s</t>
  </si>
  <si>
    <t>scarab_bomber</t>
  </si>
  <si>
    <t>porax_38</t>
  </si>
  <si>
    <t>m4_dune</t>
  </si>
  <si>
    <t>kihraxz</t>
  </si>
  <si>
    <t>porax_38b</t>
  </si>
  <si>
    <t>fang</t>
  </si>
  <si>
    <t>m12</t>
  </si>
  <si>
    <t>vulture_droid</t>
  </si>
  <si>
    <t>tri_droid</t>
  </si>
  <si>
    <t>hyena</t>
  </si>
  <si>
    <t>imp_probe_droid</t>
  </si>
  <si>
    <t>scurrg_h6</t>
  </si>
  <si>
    <t>r41</t>
  </si>
  <si>
    <t>razorcrest</t>
  </si>
  <si>
    <t>hwk_290_01</t>
  </si>
  <si>
    <t>laat</t>
  </si>
  <si>
    <t>laat_com</t>
  </si>
  <si>
    <t>t6shuttle</t>
  </si>
  <si>
    <t>eta2_actis_yellow</t>
  </si>
  <si>
    <t>delta7_red</t>
  </si>
  <si>
    <t>n1</t>
  </si>
  <si>
    <t>ship_mando_s_n1</t>
  </si>
  <si>
    <t>tie_echelon</t>
  </si>
  <si>
    <t>arc170</t>
  </si>
  <si>
    <t>victor_wing</t>
  </si>
  <si>
    <t>vwing</t>
  </si>
  <si>
    <t>v19</t>
  </si>
  <si>
    <t>hapan_s</t>
  </si>
  <si>
    <t>fortitude</t>
  </si>
  <si>
    <t>g9</t>
  </si>
  <si>
    <t>theta</t>
  </si>
  <si>
    <t>gr75a</t>
  </si>
  <si>
    <t>gr75b</t>
  </si>
  <si>
    <t>mantis</t>
  </si>
  <si>
    <t>yt1300m</t>
  </si>
  <si>
    <t>yt1300_02_a</t>
  </si>
  <si>
    <t>dynamic_class_freighter</t>
  </si>
  <si>
    <t>lambda_shuttle</t>
  </si>
  <si>
    <t>berea_shuttle</t>
  </si>
  <si>
    <t>berea_shuttle_gas</t>
  </si>
  <si>
    <t>cr70_01a</t>
  </si>
  <si>
    <t>cr70_01con</t>
  </si>
  <si>
    <t>jtype_transport</t>
  </si>
  <si>
    <t>customs_corvette</t>
  </si>
  <si>
    <t>hammerhead_corvette</t>
  </si>
  <si>
    <t>gs80</t>
  </si>
  <si>
    <t>cr90_01a</t>
  </si>
  <si>
    <t>cr90_01as</t>
  </si>
  <si>
    <t>cr90_01b</t>
  </si>
  <si>
    <t>dorean_corvette</t>
  </si>
  <si>
    <t>actioniv</t>
  </si>
  <si>
    <t>actioniv_solid</t>
  </si>
  <si>
    <t>actioniv_gas</t>
  </si>
  <si>
    <t>rebel_tanker_liquid</t>
  </si>
  <si>
    <t>rebel_tanker_solid</t>
  </si>
  <si>
    <t>gozanti_civ_01</t>
  </si>
  <si>
    <t>gozanti_civ_miner</t>
  </si>
  <si>
    <t>impgozanti_at</t>
  </si>
  <si>
    <t>impgozanti_cr</t>
  </si>
  <si>
    <t>gozanti_croc</t>
  </si>
  <si>
    <t>gozanti_croc_raider</t>
  </si>
  <si>
    <t>weequay</t>
  </si>
  <si>
    <t>sorosub3000</t>
  </si>
  <si>
    <t>defender_corvette</t>
  </si>
  <si>
    <t>css1</t>
  </si>
  <si>
    <t>cis_repair</t>
  </si>
  <si>
    <t>aeg77</t>
  </si>
  <si>
    <t>aeg77t</t>
  </si>
  <si>
    <t>crusader</t>
  </si>
  <si>
    <t>mando_solid</t>
  </si>
  <si>
    <t>mando_gas</t>
  </si>
  <si>
    <t>mando_transport</t>
  </si>
  <si>
    <t>raider</t>
  </si>
  <si>
    <t>lancer_pursuit</t>
  </si>
  <si>
    <t>gauntlet</t>
  </si>
  <si>
    <t>vcx100</t>
  </si>
  <si>
    <t>yv666</t>
  </si>
  <si>
    <t>bff_01</t>
  </si>
  <si>
    <t>zh40</t>
  </si>
  <si>
    <t>hapan_m</t>
  </si>
  <si>
    <t>cor_scrapper</t>
  </si>
  <si>
    <t>nebulonb_01e</t>
  </si>
  <si>
    <t>nebulonc</t>
  </si>
  <si>
    <t>nebulonb_01p</t>
  </si>
  <si>
    <t>terminus</t>
  </si>
  <si>
    <t>acclamator1</t>
  </si>
  <si>
    <t>acclamator2</t>
  </si>
  <si>
    <t>valor_01</t>
  </si>
  <si>
    <t>valor_02</t>
  </si>
  <si>
    <t>praetorian_01</t>
  </si>
  <si>
    <t>praetorian_02</t>
  </si>
  <si>
    <t>quasar_imp</t>
  </si>
  <si>
    <t>quasar_reb</t>
  </si>
  <si>
    <t>aa9_liquid</t>
  </si>
  <si>
    <t>aa9_solid</t>
  </si>
  <si>
    <t>responder_frigate_solid</t>
  </si>
  <si>
    <t>responder_frigate_liquid</t>
  </si>
  <si>
    <t>responder_frigate_trade</t>
  </si>
  <si>
    <t>heraklon_solid</t>
  </si>
  <si>
    <t>heraklon_liquid</t>
  </si>
  <si>
    <t>pelta_01</t>
  </si>
  <si>
    <t>pelta_02</t>
  </si>
  <si>
    <t>interceptor_frigate</t>
  </si>
  <si>
    <t>vsd2</t>
  </si>
  <si>
    <t>vindicator</t>
  </si>
  <si>
    <t>enforcer</t>
  </si>
  <si>
    <t>kontos</t>
  </si>
  <si>
    <t>immobilizer_418</t>
  </si>
  <si>
    <t>neutronstar</t>
  </si>
  <si>
    <t>neutronstar_trade</t>
  </si>
  <si>
    <t>civ_l_transport</t>
  </si>
  <si>
    <t>hardcell_trade</t>
  </si>
  <si>
    <t>hardcell_frigate</t>
  </si>
  <si>
    <t>cis_cruiser</t>
  </si>
  <si>
    <t>hardcell_solid</t>
  </si>
  <si>
    <t>hardcell_liquid</t>
  </si>
  <si>
    <t>genosian_cruiser</t>
  </si>
  <si>
    <t>overseer</t>
  </si>
  <si>
    <t>diamond_cruiser_civ</t>
  </si>
  <si>
    <t>diamond_cruiser</t>
  </si>
  <si>
    <t>c9979</t>
  </si>
  <si>
    <t>dreadnaught_alliance</t>
  </si>
  <si>
    <t>dreadnaught_katana</t>
  </si>
  <si>
    <t>mc40a</t>
  </si>
  <si>
    <t>mc40b</t>
  </si>
  <si>
    <t>arquitens</t>
  </si>
  <si>
    <t>imp_light_cruiser</t>
  </si>
  <si>
    <t>imp_cruiser_546</t>
  </si>
  <si>
    <t>arrestor_cruiser</t>
  </si>
  <si>
    <t>neutronstar_builder</t>
  </si>
  <si>
    <t>hapan_l</t>
  </si>
  <si>
    <t>hapan_nova</t>
  </si>
  <si>
    <t>vigilfinal</t>
  </si>
  <si>
    <t>fulgor</t>
  </si>
  <si>
    <t>velox</t>
  </si>
  <si>
    <t>teroch</t>
  </si>
  <si>
    <t>proclamator</t>
  </si>
  <si>
    <t>lancerfrigate</t>
  </si>
  <si>
    <t>mc80</t>
  </si>
  <si>
    <t>mc80carrier</t>
  </si>
  <si>
    <t>mc80r</t>
  </si>
  <si>
    <t>mc80liner</t>
  </si>
  <si>
    <t>mc80crain</t>
  </si>
  <si>
    <t>mc75</t>
  </si>
  <si>
    <t>isd_1_bls</t>
  </si>
  <si>
    <t>isd_1</t>
  </si>
  <si>
    <t>isd_2</t>
  </si>
  <si>
    <t>procursator</t>
  </si>
  <si>
    <t>ship_providence_carrier_01</t>
  </si>
  <si>
    <t>lucrehulk_a</t>
  </si>
  <si>
    <t>lucrehulk_f</t>
  </si>
  <si>
    <t>venator_01</t>
  </si>
  <si>
    <t>venator_ce</t>
  </si>
  <si>
    <t>venator_hutt</t>
  </si>
  <si>
    <t>keldabe</t>
  </si>
  <si>
    <t>kandosii</t>
  </si>
  <si>
    <t>munificent_01</t>
  </si>
  <si>
    <t>recusant</t>
  </si>
  <si>
    <t>allocator</t>
  </si>
  <si>
    <t>ship_gen_resupplier_01</t>
  </si>
  <si>
    <t>harrower</t>
  </si>
  <si>
    <t>harrower_i</t>
  </si>
  <si>
    <t>ship_imperial_xxl_executer_proto</t>
  </si>
  <si>
    <t>praetor</t>
  </si>
  <si>
    <t>bellator</t>
  </si>
  <si>
    <t>chimaera</t>
  </si>
  <si>
    <t>infinity</t>
  </si>
  <si>
    <t>orthavan</t>
  </si>
  <si>
    <t>hand</t>
  </si>
  <si>
    <t>oppressor</t>
  </si>
  <si>
    <t>endurance</t>
  </si>
  <si>
    <t>resolute</t>
  </si>
  <si>
    <t>negotiator</t>
  </si>
  <si>
    <t>quaestor</t>
  </si>
  <si>
    <t>endofdays</t>
  </si>
  <si>
    <t>umbra</t>
  </si>
  <si>
    <t>saakak</t>
  </si>
  <si>
    <t>heroexecutor</t>
  </si>
  <si>
    <t>profundity</t>
  </si>
  <si>
    <t>mythosaur</t>
  </si>
  <si>
    <t>salvation</t>
  </si>
  <si>
    <t>phoenix</t>
  </si>
  <si>
    <t>katana</t>
  </si>
  <si>
    <t>protector</t>
  </si>
  <si>
    <t>battleforged</t>
  </si>
  <si>
    <t>tantive</t>
  </si>
  <si>
    <t>ebon</t>
  </si>
  <si>
    <t>falcon</t>
  </si>
  <si>
    <t>lightmaker</t>
  </si>
  <si>
    <t>sterdicstar</t>
  </si>
  <si>
    <t>corvus</t>
  </si>
  <si>
    <t>anakin</t>
  </si>
  <si>
    <t>vader</t>
  </si>
  <si>
    <t>djarin</t>
  </si>
  <si>
    <t>red_squadron</t>
  </si>
  <si>
    <t>fett</t>
  </si>
  <si>
    <t>soulless</t>
  </si>
  <si>
    <t>galaxysedge</t>
  </si>
  <si>
    <t>lootbug</t>
  </si>
  <si>
    <t>inferno</t>
  </si>
  <si>
    <t>name</t>
  </si>
  <si>
    <t>price</t>
  </si>
  <si>
    <t>hull</t>
  </si>
  <si>
    <t>docksize</t>
  </si>
  <si>
    <t>*2.95</t>
  </si>
  <si>
    <t>*4.85</t>
  </si>
  <si>
    <t>*4.7615</t>
  </si>
  <si>
    <t>*4.04415</t>
  </si>
  <si>
    <t>m</t>
  </si>
  <si>
    <t>l</t>
  </si>
  <si>
    <t>xl</t>
  </si>
  <si>
    <t>xxl</t>
  </si>
  <si>
    <t>total price</t>
  </si>
  <si>
    <t>total hull</t>
  </si>
  <si>
    <t>ave hull</t>
  </si>
  <si>
    <t>ave price</t>
  </si>
  <si>
    <t>new ave</t>
  </si>
  <si>
    <t>id</t>
  </si>
  <si>
    <t>dock_xl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</si>
</sst>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"/>
    <numFmt numFmtId="171" formatCode="&quot;$&quot;#,##0"/>
    <numFmt numFmtId="173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71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0896-A6AC-4434-B772-03B545268B35}">
  <dimension ref="A3:P426"/>
  <sheetViews>
    <sheetView workbookViewId="0">
      <selection activeCell="H13" sqref="A1:XFD1048576"/>
    </sheetView>
  </sheetViews>
  <sheetFormatPr defaultRowHeight="15" x14ac:dyDescent="0.25"/>
  <cols>
    <col min="2" max="2" width="13.5703125" customWidth="1"/>
    <col min="4" max="4" width="12.140625" bestFit="1" customWidth="1"/>
    <col min="5" max="5" width="12" customWidth="1"/>
    <col min="6" max="6" width="13.85546875" bestFit="1" customWidth="1"/>
    <col min="7" max="7" width="13.85546875" customWidth="1"/>
    <col min="8" max="11" width="12" customWidth="1"/>
    <col min="12" max="12" width="8.85546875" customWidth="1"/>
    <col min="13" max="13" width="37" bestFit="1" customWidth="1"/>
    <col min="14" max="14" width="12" bestFit="1" customWidth="1"/>
    <col min="15" max="15" width="9" bestFit="1" customWidth="1"/>
    <col min="16" max="16" width="8.42578125" bestFit="1" customWidth="1"/>
  </cols>
  <sheetData>
    <row r="3" spans="1:16" x14ac:dyDescent="0.25">
      <c r="B3" t="s">
        <v>437</v>
      </c>
      <c r="D3" t="s">
        <v>440</v>
      </c>
      <c r="F3" t="s">
        <v>441</v>
      </c>
      <c r="M3" t="s">
        <v>425</v>
      </c>
      <c r="N3" t="s">
        <v>426</v>
      </c>
      <c r="O3" t="s">
        <v>427</v>
      </c>
      <c r="P3" t="s">
        <v>428</v>
      </c>
    </row>
    <row r="4" spans="1:16" x14ac:dyDescent="0.25">
      <c r="A4" t="s">
        <v>1</v>
      </c>
      <c r="B4">
        <f>SUMIF(P:P,A4,N:N)</f>
        <v>16549803450</v>
      </c>
      <c r="C4">
        <f>COUNTIF(P:P,A4)</f>
        <v>20</v>
      </c>
      <c r="D4" s="4">
        <f>B4/C4</f>
        <v>827490172.5</v>
      </c>
      <c r="E4" s="2">
        <f>D4/D5</f>
        <v>11.774102315813188</v>
      </c>
      <c r="F4" s="4">
        <f>D5*H4</f>
        <v>7806705006.2521009</v>
      </c>
      <c r="G4" s="2">
        <f>F4/F5</f>
        <v>18</v>
      </c>
      <c r="H4" s="2">
        <f>E4*K4</f>
        <v>111.07919652421403</v>
      </c>
      <c r="I4" s="2">
        <f>D4/$D$8</f>
        <v>2472.7065680873543</v>
      </c>
      <c r="J4" s="2">
        <f>J5*18</f>
        <v>23328</v>
      </c>
      <c r="K4" s="5">
        <f>J4/I4</f>
        <v>9.4341966414738305</v>
      </c>
      <c r="M4" t="s">
        <v>0</v>
      </c>
      <c r="N4">
        <v>800000000</v>
      </c>
      <c r="O4">
        <v>24000000</v>
      </c>
      <c r="P4" t="s">
        <v>1</v>
      </c>
    </row>
    <row r="5" spans="1:16" x14ac:dyDescent="0.25">
      <c r="A5" t="s">
        <v>15</v>
      </c>
      <c r="B5">
        <f>SUMIF(P:P,A5,N:N)</f>
        <v>4779076164</v>
      </c>
      <c r="C5">
        <f>COUNTIF(P:P,A5)</f>
        <v>68</v>
      </c>
      <c r="D5" s="4">
        <f>B5/C5</f>
        <v>70280531.823529407</v>
      </c>
      <c r="E5" s="2">
        <f>D5/D6</f>
        <v>10.188900493894785</v>
      </c>
      <c r="F5" s="4">
        <f>D6*H5</f>
        <v>433705833.68067229</v>
      </c>
      <c r="G5" s="2">
        <f>F5/F6</f>
        <v>12</v>
      </c>
      <c r="H5" s="2">
        <f>E5*K5</f>
        <v>62.876382240388899</v>
      </c>
      <c r="I5" s="2">
        <f>D5/$D$8</f>
        <v>210.0123221085305</v>
      </c>
      <c r="J5" s="2">
        <f>J6*12</f>
        <v>1296</v>
      </c>
      <c r="K5" s="5">
        <f>J5/I5</f>
        <v>6.1710664735674463</v>
      </c>
      <c r="M5" t="s">
        <v>2</v>
      </c>
      <c r="N5">
        <v>237627500</v>
      </c>
      <c r="O5">
        <v>15000000</v>
      </c>
      <c r="P5" t="s">
        <v>1</v>
      </c>
    </row>
    <row r="6" spans="1:16" x14ac:dyDescent="0.25">
      <c r="A6" t="s">
        <v>24</v>
      </c>
      <c r="B6">
        <f>SUMIF(P:P,A6,N:N)</f>
        <v>758752969</v>
      </c>
      <c r="C6">
        <f>COUNTIF(P:P,A6)</f>
        <v>110</v>
      </c>
      <c r="D6" s="4">
        <f>B6/C6</f>
        <v>6897754.2636363637</v>
      </c>
      <c r="E6" s="2">
        <f>D6/D7</f>
        <v>6.0735992225642175</v>
      </c>
      <c r="F6" s="4">
        <f>D7*H6</f>
        <v>36142152.806722693</v>
      </c>
      <c r="G6" s="2">
        <f>F6/F7</f>
        <v>9</v>
      </c>
      <c r="H6" s="2">
        <f>E6*K6</f>
        <v>31.82382885773972</v>
      </c>
      <c r="I6" s="2">
        <f>D6/$D$8</f>
        <v>20.611872913507245</v>
      </c>
      <c r="J6" s="2">
        <f>J7*9</f>
        <v>108</v>
      </c>
      <c r="K6" s="5">
        <f>J6/I6</f>
        <v>5.2396985200324089</v>
      </c>
      <c r="M6" t="s">
        <v>3</v>
      </c>
      <c r="N6">
        <v>550000000</v>
      </c>
      <c r="O6">
        <v>13250000</v>
      </c>
      <c r="P6" t="s">
        <v>1</v>
      </c>
    </row>
    <row r="7" spans="1:16" x14ac:dyDescent="0.25">
      <c r="A7" t="s">
        <v>42</v>
      </c>
      <c r="B7">
        <f>SUMIF(P:P,A7,N:N)</f>
        <v>120383635</v>
      </c>
      <c r="C7">
        <f>COUNTIF(P:P,A7)</f>
        <v>106</v>
      </c>
      <c r="D7" s="4">
        <f>B7/C7</f>
        <v>1135694.6698113207</v>
      </c>
      <c r="E7" s="2">
        <f>D7/D8</f>
        <v>3.3936834088313619</v>
      </c>
      <c r="F7" s="4">
        <f>D8*H7</f>
        <v>4015794.7563025216</v>
      </c>
      <c r="G7" s="2">
        <f>F7/D8</f>
        <v>12</v>
      </c>
      <c r="H7" s="2">
        <f>E7*K7</f>
        <v>12</v>
      </c>
      <c r="I7" s="2">
        <f>D7/$D$8</f>
        <v>3.3936834088313619</v>
      </c>
      <c r="J7" s="2">
        <v>12</v>
      </c>
      <c r="K7" s="5">
        <f>J7/I7</f>
        <v>3.5359809841933023</v>
      </c>
      <c r="M7" t="s">
        <v>4</v>
      </c>
      <c r="N7">
        <v>210001000</v>
      </c>
      <c r="O7">
        <v>13250000</v>
      </c>
      <c r="P7" t="s">
        <v>1</v>
      </c>
    </row>
    <row r="8" spans="1:16" x14ac:dyDescent="0.25">
      <c r="A8" t="s">
        <v>56</v>
      </c>
      <c r="B8">
        <f>SUMIF(P:P,A8,N:N)</f>
        <v>39823298</v>
      </c>
      <c r="C8">
        <f>COUNTIF(P:P,A8)</f>
        <v>119</v>
      </c>
      <c r="D8" s="4">
        <f>B8/C8</f>
        <v>334649.56302521011</v>
      </c>
      <c r="E8" s="1"/>
      <c r="F8" s="4"/>
      <c r="G8" s="4"/>
      <c r="H8" s="1"/>
      <c r="I8" s="1"/>
      <c r="J8" s="1"/>
      <c r="K8" s="1"/>
      <c r="M8" t="s">
        <v>5</v>
      </c>
      <c r="N8">
        <v>368335000</v>
      </c>
      <c r="O8">
        <v>14000000</v>
      </c>
      <c r="P8" t="s">
        <v>1</v>
      </c>
    </row>
    <row r="9" spans="1:16" x14ac:dyDescent="0.25">
      <c r="M9" t="s">
        <v>6</v>
      </c>
      <c r="N9">
        <v>500000000</v>
      </c>
      <c r="O9">
        <v>12000000</v>
      </c>
      <c r="P9" t="s">
        <v>1</v>
      </c>
    </row>
    <row r="10" spans="1:16" x14ac:dyDescent="0.25">
      <c r="M10" t="s">
        <v>7</v>
      </c>
      <c r="N10">
        <v>400000000</v>
      </c>
      <c r="O10">
        <v>10000000</v>
      </c>
      <c r="P10" t="s">
        <v>1</v>
      </c>
    </row>
    <row r="11" spans="1:16" x14ac:dyDescent="0.25">
      <c r="M11" t="s">
        <v>8</v>
      </c>
      <c r="N11">
        <v>200000000</v>
      </c>
      <c r="O11">
        <v>6500000</v>
      </c>
      <c r="P11" t="s">
        <v>1</v>
      </c>
    </row>
    <row r="12" spans="1:16" x14ac:dyDescent="0.25">
      <c r="D12" t="s">
        <v>436</v>
      </c>
      <c r="E12" t="s">
        <v>432</v>
      </c>
      <c r="M12" t="s">
        <v>9</v>
      </c>
      <c r="N12">
        <v>175000000</v>
      </c>
      <c r="O12">
        <v>4000000</v>
      </c>
      <c r="P12" t="s">
        <v>1</v>
      </c>
    </row>
    <row r="13" spans="1:16" x14ac:dyDescent="0.25">
      <c r="D13" t="s">
        <v>435</v>
      </c>
      <c r="E13" t="s">
        <v>431</v>
      </c>
      <c r="M13" t="s">
        <v>12</v>
      </c>
      <c r="N13">
        <v>87450950</v>
      </c>
      <c r="O13">
        <v>2750000</v>
      </c>
      <c r="P13" t="s">
        <v>1</v>
      </c>
    </row>
    <row r="14" spans="1:16" x14ac:dyDescent="0.25">
      <c r="D14" t="s">
        <v>434</v>
      </c>
      <c r="E14" t="s">
        <v>430</v>
      </c>
      <c r="M14" t="s">
        <v>17</v>
      </c>
      <c r="N14">
        <v>475000000</v>
      </c>
      <c r="O14">
        <v>11000000</v>
      </c>
      <c r="P14" t="s">
        <v>1</v>
      </c>
    </row>
    <row r="15" spans="1:16" x14ac:dyDescent="0.25">
      <c r="D15" t="s">
        <v>433</v>
      </c>
      <c r="E15" t="s">
        <v>429</v>
      </c>
      <c r="M15" t="s">
        <v>18</v>
      </c>
      <c r="N15">
        <v>475000000</v>
      </c>
      <c r="O15">
        <v>11000000</v>
      </c>
      <c r="P15" t="s">
        <v>1</v>
      </c>
    </row>
    <row r="16" spans="1:16" x14ac:dyDescent="0.25">
      <c r="M16" t="s">
        <v>19</v>
      </c>
      <c r="N16">
        <v>225000000</v>
      </c>
      <c r="O16">
        <v>6150000</v>
      </c>
      <c r="P16" t="s">
        <v>1</v>
      </c>
    </row>
    <row r="17" spans="1:16" x14ac:dyDescent="0.25">
      <c r="B17" t="s">
        <v>438</v>
      </c>
      <c r="D17" t="s">
        <v>439</v>
      </c>
      <c r="M17" t="s">
        <v>22</v>
      </c>
      <c r="N17">
        <v>368335000</v>
      </c>
      <c r="O17">
        <v>15000000</v>
      </c>
      <c r="P17" t="s">
        <v>1</v>
      </c>
    </row>
    <row r="18" spans="1:16" x14ac:dyDescent="0.25">
      <c r="A18" t="s">
        <v>1</v>
      </c>
      <c r="B18">
        <f>SUMIF(P:P,A18,O:O)</f>
        <v>231400000</v>
      </c>
      <c r="C18">
        <f>COUNTIF(P:P,A18)</f>
        <v>20</v>
      </c>
      <c r="D18" s="1">
        <f>B18/C18</f>
        <v>11570000</v>
      </c>
      <c r="E18" s="2">
        <f>D18/D19</f>
        <v>4.8556590003672166</v>
      </c>
      <c r="F18" s="1"/>
      <c r="G18" s="1"/>
      <c r="H18" s="2"/>
      <c r="I18" s="2">
        <f>D18/$D$22</f>
        <v>975.23020257826886</v>
      </c>
      <c r="J18" s="2">
        <v>10000</v>
      </c>
      <c r="K18" s="3">
        <f>J18/I18</f>
        <v>10.253989236143896</v>
      </c>
      <c r="M18" t="s">
        <v>387</v>
      </c>
      <c r="N18">
        <v>237627500</v>
      </c>
      <c r="O18">
        <v>13000000</v>
      </c>
      <c r="P18" t="s">
        <v>1</v>
      </c>
    </row>
    <row r="19" spans="1:16" x14ac:dyDescent="0.25">
      <c r="A19" t="s">
        <v>15</v>
      </c>
      <c r="B19">
        <f>SUMIF(P:P,A19,O:O)</f>
        <v>162029500</v>
      </c>
      <c r="C19">
        <f>COUNTIF(P:P,A19)</f>
        <v>68</v>
      </c>
      <c r="D19" s="1">
        <f>B19/C19</f>
        <v>2382786.7647058824</v>
      </c>
      <c r="E19" s="2">
        <f>D19/D20</f>
        <v>6.7817160629679174</v>
      </c>
      <c r="F19" s="1"/>
      <c r="G19" s="1"/>
      <c r="H19" s="2"/>
      <c r="I19" s="2">
        <f>D19/$D$22</f>
        <v>200.84404660716817</v>
      </c>
      <c r="J19" s="2">
        <v>1000</v>
      </c>
      <c r="K19" s="3">
        <f>J19/I19</f>
        <v>4.9789875124150669</v>
      </c>
      <c r="M19" t="s">
        <v>22</v>
      </c>
      <c r="N19">
        <v>368335000</v>
      </c>
      <c r="O19">
        <v>15000000</v>
      </c>
      <c r="P19" t="s">
        <v>1</v>
      </c>
    </row>
    <row r="20" spans="1:16" x14ac:dyDescent="0.25">
      <c r="A20" t="s">
        <v>24</v>
      </c>
      <c r="B20">
        <f>SUMIF(P:P,A20,O:O)</f>
        <v>38649000</v>
      </c>
      <c r="C20">
        <f>COUNTIF(P:P,A20)</f>
        <v>110</v>
      </c>
      <c r="D20" s="1">
        <f>B20/C20</f>
        <v>351354.54545454547</v>
      </c>
      <c r="E20" s="2">
        <f>D20/D21</f>
        <v>4.2874011360038935</v>
      </c>
      <c r="F20" s="1"/>
      <c r="G20" s="1"/>
      <c r="H20" s="2"/>
      <c r="I20" s="2">
        <f>D20/$D$22</f>
        <v>29.615519839276747</v>
      </c>
      <c r="J20" s="2">
        <v>100</v>
      </c>
      <c r="K20" s="3">
        <f>J20/I20</f>
        <v>3.3766079590261935</v>
      </c>
      <c r="M20" t="s">
        <v>388</v>
      </c>
      <c r="N20">
        <v>162090500</v>
      </c>
      <c r="O20">
        <v>7000000</v>
      </c>
      <c r="P20" t="s">
        <v>1</v>
      </c>
    </row>
    <row r="21" spans="1:16" x14ac:dyDescent="0.25">
      <c r="A21" t="s">
        <v>42</v>
      </c>
      <c r="B21">
        <f>SUMIF(P:P,A21,O:O)</f>
        <v>8686750</v>
      </c>
      <c r="C21">
        <f>COUNTIF(P:P,A21)</f>
        <v>106</v>
      </c>
      <c r="D21" s="1">
        <f>B21/C21</f>
        <v>81950.471698113208</v>
      </c>
      <c r="E21" s="2">
        <f>D21/$D$22</f>
        <v>6.9075691543246016</v>
      </c>
      <c r="F21" s="1"/>
      <c r="G21" s="1"/>
      <c r="H21" s="2"/>
      <c r="I21" s="2">
        <f>D21/$D$22</f>
        <v>6.9075691543246016</v>
      </c>
      <c r="J21" s="2">
        <v>10</v>
      </c>
      <c r="K21" s="3">
        <f>J21/I21</f>
        <v>1.447687279936869</v>
      </c>
      <c r="M21" t="s">
        <v>389</v>
      </c>
      <c r="N21">
        <v>210001000</v>
      </c>
      <c r="O21">
        <v>11000000</v>
      </c>
      <c r="P21" t="s">
        <v>1</v>
      </c>
    </row>
    <row r="22" spans="1:16" x14ac:dyDescent="0.25">
      <c r="A22" t="s">
        <v>56</v>
      </c>
      <c r="B22">
        <f>SUMIF(P:P,A22,O:O)</f>
        <v>1411800</v>
      </c>
      <c r="C22">
        <f>COUNTIF(P:P,A22)</f>
        <v>119</v>
      </c>
      <c r="D22" s="1">
        <f>B22/C22</f>
        <v>11863.865546218487</v>
      </c>
      <c r="E22" s="1"/>
      <c r="F22" s="1"/>
      <c r="G22" s="1"/>
      <c r="H22" s="1"/>
      <c r="I22" s="1"/>
      <c r="J22" s="1"/>
      <c r="K22" s="1"/>
      <c r="M22" t="s">
        <v>391</v>
      </c>
      <c r="N22">
        <v>500000000</v>
      </c>
      <c r="O22">
        <v>7500000</v>
      </c>
      <c r="P22" t="s">
        <v>1</v>
      </c>
    </row>
    <row r="23" spans="1:16" x14ac:dyDescent="0.25">
      <c r="M23" t="s">
        <v>402</v>
      </c>
      <c r="N23">
        <v>10000000000</v>
      </c>
      <c r="O23">
        <v>20000000</v>
      </c>
      <c r="P23" t="s">
        <v>1</v>
      </c>
    </row>
    <row r="24" spans="1:16" x14ac:dyDescent="0.25">
      <c r="M24" t="s">
        <v>23</v>
      </c>
      <c r="N24">
        <v>4713125</v>
      </c>
      <c r="O24">
        <v>93000</v>
      </c>
      <c r="P24" t="s">
        <v>24</v>
      </c>
    </row>
    <row r="25" spans="1:16" x14ac:dyDescent="0.25">
      <c r="M25" t="s">
        <v>25</v>
      </c>
      <c r="N25">
        <v>5641250</v>
      </c>
      <c r="O25">
        <v>111000</v>
      </c>
      <c r="P25" t="s">
        <v>24</v>
      </c>
    </row>
    <row r="26" spans="1:16" x14ac:dyDescent="0.25">
      <c r="M26" t="s">
        <v>26</v>
      </c>
      <c r="N26">
        <v>6250830</v>
      </c>
      <c r="O26">
        <v>102000</v>
      </c>
      <c r="P26" t="s">
        <v>24</v>
      </c>
    </row>
    <row r="27" spans="1:16" x14ac:dyDescent="0.25">
      <c r="M27" t="s">
        <v>27</v>
      </c>
      <c r="N27">
        <v>1307600</v>
      </c>
      <c r="O27">
        <v>26000</v>
      </c>
      <c r="P27" t="s">
        <v>24</v>
      </c>
    </row>
    <row r="28" spans="1:16" x14ac:dyDescent="0.25">
      <c r="M28" t="s">
        <v>28</v>
      </c>
      <c r="N28">
        <v>1589310</v>
      </c>
      <c r="O28">
        <v>32000</v>
      </c>
      <c r="P28" t="s">
        <v>24</v>
      </c>
    </row>
    <row r="29" spans="1:16" x14ac:dyDescent="0.25">
      <c r="M29" t="s">
        <v>29</v>
      </c>
      <c r="N29">
        <v>1304385</v>
      </c>
      <c r="O29">
        <v>26000</v>
      </c>
      <c r="P29" t="s">
        <v>24</v>
      </c>
    </row>
    <row r="30" spans="1:16" x14ac:dyDescent="0.25">
      <c r="M30" t="s">
        <v>30</v>
      </c>
      <c r="N30">
        <v>1586095</v>
      </c>
      <c r="O30">
        <v>32000</v>
      </c>
      <c r="P30" t="s">
        <v>24</v>
      </c>
    </row>
    <row r="31" spans="1:16" x14ac:dyDescent="0.25">
      <c r="M31" t="s">
        <v>31</v>
      </c>
      <c r="N31">
        <v>3065695</v>
      </c>
      <c r="O31">
        <v>57000</v>
      </c>
      <c r="P31" t="s">
        <v>24</v>
      </c>
    </row>
    <row r="32" spans="1:16" x14ac:dyDescent="0.25">
      <c r="M32" t="s">
        <v>32</v>
      </c>
      <c r="N32">
        <v>3694780</v>
      </c>
      <c r="O32">
        <v>69000</v>
      </c>
      <c r="P32" t="s">
        <v>24</v>
      </c>
    </row>
    <row r="33" spans="13:16" x14ac:dyDescent="0.25">
      <c r="M33" t="s">
        <v>33</v>
      </c>
      <c r="N33">
        <v>3182880</v>
      </c>
      <c r="O33">
        <v>53000</v>
      </c>
      <c r="P33" t="s">
        <v>24</v>
      </c>
    </row>
    <row r="34" spans="13:16" x14ac:dyDescent="0.25">
      <c r="M34" t="s">
        <v>34</v>
      </c>
      <c r="N34">
        <v>3824825</v>
      </c>
      <c r="O34">
        <v>64000</v>
      </c>
      <c r="P34" t="s">
        <v>24</v>
      </c>
    </row>
    <row r="35" spans="13:16" x14ac:dyDescent="0.25">
      <c r="M35" t="s">
        <v>35</v>
      </c>
      <c r="N35">
        <v>3096880</v>
      </c>
      <c r="O35">
        <v>78000</v>
      </c>
      <c r="P35" t="s">
        <v>24</v>
      </c>
    </row>
    <row r="36" spans="13:16" x14ac:dyDescent="0.25">
      <c r="M36" t="s">
        <v>36</v>
      </c>
      <c r="N36">
        <v>4999085</v>
      </c>
      <c r="O36">
        <v>93000</v>
      </c>
      <c r="P36" t="s">
        <v>24</v>
      </c>
    </row>
    <row r="37" spans="13:16" x14ac:dyDescent="0.25">
      <c r="M37" t="s">
        <v>37</v>
      </c>
      <c r="N37">
        <v>4520540</v>
      </c>
      <c r="O37">
        <v>84000</v>
      </c>
      <c r="P37" t="s">
        <v>24</v>
      </c>
    </row>
    <row r="38" spans="13:16" x14ac:dyDescent="0.25">
      <c r="M38" t="s">
        <v>38</v>
      </c>
      <c r="N38">
        <v>5429245</v>
      </c>
      <c r="O38">
        <v>101000</v>
      </c>
      <c r="P38" t="s">
        <v>24</v>
      </c>
    </row>
    <row r="39" spans="13:16" x14ac:dyDescent="0.25">
      <c r="M39" t="s">
        <v>39</v>
      </c>
      <c r="N39">
        <v>3587240</v>
      </c>
      <c r="O39">
        <v>67000</v>
      </c>
      <c r="P39" t="s">
        <v>24</v>
      </c>
    </row>
    <row r="40" spans="13:16" x14ac:dyDescent="0.25">
      <c r="M40" t="s">
        <v>40</v>
      </c>
      <c r="N40">
        <v>4294770</v>
      </c>
      <c r="O40">
        <v>80000</v>
      </c>
      <c r="P40" t="s">
        <v>24</v>
      </c>
    </row>
    <row r="41" spans="13:16" x14ac:dyDescent="0.25">
      <c r="M41" t="s">
        <v>84</v>
      </c>
      <c r="N41">
        <v>5030940</v>
      </c>
      <c r="O41">
        <v>99000</v>
      </c>
      <c r="P41" t="s">
        <v>24</v>
      </c>
    </row>
    <row r="42" spans="13:16" x14ac:dyDescent="0.25">
      <c r="M42" t="s">
        <v>85</v>
      </c>
      <c r="N42">
        <v>6042095</v>
      </c>
      <c r="O42">
        <v>119000</v>
      </c>
      <c r="P42" t="s">
        <v>24</v>
      </c>
    </row>
    <row r="43" spans="13:16" x14ac:dyDescent="0.25">
      <c r="M43" t="s">
        <v>86</v>
      </c>
      <c r="N43">
        <v>5191150</v>
      </c>
      <c r="O43">
        <v>128000</v>
      </c>
      <c r="P43" t="s">
        <v>24</v>
      </c>
    </row>
    <row r="44" spans="13:16" x14ac:dyDescent="0.25">
      <c r="M44" t="s">
        <v>87</v>
      </c>
      <c r="N44">
        <v>1154890</v>
      </c>
      <c r="O44">
        <v>23000</v>
      </c>
      <c r="P44" t="s">
        <v>24</v>
      </c>
    </row>
    <row r="45" spans="13:16" x14ac:dyDescent="0.25">
      <c r="M45" t="s">
        <v>88</v>
      </c>
      <c r="N45">
        <v>1395770</v>
      </c>
      <c r="O45">
        <v>28000</v>
      </c>
      <c r="P45" t="s">
        <v>24</v>
      </c>
    </row>
    <row r="46" spans="13:16" x14ac:dyDescent="0.25">
      <c r="M46" t="s">
        <v>89</v>
      </c>
      <c r="N46">
        <v>1591620</v>
      </c>
      <c r="O46">
        <v>29000</v>
      </c>
      <c r="P46" t="s">
        <v>24</v>
      </c>
    </row>
    <row r="47" spans="13:16" x14ac:dyDescent="0.25">
      <c r="M47" t="s">
        <v>90</v>
      </c>
      <c r="N47">
        <v>1154890</v>
      </c>
      <c r="O47">
        <v>23000</v>
      </c>
      <c r="P47" t="s">
        <v>24</v>
      </c>
    </row>
    <row r="48" spans="13:16" x14ac:dyDescent="0.25">
      <c r="M48" t="s">
        <v>91</v>
      </c>
      <c r="N48">
        <v>1395770</v>
      </c>
      <c r="O48">
        <v>28000</v>
      </c>
      <c r="P48" t="s">
        <v>24</v>
      </c>
    </row>
    <row r="49" spans="13:16" x14ac:dyDescent="0.25">
      <c r="M49" t="s">
        <v>92</v>
      </c>
      <c r="N49">
        <v>1591625</v>
      </c>
      <c r="O49">
        <v>29000</v>
      </c>
      <c r="P49" t="s">
        <v>24</v>
      </c>
    </row>
    <row r="50" spans="13:16" x14ac:dyDescent="0.25">
      <c r="M50" t="s">
        <v>93</v>
      </c>
      <c r="N50">
        <v>1995760</v>
      </c>
      <c r="O50">
        <v>37000</v>
      </c>
      <c r="P50" t="s">
        <v>24</v>
      </c>
    </row>
    <row r="51" spans="13:16" x14ac:dyDescent="0.25">
      <c r="M51" t="s">
        <v>94</v>
      </c>
      <c r="N51">
        <v>2410810</v>
      </c>
      <c r="O51">
        <v>45000</v>
      </c>
      <c r="P51" t="s">
        <v>24</v>
      </c>
    </row>
    <row r="52" spans="13:16" x14ac:dyDescent="0.25">
      <c r="M52" t="s">
        <v>95</v>
      </c>
      <c r="N52">
        <v>1995760</v>
      </c>
      <c r="O52">
        <v>33000</v>
      </c>
      <c r="P52" t="s">
        <v>24</v>
      </c>
    </row>
    <row r="53" spans="13:16" x14ac:dyDescent="0.25">
      <c r="M53" t="s">
        <v>96</v>
      </c>
      <c r="N53">
        <v>2410810</v>
      </c>
      <c r="O53">
        <v>40000</v>
      </c>
      <c r="P53" t="s">
        <v>24</v>
      </c>
    </row>
    <row r="54" spans="13:16" x14ac:dyDescent="0.25">
      <c r="M54" t="s">
        <v>97</v>
      </c>
      <c r="N54">
        <v>3470000</v>
      </c>
      <c r="O54">
        <v>55000</v>
      </c>
      <c r="P54" t="s">
        <v>24</v>
      </c>
    </row>
    <row r="55" spans="13:16" x14ac:dyDescent="0.25">
      <c r="M55" t="s">
        <v>129</v>
      </c>
      <c r="N55">
        <v>5273360</v>
      </c>
      <c r="O55">
        <v>104000</v>
      </c>
      <c r="P55" t="s">
        <v>24</v>
      </c>
    </row>
    <row r="56" spans="13:16" x14ac:dyDescent="0.25">
      <c r="M56" t="s">
        <v>130</v>
      </c>
      <c r="N56">
        <v>6307905</v>
      </c>
      <c r="O56">
        <v>124000</v>
      </c>
      <c r="P56" t="s">
        <v>24</v>
      </c>
    </row>
    <row r="57" spans="13:16" x14ac:dyDescent="0.25">
      <c r="M57" t="s">
        <v>131</v>
      </c>
      <c r="N57">
        <v>7034866</v>
      </c>
      <c r="O57">
        <v>112000</v>
      </c>
      <c r="P57" t="s">
        <v>24</v>
      </c>
    </row>
    <row r="58" spans="13:16" x14ac:dyDescent="0.25">
      <c r="M58" t="s">
        <v>132</v>
      </c>
      <c r="N58">
        <v>1503310</v>
      </c>
      <c r="O58">
        <v>30000</v>
      </c>
      <c r="P58" t="s">
        <v>24</v>
      </c>
    </row>
    <row r="59" spans="13:16" x14ac:dyDescent="0.25">
      <c r="M59" t="s">
        <v>133</v>
      </c>
      <c r="N59">
        <v>1804390</v>
      </c>
      <c r="O59">
        <v>36000</v>
      </c>
      <c r="P59" t="s">
        <v>24</v>
      </c>
    </row>
    <row r="60" spans="13:16" x14ac:dyDescent="0.25">
      <c r="M60" t="s">
        <v>134</v>
      </c>
      <c r="N60">
        <v>1922187</v>
      </c>
      <c r="O60">
        <v>34800</v>
      </c>
      <c r="P60" t="s">
        <v>24</v>
      </c>
    </row>
    <row r="61" spans="13:16" x14ac:dyDescent="0.25">
      <c r="M61" t="s">
        <v>135</v>
      </c>
      <c r="N61">
        <v>1503310</v>
      </c>
      <c r="O61">
        <v>30000</v>
      </c>
      <c r="P61" t="s">
        <v>24</v>
      </c>
    </row>
    <row r="62" spans="13:16" x14ac:dyDescent="0.25">
      <c r="M62" t="s">
        <v>136</v>
      </c>
      <c r="N62">
        <v>1804390</v>
      </c>
      <c r="O62">
        <v>36000</v>
      </c>
      <c r="P62" t="s">
        <v>24</v>
      </c>
    </row>
    <row r="63" spans="13:16" x14ac:dyDescent="0.25">
      <c r="M63" t="s">
        <v>137</v>
      </c>
      <c r="N63">
        <v>1922187</v>
      </c>
      <c r="O63">
        <v>35000</v>
      </c>
      <c r="P63" t="s">
        <v>24</v>
      </c>
    </row>
    <row r="64" spans="13:16" x14ac:dyDescent="0.25">
      <c r="M64" t="s">
        <v>138</v>
      </c>
      <c r="N64">
        <v>2652815</v>
      </c>
      <c r="O64">
        <v>52000</v>
      </c>
      <c r="P64" t="s">
        <v>24</v>
      </c>
    </row>
    <row r="65" spans="13:16" x14ac:dyDescent="0.25">
      <c r="M65" t="s">
        <v>139</v>
      </c>
      <c r="N65">
        <v>3199035</v>
      </c>
      <c r="O65">
        <v>63000</v>
      </c>
      <c r="P65" t="s">
        <v>24</v>
      </c>
    </row>
    <row r="66" spans="13:16" x14ac:dyDescent="0.25">
      <c r="M66" t="s">
        <v>140</v>
      </c>
      <c r="N66">
        <v>2436610</v>
      </c>
      <c r="O66">
        <v>48000</v>
      </c>
      <c r="P66" t="s">
        <v>24</v>
      </c>
    </row>
    <row r="67" spans="13:16" x14ac:dyDescent="0.25">
      <c r="M67" t="s">
        <v>141</v>
      </c>
      <c r="N67">
        <v>2908725</v>
      </c>
      <c r="O67">
        <v>57000</v>
      </c>
      <c r="P67" t="s">
        <v>24</v>
      </c>
    </row>
    <row r="68" spans="13:16" x14ac:dyDescent="0.25">
      <c r="M68" t="s">
        <v>142</v>
      </c>
      <c r="N68">
        <v>3551033</v>
      </c>
      <c r="O68">
        <v>64000</v>
      </c>
      <c r="P68" t="s">
        <v>24</v>
      </c>
    </row>
    <row r="69" spans="13:16" x14ac:dyDescent="0.25">
      <c r="M69" t="s">
        <v>174</v>
      </c>
      <c r="N69">
        <v>1676240</v>
      </c>
      <c r="O69">
        <v>112000</v>
      </c>
      <c r="P69" t="s">
        <v>24</v>
      </c>
    </row>
    <row r="70" spans="13:16" x14ac:dyDescent="0.25">
      <c r="M70" t="s">
        <v>305</v>
      </c>
      <c r="N70">
        <v>3983125</v>
      </c>
      <c r="O70">
        <v>280000</v>
      </c>
      <c r="P70" t="s">
        <v>24</v>
      </c>
    </row>
    <row r="71" spans="13:16" x14ac:dyDescent="0.25">
      <c r="M71" t="s">
        <v>306</v>
      </c>
      <c r="N71">
        <v>5183125</v>
      </c>
      <c r="O71">
        <v>264500</v>
      </c>
      <c r="P71" t="s">
        <v>24</v>
      </c>
    </row>
    <row r="72" spans="13:16" x14ac:dyDescent="0.25">
      <c r="M72" t="s">
        <v>307</v>
      </c>
      <c r="N72">
        <v>6183125</v>
      </c>
      <c r="O72">
        <v>310000</v>
      </c>
      <c r="P72" t="s">
        <v>24</v>
      </c>
    </row>
    <row r="73" spans="13:16" x14ac:dyDescent="0.25">
      <c r="M73" t="s">
        <v>308</v>
      </c>
      <c r="N73">
        <v>5523125</v>
      </c>
      <c r="O73">
        <v>300500</v>
      </c>
      <c r="P73" t="s">
        <v>24</v>
      </c>
    </row>
    <row r="74" spans="13:16" x14ac:dyDescent="0.25">
      <c r="M74" t="s">
        <v>309</v>
      </c>
      <c r="N74">
        <v>13603125</v>
      </c>
      <c r="O74">
        <v>490000</v>
      </c>
      <c r="P74" t="s">
        <v>24</v>
      </c>
    </row>
    <row r="75" spans="13:16" x14ac:dyDescent="0.25">
      <c r="M75" t="s">
        <v>310</v>
      </c>
      <c r="N75">
        <v>7348890</v>
      </c>
      <c r="O75">
        <v>471000</v>
      </c>
      <c r="P75" t="s">
        <v>24</v>
      </c>
    </row>
    <row r="76" spans="13:16" x14ac:dyDescent="0.25">
      <c r="M76" t="s">
        <v>311</v>
      </c>
      <c r="N76">
        <v>11603125</v>
      </c>
      <c r="O76">
        <v>690000</v>
      </c>
      <c r="P76" t="s">
        <v>24</v>
      </c>
    </row>
    <row r="77" spans="13:16" x14ac:dyDescent="0.25">
      <c r="M77" t="s">
        <v>312</v>
      </c>
      <c r="N77">
        <v>8748890</v>
      </c>
      <c r="O77">
        <v>560000</v>
      </c>
      <c r="P77" t="s">
        <v>24</v>
      </c>
    </row>
    <row r="78" spans="13:16" x14ac:dyDescent="0.25">
      <c r="M78" t="s">
        <v>313</v>
      </c>
      <c r="N78">
        <v>17448890</v>
      </c>
      <c r="O78">
        <v>760000</v>
      </c>
      <c r="P78" t="s">
        <v>24</v>
      </c>
    </row>
    <row r="79" spans="13:16" x14ac:dyDescent="0.25">
      <c r="M79" t="s">
        <v>314</v>
      </c>
      <c r="N79">
        <v>2968890</v>
      </c>
      <c r="O79">
        <v>276000</v>
      </c>
      <c r="P79" t="s">
        <v>24</v>
      </c>
    </row>
    <row r="80" spans="13:16" x14ac:dyDescent="0.25">
      <c r="M80" t="s">
        <v>315</v>
      </c>
      <c r="N80">
        <v>5005889</v>
      </c>
      <c r="O80">
        <v>379000</v>
      </c>
      <c r="P80" t="s">
        <v>24</v>
      </c>
    </row>
    <row r="81" spans="13:16" x14ac:dyDescent="0.25">
      <c r="M81" t="s">
        <v>316</v>
      </c>
      <c r="N81">
        <v>5151328</v>
      </c>
      <c r="O81">
        <v>572000</v>
      </c>
      <c r="P81" t="s">
        <v>24</v>
      </c>
    </row>
    <row r="82" spans="13:16" x14ac:dyDescent="0.25">
      <c r="M82" t="s">
        <v>317</v>
      </c>
      <c r="N82">
        <v>4783350</v>
      </c>
      <c r="O82">
        <v>450000</v>
      </c>
      <c r="P82" t="s">
        <v>24</v>
      </c>
    </row>
    <row r="83" spans="13:16" x14ac:dyDescent="0.25">
      <c r="M83" t="s">
        <v>318</v>
      </c>
      <c r="N83">
        <v>1977600</v>
      </c>
      <c r="O83">
        <v>290000</v>
      </c>
      <c r="P83" t="s">
        <v>24</v>
      </c>
    </row>
    <row r="84" spans="13:16" x14ac:dyDescent="0.25">
      <c r="M84" t="s">
        <v>319</v>
      </c>
      <c r="N84">
        <v>1977600</v>
      </c>
      <c r="O84">
        <v>290000</v>
      </c>
      <c r="P84" t="s">
        <v>24</v>
      </c>
    </row>
    <row r="85" spans="13:16" x14ac:dyDescent="0.25">
      <c r="M85" t="s">
        <v>320</v>
      </c>
      <c r="N85">
        <v>1977600</v>
      </c>
      <c r="O85">
        <v>300000</v>
      </c>
      <c r="P85" t="s">
        <v>24</v>
      </c>
    </row>
    <row r="86" spans="13:16" x14ac:dyDescent="0.25">
      <c r="M86" t="s">
        <v>321</v>
      </c>
      <c r="N86">
        <v>1977600</v>
      </c>
      <c r="O86">
        <v>300000</v>
      </c>
      <c r="P86" t="s">
        <v>24</v>
      </c>
    </row>
    <row r="87" spans="13:16" x14ac:dyDescent="0.25">
      <c r="M87" t="s">
        <v>322</v>
      </c>
      <c r="N87">
        <v>1977600</v>
      </c>
      <c r="O87">
        <v>310000</v>
      </c>
      <c r="P87" t="s">
        <v>24</v>
      </c>
    </row>
    <row r="88" spans="13:16" x14ac:dyDescent="0.25">
      <c r="M88" t="s">
        <v>323</v>
      </c>
      <c r="N88">
        <v>2877600</v>
      </c>
      <c r="O88">
        <v>315000</v>
      </c>
      <c r="P88" t="s">
        <v>24</v>
      </c>
    </row>
    <row r="89" spans="13:16" x14ac:dyDescent="0.25">
      <c r="M89" t="s">
        <v>324</v>
      </c>
      <c r="N89">
        <v>2877600</v>
      </c>
      <c r="O89">
        <v>315000</v>
      </c>
      <c r="P89" t="s">
        <v>24</v>
      </c>
    </row>
    <row r="90" spans="13:16" x14ac:dyDescent="0.25">
      <c r="M90" t="s">
        <v>325</v>
      </c>
      <c r="N90">
        <v>4358890</v>
      </c>
      <c r="O90">
        <v>345000</v>
      </c>
      <c r="P90" t="s">
        <v>24</v>
      </c>
    </row>
    <row r="91" spans="13:16" x14ac:dyDescent="0.25">
      <c r="M91" t="s">
        <v>326</v>
      </c>
      <c r="N91">
        <v>6468890</v>
      </c>
      <c r="O91">
        <v>437000</v>
      </c>
      <c r="P91" t="s">
        <v>24</v>
      </c>
    </row>
    <row r="92" spans="13:16" x14ac:dyDescent="0.25">
      <c r="M92" t="s">
        <v>327</v>
      </c>
      <c r="N92">
        <v>5268890</v>
      </c>
      <c r="O92">
        <v>355000</v>
      </c>
      <c r="P92" t="s">
        <v>24</v>
      </c>
    </row>
    <row r="93" spans="13:16" x14ac:dyDescent="0.25">
      <c r="M93" t="s">
        <v>328</v>
      </c>
      <c r="N93">
        <v>19860000</v>
      </c>
      <c r="O93">
        <v>780000</v>
      </c>
      <c r="P93" t="s">
        <v>24</v>
      </c>
    </row>
    <row r="94" spans="13:16" x14ac:dyDescent="0.25">
      <c r="M94" t="s">
        <v>329</v>
      </c>
      <c r="N94">
        <v>14860000</v>
      </c>
      <c r="O94">
        <v>590000</v>
      </c>
      <c r="P94" t="s">
        <v>24</v>
      </c>
    </row>
    <row r="95" spans="13:16" x14ac:dyDescent="0.25">
      <c r="M95" t="s">
        <v>330</v>
      </c>
      <c r="N95">
        <v>15760000</v>
      </c>
      <c r="O95">
        <v>670200</v>
      </c>
      <c r="P95" t="s">
        <v>24</v>
      </c>
    </row>
    <row r="96" spans="13:16" x14ac:dyDescent="0.25">
      <c r="M96" t="s">
        <v>331</v>
      </c>
      <c r="N96">
        <v>14560000</v>
      </c>
      <c r="O96">
        <v>650000</v>
      </c>
      <c r="P96" t="s">
        <v>24</v>
      </c>
    </row>
    <row r="97" spans="13:16" x14ac:dyDescent="0.25">
      <c r="M97" t="s">
        <v>332</v>
      </c>
      <c r="N97">
        <v>15810000</v>
      </c>
      <c r="O97">
        <v>546500</v>
      </c>
      <c r="P97" t="s">
        <v>24</v>
      </c>
    </row>
    <row r="98" spans="13:16" x14ac:dyDescent="0.25">
      <c r="M98" t="s">
        <v>333</v>
      </c>
      <c r="N98">
        <v>5758890</v>
      </c>
      <c r="O98">
        <v>552000</v>
      </c>
      <c r="P98" t="s">
        <v>24</v>
      </c>
    </row>
    <row r="99" spans="13:16" x14ac:dyDescent="0.25">
      <c r="M99" t="s">
        <v>334</v>
      </c>
      <c r="N99">
        <v>3358890</v>
      </c>
      <c r="O99">
        <v>552000</v>
      </c>
      <c r="P99" t="s">
        <v>24</v>
      </c>
    </row>
    <row r="100" spans="13:16" x14ac:dyDescent="0.25">
      <c r="M100" t="s">
        <v>335</v>
      </c>
      <c r="N100">
        <v>2158890</v>
      </c>
      <c r="O100">
        <v>232000</v>
      </c>
      <c r="P100" t="s">
        <v>24</v>
      </c>
    </row>
    <row r="101" spans="13:16" x14ac:dyDescent="0.25">
      <c r="M101" t="s">
        <v>336</v>
      </c>
      <c r="N101">
        <v>2558890</v>
      </c>
      <c r="O101">
        <v>332000</v>
      </c>
      <c r="P101" t="s">
        <v>24</v>
      </c>
    </row>
    <row r="102" spans="13:16" x14ac:dyDescent="0.25">
      <c r="M102" t="s">
        <v>337</v>
      </c>
      <c r="N102">
        <v>5358890</v>
      </c>
      <c r="O102">
        <v>322000</v>
      </c>
      <c r="P102" t="s">
        <v>24</v>
      </c>
    </row>
    <row r="103" spans="13:16" x14ac:dyDescent="0.25">
      <c r="M103" t="s">
        <v>338</v>
      </c>
      <c r="N103">
        <v>18780850</v>
      </c>
      <c r="O103">
        <v>640000</v>
      </c>
      <c r="P103" t="s">
        <v>24</v>
      </c>
    </row>
    <row r="104" spans="13:16" x14ac:dyDescent="0.25">
      <c r="M104" t="s">
        <v>339</v>
      </c>
      <c r="N104">
        <v>1758890</v>
      </c>
      <c r="O104">
        <v>241000</v>
      </c>
      <c r="P104" t="s">
        <v>24</v>
      </c>
    </row>
    <row r="105" spans="13:16" x14ac:dyDescent="0.25">
      <c r="M105" t="s">
        <v>340</v>
      </c>
      <c r="N105">
        <v>1758890</v>
      </c>
      <c r="O105">
        <v>241000</v>
      </c>
      <c r="P105" t="s">
        <v>24</v>
      </c>
    </row>
    <row r="106" spans="13:16" x14ac:dyDescent="0.25">
      <c r="M106" t="s">
        <v>341</v>
      </c>
      <c r="N106">
        <v>8158890</v>
      </c>
      <c r="O106">
        <v>420000</v>
      </c>
      <c r="P106" t="s">
        <v>24</v>
      </c>
    </row>
    <row r="107" spans="13:16" x14ac:dyDescent="0.25">
      <c r="M107" t="s">
        <v>342</v>
      </c>
      <c r="N107">
        <v>8158890</v>
      </c>
      <c r="O107">
        <v>300000</v>
      </c>
      <c r="P107" t="s">
        <v>24</v>
      </c>
    </row>
    <row r="108" spans="13:16" x14ac:dyDescent="0.25">
      <c r="M108" t="s">
        <v>343</v>
      </c>
      <c r="N108">
        <v>2843500</v>
      </c>
      <c r="O108">
        <v>312000</v>
      </c>
      <c r="P108" t="s">
        <v>24</v>
      </c>
    </row>
    <row r="109" spans="13:16" x14ac:dyDescent="0.25">
      <c r="M109" t="s">
        <v>344</v>
      </c>
      <c r="N109">
        <v>8713925</v>
      </c>
      <c r="O109">
        <v>400000</v>
      </c>
      <c r="P109" t="s">
        <v>24</v>
      </c>
    </row>
    <row r="110" spans="13:16" x14ac:dyDescent="0.25">
      <c r="M110" t="s">
        <v>345</v>
      </c>
      <c r="N110">
        <v>2258890</v>
      </c>
      <c r="O110">
        <v>287500</v>
      </c>
      <c r="P110" t="s">
        <v>24</v>
      </c>
    </row>
    <row r="111" spans="13:16" x14ac:dyDescent="0.25">
      <c r="M111" t="s">
        <v>346</v>
      </c>
      <c r="N111">
        <v>10228890</v>
      </c>
      <c r="O111">
        <v>729000</v>
      </c>
      <c r="P111" t="s">
        <v>24</v>
      </c>
    </row>
    <row r="112" spans="13:16" x14ac:dyDescent="0.25">
      <c r="M112" t="s">
        <v>347</v>
      </c>
      <c r="N112">
        <v>11228890</v>
      </c>
      <c r="O112">
        <v>850000</v>
      </c>
      <c r="P112" t="s">
        <v>24</v>
      </c>
    </row>
    <row r="113" spans="13:16" x14ac:dyDescent="0.25">
      <c r="M113" t="s">
        <v>348</v>
      </c>
      <c r="N113">
        <v>13428890</v>
      </c>
      <c r="O113">
        <v>525000</v>
      </c>
      <c r="P113" t="s">
        <v>24</v>
      </c>
    </row>
    <row r="114" spans="13:16" x14ac:dyDescent="0.25">
      <c r="M114" t="s">
        <v>349</v>
      </c>
      <c r="N114">
        <v>13898890</v>
      </c>
      <c r="O114">
        <v>547500</v>
      </c>
      <c r="P114" t="s">
        <v>24</v>
      </c>
    </row>
    <row r="115" spans="13:16" x14ac:dyDescent="0.25">
      <c r="M115" t="s">
        <v>350</v>
      </c>
      <c r="N115">
        <v>618031</v>
      </c>
      <c r="O115">
        <v>359000</v>
      </c>
      <c r="P115" t="s">
        <v>24</v>
      </c>
    </row>
    <row r="116" spans="13:16" x14ac:dyDescent="0.25">
      <c r="M116" t="s">
        <v>351</v>
      </c>
      <c r="N116">
        <v>658031</v>
      </c>
      <c r="O116">
        <v>374000</v>
      </c>
      <c r="P116" t="s">
        <v>24</v>
      </c>
    </row>
    <row r="117" spans="13:16" x14ac:dyDescent="0.25">
      <c r="M117" t="s">
        <v>352</v>
      </c>
      <c r="N117">
        <v>14280312</v>
      </c>
      <c r="O117">
        <v>517000</v>
      </c>
      <c r="P117" t="s">
        <v>24</v>
      </c>
    </row>
    <row r="118" spans="13:16" x14ac:dyDescent="0.25">
      <c r="M118" t="s">
        <v>353</v>
      </c>
      <c r="N118">
        <v>6476525</v>
      </c>
      <c r="O118">
        <v>405000</v>
      </c>
      <c r="P118" t="s">
        <v>24</v>
      </c>
    </row>
    <row r="119" spans="13:16" x14ac:dyDescent="0.25">
      <c r="M119" t="s">
        <v>354</v>
      </c>
      <c r="N119">
        <v>6550950</v>
      </c>
      <c r="O119">
        <v>680000</v>
      </c>
      <c r="P119" t="s">
        <v>24</v>
      </c>
    </row>
    <row r="120" spans="13:16" x14ac:dyDescent="0.25">
      <c r="M120" t="s">
        <v>355</v>
      </c>
      <c r="N120">
        <v>9512800</v>
      </c>
      <c r="O120">
        <v>655000</v>
      </c>
      <c r="P120" t="s">
        <v>24</v>
      </c>
    </row>
    <row r="121" spans="13:16" x14ac:dyDescent="0.25">
      <c r="M121" t="s">
        <v>356</v>
      </c>
      <c r="N121">
        <v>12016950</v>
      </c>
      <c r="O121">
        <v>505000</v>
      </c>
      <c r="P121" t="s">
        <v>24</v>
      </c>
    </row>
    <row r="122" spans="13:16" x14ac:dyDescent="0.25">
      <c r="M122" t="s">
        <v>357</v>
      </c>
      <c r="N122">
        <v>5189690</v>
      </c>
      <c r="O122">
        <v>230000</v>
      </c>
      <c r="P122" t="s">
        <v>24</v>
      </c>
    </row>
    <row r="123" spans="13:16" x14ac:dyDescent="0.25">
      <c r="M123" t="s">
        <v>358</v>
      </c>
      <c r="N123">
        <v>15887850</v>
      </c>
      <c r="O123">
        <v>750000</v>
      </c>
      <c r="P123" t="s">
        <v>24</v>
      </c>
    </row>
    <row r="124" spans="13:16" x14ac:dyDescent="0.25">
      <c r="M124" t="s">
        <v>359</v>
      </c>
      <c r="N124">
        <v>7415650</v>
      </c>
      <c r="O124">
        <v>285000</v>
      </c>
      <c r="P124" t="s">
        <v>24</v>
      </c>
    </row>
    <row r="125" spans="13:16" x14ac:dyDescent="0.25">
      <c r="M125" t="s">
        <v>360</v>
      </c>
      <c r="N125">
        <v>7267425</v>
      </c>
      <c r="O125">
        <v>520000</v>
      </c>
      <c r="P125" t="s">
        <v>24</v>
      </c>
    </row>
    <row r="126" spans="13:16" x14ac:dyDescent="0.25">
      <c r="M126" t="s">
        <v>361</v>
      </c>
      <c r="N126">
        <v>12229360</v>
      </c>
      <c r="O126">
        <v>720000</v>
      </c>
      <c r="P126" t="s">
        <v>24</v>
      </c>
    </row>
    <row r="127" spans="13:16" x14ac:dyDescent="0.25">
      <c r="M127" t="s">
        <v>362</v>
      </c>
      <c r="N127">
        <v>5691125</v>
      </c>
      <c r="O127">
        <v>280000</v>
      </c>
      <c r="P127" t="s">
        <v>24</v>
      </c>
    </row>
    <row r="128" spans="13:16" x14ac:dyDescent="0.25">
      <c r="M128" t="s">
        <v>404</v>
      </c>
      <c r="N128">
        <v>30000000</v>
      </c>
      <c r="O128">
        <v>1517000</v>
      </c>
      <c r="P128" t="s">
        <v>24</v>
      </c>
    </row>
    <row r="129" spans="13:16" x14ac:dyDescent="0.25">
      <c r="M129" t="s">
        <v>405</v>
      </c>
      <c r="N129">
        <v>30000000</v>
      </c>
      <c r="O129">
        <v>1300500</v>
      </c>
      <c r="P129" t="s">
        <v>24</v>
      </c>
    </row>
    <row r="130" spans="13:16" x14ac:dyDescent="0.25">
      <c r="M130" t="s">
        <v>406</v>
      </c>
      <c r="N130">
        <v>30000000</v>
      </c>
      <c r="O130">
        <v>750000</v>
      </c>
      <c r="P130" t="s">
        <v>24</v>
      </c>
    </row>
    <row r="131" spans="13:16" x14ac:dyDescent="0.25">
      <c r="M131" t="s">
        <v>407</v>
      </c>
      <c r="N131">
        <v>30000000</v>
      </c>
      <c r="O131">
        <v>2500000</v>
      </c>
      <c r="P131" t="s">
        <v>24</v>
      </c>
    </row>
    <row r="132" spans="13:16" x14ac:dyDescent="0.25">
      <c r="M132" t="s">
        <v>408</v>
      </c>
      <c r="N132">
        <v>30000000</v>
      </c>
      <c r="O132">
        <v>2100000</v>
      </c>
      <c r="P132" t="s">
        <v>24</v>
      </c>
    </row>
    <row r="133" spans="13:16" x14ac:dyDescent="0.25">
      <c r="M133" t="s">
        <v>409</v>
      </c>
      <c r="N133">
        <v>30000000</v>
      </c>
      <c r="O133">
        <v>1600000</v>
      </c>
      <c r="P133" t="s">
        <v>24</v>
      </c>
    </row>
    <row r="134" spans="13:16" x14ac:dyDescent="0.25">
      <c r="M134" t="s">
        <v>41</v>
      </c>
      <c r="N134">
        <v>750580</v>
      </c>
      <c r="O134">
        <v>12000</v>
      </c>
      <c r="P134" t="s">
        <v>42</v>
      </c>
    </row>
    <row r="135" spans="13:16" x14ac:dyDescent="0.25">
      <c r="M135" t="s">
        <v>43</v>
      </c>
      <c r="N135">
        <v>888430</v>
      </c>
      <c r="O135">
        <v>14000</v>
      </c>
      <c r="P135" t="s">
        <v>42</v>
      </c>
    </row>
    <row r="136" spans="13:16" x14ac:dyDescent="0.25">
      <c r="M136" t="s">
        <v>44</v>
      </c>
      <c r="N136">
        <v>741015</v>
      </c>
      <c r="O136">
        <v>13000</v>
      </c>
      <c r="P136" t="s">
        <v>42</v>
      </c>
    </row>
    <row r="137" spans="13:16" x14ac:dyDescent="0.25">
      <c r="M137" t="s">
        <v>45</v>
      </c>
      <c r="N137">
        <v>963665</v>
      </c>
      <c r="O137">
        <v>17000</v>
      </c>
      <c r="P137" t="s">
        <v>42</v>
      </c>
    </row>
    <row r="138" spans="13:16" x14ac:dyDescent="0.25">
      <c r="M138" t="s">
        <v>46</v>
      </c>
      <c r="N138">
        <v>1145000</v>
      </c>
      <c r="O138">
        <v>20000</v>
      </c>
      <c r="P138" t="s">
        <v>42</v>
      </c>
    </row>
    <row r="139" spans="13:16" x14ac:dyDescent="0.25">
      <c r="M139" t="s">
        <v>47</v>
      </c>
      <c r="N139">
        <v>127545</v>
      </c>
      <c r="O139">
        <v>4000</v>
      </c>
      <c r="P139" t="s">
        <v>42</v>
      </c>
    </row>
    <row r="140" spans="13:16" x14ac:dyDescent="0.25">
      <c r="M140" t="s">
        <v>48</v>
      </c>
      <c r="N140">
        <v>161380</v>
      </c>
      <c r="O140">
        <v>5000</v>
      </c>
      <c r="P140" t="s">
        <v>42</v>
      </c>
    </row>
    <row r="141" spans="13:16" x14ac:dyDescent="0.25">
      <c r="M141" t="s">
        <v>49</v>
      </c>
      <c r="N141">
        <v>131965</v>
      </c>
      <c r="O141">
        <v>4000</v>
      </c>
      <c r="P141" t="s">
        <v>42</v>
      </c>
    </row>
    <row r="142" spans="13:16" x14ac:dyDescent="0.25">
      <c r="M142" t="s">
        <v>50</v>
      </c>
      <c r="N142">
        <v>155915</v>
      </c>
      <c r="O142">
        <v>5000</v>
      </c>
      <c r="P142" t="s">
        <v>42</v>
      </c>
    </row>
    <row r="143" spans="13:16" x14ac:dyDescent="0.25">
      <c r="M143" t="s">
        <v>51</v>
      </c>
      <c r="N143">
        <v>173355</v>
      </c>
      <c r="O143">
        <v>5000</v>
      </c>
      <c r="P143" t="s">
        <v>42</v>
      </c>
    </row>
    <row r="144" spans="13:16" x14ac:dyDescent="0.25">
      <c r="M144" t="s">
        <v>52</v>
      </c>
      <c r="N144">
        <v>208235</v>
      </c>
      <c r="O144">
        <v>6000</v>
      </c>
      <c r="P144" t="s">
        <v>42</v>
      </c>
    </row>
    <row r="145" spans="13:16" x14ac:dyDescent="0.25">
      <c r="M145" t="s">
        <v>53</v>
      </c>
      <c r="N145">
        <v>173355</v>
      </c>
      <c r="O145">
        <v>5000</v>
      </c>
      <c r="P145" t="s">
        <v>42</v>
      </c>
    </row>
    <row r="146" spans="13:16" x14ac:dyDescent="0.25">
      <c r="M146" t="s">
        <v>54</v>
      </c>
      <c r="N146">
        <v>208235</v>
      </c>
      <c r="O146">
        <v>6000</v>
      </c>
      <c r="P146" t="s">
        <v>42</v>
      </c>
    </row>
    <row r="147" spans="13:16" x14ac:dyDescent="0.25">
      <c r="M147" t="s">
        <v>79</v>
      </c>
      <c r="N147">
        <v>46600</v>
      </c>
      <c r="O147">
        <v>10000</v>
      </c>
      <c r="P147" t="s">
        <v>42</v>
      </c>
    </row>
    <row r="148" spans="13:16" x14ac:dyDescent="0.25">
      <c r="M148" t="s">
        <v>80</v>
      </c>
      <c r="N148">
        <v>402755</v>
      </c>
      <c r="O148">
        <v>8000</v>
      </c>
      <c r="P148" t="s">
        <v>42</v>
      </c>
    </row>
    <row r="149" spans="13:16" x14ac:dyDescent="0.25">
      <c r="M149" t="s">
        <v>98</v>
      </c>
      <c r="N149">
        <v>622295</v>
      </c>
      <c r="O149">
        <v>10000</v>
      </c>
      <c r="P149" t="s">
        <v>42</v>
      </c>
    </row>
    <row r="150" spans="13:16" x14ac:dyDescent="0.25">
      <c r="M150" t="s">
        <v>99</v>
      </c>
      <c r="N150">
        <v>746320</v>
      </c>
      <c r="O150">
        <v>12000</v>
      </c>
      <c r="P150" t="s">
        <v>42</v>
      </c>
    </row>
    <row r="151" spans="13:16" x14ac:dyDescent="0.25">
      <c r="M151" t="s">
        <v>100</v>
      </c>
      <c r="N151">
        <v>1098300</v>
      </c>
      <c r="O151">
        <v>19000</v>
      </c>
      <c r="P151" t="s">
        <v>42</v>
      </c>
    </row>
    <row r="152" spans="13:16" x14ac:dyDescent="0.25">
      <c r="M152" t="s">
        <v>101</v>
      </c>
      <c r="N152">
        <v>1323040</v>
      </c>
      <c r="O152">
        <v>23000</v>
      </c>
      <c r="P152" t="s">
        <v>42</v>
      </c>
    </row>
    <row r="153" spans="13:16" x14ac:dyDescent="0.25">
      <c r="M153" t="s">
        <v>102</v>
      </c>
      <c r="N153">
        <v>133010</v>
      </c>
      <c r="O153">
        <v>4000</v>
      </c>
      <c r="P153" t="s">
        <v>42</v>
      </c>
    </row>
    <row r="154" spans="13:16" x14ac:dyDescent="0.25">
      <c r="M154" t="s">
        <v>103</v>
      </c>
      <c r="N154">
        <v>162505</v>
      </c>
      <c r="O154">
        <v>5000</v>
      </c>
      <c r="P154" t="s">
        <v>42</v>
      </c>
    </row>
    <row r="155" spans="13:16" x14ac:dyDescent="0.25">
      <c r="M155" t="s">
        <v>104</v>
      </c>
      <c r="N155">
        <v>133010</v>
      </c>
      <c r="O155">
        <v>4000</v>
      </c>
      <c r="P155" t="s">
        <v>42</v>
      </c>
    </row>
    <row r="156" spans="13:16" x14ac:dyDescent="0.25">
      <c r="M156" t="s">
        <v>105</v>
      </c>
      <c r="N156">
        <v>162505</v>
      </c>
      <c r="O156">
        <v>5000</v>
      </c>
      <c r="P156" t="s">
        <v>42</v>
      </c>
    </row>
    <row r="157" spans="13:16" x14ac:dyDescent="0.25">
      <c r="M157" t="s">
        <v>106</v>
      </c>
      <c r="N157">
        <v>176650</v>
      </c>
      <c r="O157">
        <v>5000</v>
      </c>
      <c r="P157" t="s">
        <v>42</v>
      </c>
    </row>
    <row r="158" spans="13:16" x14ac:dyDescent="0.25">
      <c r="M158" t="s">
        <v>107</v>
      </c>
      <c r="N158">
        <v>229050</v>
      </c>
      <c r="O158">
        <v>7000</v>
      </c>
      <c r="P158" t="s">
        <v>42</v>
      </c>
    </row>
    <row r="159" spans="13:16" x14ac:dyDescent="0.25">
      <c r="M159" t="s">
        <v>108</v>
      </c>
      <c r="N159">
        <v>176650</v>
      </c>
      <c r="O159">
        <v>5000</v>
      </c>
      <c r="P159" t="s">
        <v>42</v>
      </c>
    </row>
    <row r="160" spans="13:16" x14ac:dyDescent="0.25">
      <c r="M160" t="s">
        <v>109</v>
      </c>
      <c r="N160">
        <v>229050</v>
      </c>
      <c r="O160">
        <v>6000</v>
      </c>
      <c r="P160" t="s">
        <v>42</v>
      </c>
    </row>
    <row r="161" spans="13:16" x14ac:dyDescent="0.25">
      <c r="M161" t="s">
        <v>110</v>
      </c>
      <c r="N161">
        <v>292080</v>
      </c>
      <c r="O161">
        <v>11000</v>
      </c>
      <c r="P161" t="s">
        <v>42</v>
      </c>
    </row>
    <row r="162" spans="13:16" x14ac:dyDescent="0.25">
      <c r="M162" t="s">
        <v>143</v>
      </c>
      <c r="N162">
        <v>735710</v>
      </c>
      <c r="O162">
        <v>12000</v>
      </c>
      <c r="P162" t="s">
        <v>42</v>
      </c>
    </row>
    <row r="163" spans="13:16" x14ac:dyDescent="0.25">
      <c r="M163" t="s">
        <v>144</v>
      </c>
      <c r="N163">
        <v>870425</v>
      </c>
      <c r="O163">
        <v>14000</v>
      </c>
      <c r="P163" t="s">
        <v>42</v>
      </c>
    </row>
    <row r="164" spans="13:16" x14ac:dyDescent="0.25">
      <c r="M164" t="s">
        <v>145</v>
      </c>
      <c r="N164">
        <v>1044205</v>
      </c>
      <c r="O164">
        <v>33000</v>
      </c>
      <c r="P164" t="s">
        <v>42</v>
      </c>
    </row>
    <row r="165" spans="13:16" x14ac:dyDescent="0.25">
      <c r="M165" t="s">
        <v>146</v>
      </c>
      <c r="N165">
        <v>1263720</v>
      </c>
      <c r="O165">
        <v>39000</v>
      </c>
      <c r="P165" t="s">
        <v>42</v>
      </c>
    </row>
    <row r="166" spans="13:16" x14ac:dyDescent="0.25">
      <c r="M166" t="s">
        <v>147</v>
      </c>
      <c r="N166">
        <v>118865</v>
      </c>
      <c r="O166">
        <v>3700</v>
      </c>
      <c r="P166" t="s">
        <v>42</v>
      </c>
    </row>
    <row r="167" spans="13:16" x14ac:dyDescent="0.25">
      <c r="M167" t="s">
        <v>148</v>
      </c>
      <c r="N167">
        <v>143940</v>
      </c>
      <c r="O167">
        <v>4500</v>
      </c>
      <c r="P167" t="s">
        <v>42</v>
      </c>
    </row>
    <row r="168" spans="13:16" x14ac:dyDescent="0.25">
      <c r="M168" t="s">
        <v>149</v>
      </c>
      <c r="N168">
        <v>118865</v>
      </c>
      <c r="O168">
        <v>3700</v>
      </c>
      <c r="P168" t="s">
        <v>42</v>
      </c>
    </row>
    <row r="169" spans="13:16" x14ac:dyDescent="0.25">
      <c r="M169" t="s">
        <v>150</v>
      </c>
      <c r="N169">
        <v>143940</v>
      </c>
      <c r="O169">
        <v>4500</v>
      </c>
      <c r="P169" t="s">
        <v>42</v>
      </c>
    </row>
    <row r="170" spans="13:16" x14ac:dyDescent="0.25">
      <c r="M170" t="s">
        <v>151</v>
      </c>
      <c r="N170">
        <v>266020</v>
      </c>
      <c r="O170">
        <v>8000</v>
      </c>
      <c r="P170" t="s">
        <v>42</v>
      </c>
    </row>
    <row r="171" spans="13:16" x14ac:dyDescent="0.25">
      <c r="M171" t="s">
        <v>152</v>
      </c>
      <c r="N171">
        <v>308615</v>
      </c>
      <c r="O171">
        <v>9000</v>
      </c>
      <c r="P171" t="s">
        <v>42</v>
      </c>
    </row>
    <row r="172" spans="13:16" x14ac:dyDescent="0.25">
      <c r="M172" t="s">
        <v>153</v>
      </c>
      <c r="N172">
        <v>266020</v>
      </c>
      <c r="O172">
        <v>7000</v>
      </c>
      <c r="P172" t="s">
        <v>42</v>
      </c>
    </row>
    <row r="173" spans="13:16" x14ac:dyDescent="0.25">
      <c r="M173" t="s">
        <v>154</v>
      </c>
      <c r="N173">
        <v>308615</v>
      </c>
      <c r="O173">
        <v>8000</v>
      </c>
      <c r="P173" t="s">
        <v>42</v>
      </c>
    </row>
    <row r="174" spans="13:16" x14ac:dyDescent="0.25">
      <c r="M174" t="s">
        <v>155</v>
      </c>
      <c r="N174">
        <v>418830</v>
      </c>
      <c r="O174">
        <v>10000</v>
      </c>
      <c r="P174" t="s">
        <v>42</v>
      </c>
    </row>
    <row r="175" spans="13:16" x14ac:dyDescent="0.25">
      <c r="M175" t="s">
        <v>175</v>
      </c>
      <c r="N175">
        <v>99600</v>
      </c>
      <c r="O175">
        <v>8400</v>
      </c>
      <c r="P175" t="s">
        <v>42</v>
      </c>
    </row>
    <row r="176" spans="13:16" x14ac:dyDescent="0.25">
      <c r="M176" t="s">
        <v>176</v>
      </c>
      <c r="N176">
        <v>85300</v>
      </c>
      <c r="O176">
        <v>12000</v>
      </c>
      <c r="P176" t="s">
        <v>42</v>
      </c>
    </row>
    <row r="177" spans="13:16" x14ac:dyDescent="0.25">
      <c r="M177" t="s">
        <v>177</v>
      </c>
      <c r="N177">
        <v>78620</v>
      </c>
      <c r="O177">
        <v>90000</v>
      </c>
      <c r="P177" t="s">
        <v>42</v>
      </c>
    </row>
    <row r="178" spans="13:16" x14ac:dyDescent="0.25">
      <c r="M178" t="s">
        <v>178</v>
      </c>
      <c r="N178">
        <v>71350</v>
      </c>
      <c r="O178">
        <v>60800</v>
      </c>
      <c r="P178" t="s">
        <v>42</v>
      </c>
    </row>
    <row r="179" spans="13:16" x14ac:dyDescent="0.25">
      <c r="M179" t="s">
        <v>179</v>
      </c>
      <c r="N179">
        <v>71350</v>
      </c>
      <c r="O179">
        <v>6100</v>
      </c>
      <c r="P179" t="s">
        <v>42</v>
      </c>
    </row>
    <row r="180" spans="13:16" x14ac:dyDescent="0.25">
      <c r="M180" t="s">
        <v>204</v>
      </c>
      <c r="N180">
        <v>1490100</v>
      </c>
      <c r="O180">
        <v>42000</v>
      </c>
      <c r="P180" t="s">
        <v>42</v>
      </c>
    </row>
    <row r="181" spans="13:16" x14ac:dyDescent="0.25">
      <c r="M181" t="s">
        <v>242</v>
      </c>
      <c r="N181">
        <v>909700</v>
      </c>
      <c r="O181">
        <v>60000</v>
      </c>
      <c r="P181" t="s">
        <v>42</v>
      </c>
    </row>
    <row r="182" spans="13:16" x14ac:dyDescent="0.25">
      <c r="M182" t="s">
        <v>253</v>
      </c>
      <c r="N182">
        <v>499500</v>
      </c>
      <c r="O182">
        <v>26000</v>
      </c>
      <c r="P182" t="s">
        <v>42</v>
      </c>
    </row>
    <row r="183" spans="13:16" x14ac:dyDescent="0.25">
      <c r="M183" t="s">
        <v>254</v>
      </c>
      <c r="N183">
        <v>322235</v>
      </c>
      <c r="O183">
        <v>34000</v>
      </c>
      <c r="P183" t="s">
        <v>42</v>
      </c>
    </row>
    <row r="184" spans="13:16" x14ac:dyDescent="0.25">
      <c r="M184" t="s">
        <v>255</v>
      </c>
      <c r="N184">
        <v>560665</v>
      </c>
      <c r="O184">
        <v>34000</v>
      </c>
      <c r="P184" t="s">
        <v>42</v>
      </c>
    </row>
    <row r="185" spans="13:16" x14ac:dyDescent="0.25">
      <c r="M185" t="s">
        <v>256</v>
      </c>
      <c r="N185">
        <v>728235</v>
      </c>
      <c r="O185">
        <v>100000</v>
      </c>
      <c r="P185" t="s">
        <v>42</v>
      </c>
    </row>
    <row r="186" spans="13:16" x14ac:dyDescent="0.25">
      <c r="M186" t="s">
        <v>257</v>
      </c>
      <c r="N186">
        <v>928235</v>
      </c>
      <c r="O186">
        <v>135000</v>
      </c>
      <c r="P186" t="s">
        <v>42</v>
      </c>
    </row>
    <row r="187" spans="13:16" x14ac:dyDescent="0.25">
      <c r="M187" t="s">
        <v>258</v>
      </c>
      <c r="N187">
        <v>1130800</v>
      </c>
      <c r="O187">
        <v>56000</v>
      </c>
      <c r="P187" t="s">
        <v>42</v>
      </c>
    </row>
    <row r="188" spans="13:16" x14ac:dyDescent="0.25">
      <c r="M188" t="s">
        <v>259</v>
      </c>
      <c r="N188">
        <v>1095235</v>
      </c>
      <c r="O188">
        <v>60000</v>
      </c>
      <c r="P188" t="s">
        <v>42</v>
      </c>
    </row>
    <row r="189" spans="13:16" x14ac:dyDescent="0.25">
      <c r="M189" t="s">
        <v>260</v>
      </c>
      <c r="N189">
        <v>888235</v>
      </c>
      <c r="O189">
        <v>50000</v>
      </c>
      <c r="P189" t="s">
        <v>42</v>
      </c>
    </row>
    <row r="190" spans="13:16" x14ac:dyDescent="0.25">
      <c r="M190" t="s">
        <v>261</v>
      </c>
      <c r="N190">
        <v>888235</v>
      </c>
      <c r="O190">
        <v>80000</v>
      </c>
      <c r="P190" t="s">
        <v>42</v>
      </c>
    </row>
    <row r="191" spans="13:16" x14ac:dyDescent="0.25">
      <c r="M191" t="s">
        <v>262</v>
      </c>
      <c r="N191">
        <v>630665</v>
      </c>
      <c r="O191">
        <v>57000</v>
      </c>
      <c r="P191" t="s">
        <v>42</v>
      </c>
    </row>
    <row r="192" spans="13:16" x14ac:dyDescent="0.25">
      <c r="M192" t="s">
        <v>263</v>
      </c>
      <c r="N192">
        <v>503665</v>
      </c>
      <c r="O192">
        <v>53000</v>
      </c>
      <c r="P192" t="s">
        <v>42</v>
      </c>
    </row>
    <row r="193" spans="13:16" x14ac:dyDescent="0.25">
      <c r="M193" t="s">
        <v>264</v>
      </c>
      <c r="N193">
        <v>503665</v>
      </c>
      <c r="O193">
        <v>55000</v>
      </c>
      <c r="P193" t="s">
        <v>42</v>
      </c>
    </row>
    <row r="194" spans="13:16" x14ac:dyDescent="0.25">
      <c r="M194" t="s">
        <v>265</v>
      </c>
      <c r="N194">
        <v>2600200</v>
      </c>
      <c r="O194">
        <v>161000</v>
      </c>
      <c r="P194" t="s">
        <v>42</v>
      </c>
    </row>
    <row r="195" spans="13:16" x14ac:dyDescent="0.25">
      <c r="M195" t="s">
        <v>266</v>
      </c>
      <c r="N195">
        <v>921000</v>
      </c>
      <c r="O195">
        <v>140000</v>
      </c>
      <c r="P195" t="s">
        <v>42</v>
      </c>
    </row>
    <row r="196" spans="13:16" x14ac:dyDescent="0.25">
      <c r="M196" t="s">
        <v>267</v>
      </c>
      <c r="N196">
        <v>1131000</v>
      </c>
      <c r="O196">
        <v>62000</v>
      </c>
      <c r="P196" t="s">
        <v>42</v>
      </c>
    </row>
    <row r="197" spans="13:16" x14ac:dyDescent="0.25">
      <c r="M197" t="s">
        <v>268</v>
      </c>
      <c r="N197">
        <v>1763665</v>
      </c>
      <c r="O197">
        <v>110000</v>
      </c>
      <c r="P197" t="s">
        <v>42</v>
      </c>
    </row>
    <row r="198" spans="13:16" x14ac:dyDescent="0.25">
      <c r="M198" t="s">
        <v>269</v>
      </c>
      <c r="N198">
        <v>2763665</v>
      </c>
      <c r="O198">
        <v>170700</v>
      </c>
      <c r="P198" t="s">
        <v>42</v>
      </c>
    </row>
    <row r="199" spans="13:16" x14ac:dyDescent="0.25">
      <c r="M199" t="s">
        <v>270</v>
      </c>
      <c r="N199">
        <v>2983665</v>
      </c>
      <c r="O199">
        <v>121000</v>
      </c>
      <c r="P199" t="s">
        <v>42</v>
      </c>
    </row>
    <row r="200" spans="13:16" x14ac:dyDescent="0.25">
      <c r="M200" t="s">
        <v>271</v>
      </c>
      <c r="N200">
        <v>2563665</v>
      </c>
      <c r="O200">
        <v>165000</v>
      </c>
      <c r="P200" t="s">
        <v>42</v>
      </c>
    </row>
    <row r="201" spans="13:16" x14ac:dyDescent="0.25">
      <c r="M201" t="s">
        <v>272</v>
      </c>
      <c r="N201">
        <v>2663665</v>
      </c>
      <c r="O201">
        <v>158000</v>
      </c>
      <c r="P201" t="s">
        <v>42</v>
      </c>
    </row>
    <row r="202" spans="13:16" x14ac:dyDescent="0.25">
      <c r="M202" t="s">
        <v>273</v>
      </c>
      <c r="N202">
        <v>2663665</v>
      </c>
      <c r="O202">
        <v>180000</v>
      </c>
      <c r="P202" t="s">
        <v>42</v>
      </c>
    </row>
    <row r="203" spans="13:16" x14ac:dyDescent="0.25">
      <c r="M203" t="s">
        <v>274</v>
      </c>
      <c r="N203">
        <v>2473665</v>
      </c>
      <c r="O203">
        <v>145000</v>
      </c>
      <c r="P203" t="s">
        <v>42</v>
      </c>
    </row>
    <row r="204" spans="13:16" x14ac:dyDescent="0.25">
      <c r="M204" t="s">
        <v>275</v>
      </c>
      <c r="N204">
        <v>724940</v>
      </c>
      <c r="O204">
        <v>82500</v>
      </c>
      <c r="P204" t="s">
        <v>42</v>
      </c>
    </row>
    <row r="205" spans="13:16" x14ac:dyDescent="0.25">
      <c r="M205" t="s">
        <v>276</v>
      </c>
      <c r="N205">
        <v>540940</v>
      </c>
      <c r="O205">
        <v>74750</v>
      </c>
      <c r="P205" t="s">
        <v>42</v>
      </c>
    </row>
    <row r="206" spans="13:16" x14ac:dyDescent="0.25">
      <c r="M206" t="s">
        <v>277</v>
      </c>
      <c r="N206">
        <v>540940</v>
      </c>
      <c r="O206">
        <v>74750</v>
      </c>
      <c r="P206" t="s">
        <v>42</v>
      </c>
    </row>
    <row r="207" spans="13:16" x14ac:dyDescent="0.25">
      <c r="M207" t="s">
        <v>278</v>
      </c>
      <c r="N207">
        <v>577225</v>
      </c>
      <c r="O207">
        <v>87000</v>
      </c>
      <c r="P207" t="s">
        <v>42</v>
      </c>
    </row>
    <row r="208" spans="13:16" x14ac:dyDescent="0.25">
      <c r="M208" t="s">
        <v>279</v>
      </c>
      <c r="N208">
        <v>577225</v>
      </c>
      <c r="O208">
        <v>87000</v>
      </c>
      <c r="P208" t="s">
        <v>42</v>
      </c>
    </row>
    <row r="209" spans="13:16" x14ac:dyDescent="0.25">
      <c r="M209" t="s">
        <v>280</v>
      </c>
      <c r="N209">
        <v>856020</v>
      </c>
      <c r="O209">
        <v>98000</v>
      </c>
      <c r="P209" t="s">
        <v>42</v>
      </c>
    </row>
    <row r="210" spans="13:16" x14ac:dyDescent="0.25">
      <c r="M210" t="s">
        <v>281</v>
      </c>
      <c r="N210">
        <v>856020</v>
      </c>
      <c r="O210">
        <v>105000</v>
      </c>
      <c r="P210" t="s">
        <v>42</v>
      </c>
    </row>
    <row r="211" spans="13:16" x14ac:dyDescent="0.25">
      <c r="M211" t="s">
        <v>282</v>
      </c>
      <c r="N211">
        <v>896020</v>
      </c>
      <c r="O211">
        <v>128100</v>
      </c>
      <c r="P211" t="s">
        <v>42</v>
      </c>
    </row>
    <row r="212" spans="13:16" x14ac:dyDescent="0.25">
      <c r="M212" t="s">
        <v>283</v>
      </c>
      <c r="N212">
        <v>1213665</v>
      </c>
      <c r="O212">
        <v>144000</v>
      </c>
      <c r="P212" t="s">
        <v>42</v>
      </c>
    </row>
    <row r="213" spans="13:16" x14ac:dyDescent="0.25">
      <c r="M213" t="s">
        <v>284</v>
      </c>
      <c r="N213">
        <v>926020</v>
      </c>
      <c r="O213">
        <v>105000</v>
      </c>
      <c r="P213" t="s">
        <v>42</v>
      </c>
    </row>
    <row r="214" spans="13:16" x14ac:dyDescent="0.25">
      <c r="M214" t="s">
        <v>285</v>
      </c>
      <c r="N214">
        <v>1256020</v>
      </c>
      <c r="O214">
        <v>105000</v>
      </c>
      <c r="P214" t="s">
        <v>42</v>
      </c>
    </row>
    <row r="215" spans="13:16" x14ac:dyDescent="0.25">
      <c r="M215" t="s">
        <v>286</v>
      </c>
      <c r="N215">
        <v>1256020</v>
      </c>
      <c r="O215">
        <v>115000</v>
      </c>
      <c r="P215" t="s">
        <v>42</v>
      </c>
    </row>
    <row r="216" spans="13:16" x14ac:dyDescent="0.25">
      <c r="M216" t="s">
        <v>287</v>
      </c>
      <c r="N216">
        <v>954250</v>
      </c>
      <c r="O216">
        <v>45000</v>
      </c>
      <c r="P216" t="s">
        <v>42</v>
      </c>
    </row>
    <row r="217" spans="13:16" x14ac:dyDescent="0.25">
      <c r="M217" t="s">
        <v>288</v>
      </c>
      <c r="N217">
        <v>1243665</v>
      </c>
      <c r="O217">
        <v>118000</v>
      </c>
      <c r="P217" t="s">
        <v>42</v>
      </c>
    </row>
    <row r="218" spans="13:16" x14ac:dyDescent="0.25">
      <c r="M218" t="s">
        <v>289</v>
      </c>
      <c r="N218">
        <v>613665</v>
      </c>
      <c r="O218">
        <v>68000</v>
      </c>
      <c r="P218" t="s">
        <v>42</v>
      </c>
    </row>
    <row r="219" spans="13:16" x14ac:dyDescent="0.25">
      <c r="M219" t="s">
        <v>290</v>
      </c>
      <c r="N219">
        <v>723665</v>
      </c>
      <c r="O219">
        <v>85000</v>
      </c>
      <c r="P219" t="s">
        <v>42</v>
      </c>
    </row>
    <row r="220" spans="13:16" x14ac:dyDescent="0.25">
      <c r="M220" t="s">
        <v>291</v>
      </c>
      <c r="N220">
        <v>2733665</v>
      </c>
      <c r="O220">
        <v>97750</v>
      </c>
      <c r="P220" t="s">
        <v>42</v>
      </c>
    </row>
    <row r="221" spans="13:16" x14ac:dyDescent="0.25">
      <c r="M221" t="s">
        <v>292</v>
      </c>
      <c r="N221">
        <v>923665</v>
      </c>
      <c r="O221">
        <v>95000</v>
      </c>
      <c r="P221" t="s">
        <v>42</v>
      </c>
    </row>
    <row r="222" spans="13:16" x14ac:dyDescent="0.25">
      <c r="M222" t="s">
        <v>293</v>
      </c>
      <c r="N222">
        <v>2273665</v>
      </c>
      <c r="O222">
        <v>137500</v>
      </c>
      <c r="P222" t="s">
        <v>42</v>
      </c>
    </row>
    <row r="223" spans="13:16" x14ac:dyDescent="0.25">
      <c r="M223" t="s">
        <v>294</v>
      </c>
      <c r="N223">
        <v>556940</v>
      </c>
      <c r="O223">
        <v>95000</v>
      </c>
      <c r="P223" t="s">
        <v>42</v>
      </c>
    </row>
    <row r="224" spans="13:16" x14ac:dyDescent="0.25">
      <c r="M224" t="s">
        <v>295</v>
      </c>
      <c r="N224">
        <v>556940</v>
      </c>
      <c r="O224">
        <v>95000</v>
      </c>
      <c r="P224" t="s">
        <v>42</v>
      </c>
    </row>
    <row r="225" spans="13:16" x14ac:dyDescent="0.25">
      <c r="M225" t="s">
        <v>296</v>
      </c>
      <c r="N225">
        <v>719940</v>
      </c>
      <c r="O225">
        <v>105000</v>
      </c>
      <c r="P225" t="s">
        <v>42</v>
      </c>
    </row>
    <row r="226" spans="13:16" x14ac:dyDescent="0.25">
      <c r="M226" t="s">
        <v>297</v>
      </c>
      <c r="N226">
        <v>3013665</v>
      </c>
      <c r="O226">
        <v>185000</v>
      </c>
      <c r="P226" t="s">
        <v>42</v>
      </c>
    </row>
    <row r="227" spans="13:16" x14ac:dyDescent="0.25">
      <c r="M227" t="s">
        <v>298</v>
      </c>
      <c r="N227">
        <v>1265235</v>
      </c>
      <c r="O227">
        <v>75000</v>
      </c>
      <c r="P227" t="s">
        <v>42</v>
      </c>
    </row>
    <row r="228" spans="13:16" x14ac:dyDescent="0.25">
      <c r="M228" t="s">
        <v>299</v>
      </c>
      <c r="N228">
        <v>2083400</v>
      </c>
      <c r="O228">
        <v>90000</v>
      </c>
      <c r="P228" t="s">
        <v>42</v>
      </c>
    </row>
    <row r="229" spans="13:16" x14ac:dyDescent="0.25">
      <c r="M229" t="s">
        <v>300</v>
      </c>
      <c r="N229">
        <v>923235</v>
      </c>
      <c r="O229">
        <v>75000</v>
      </c>
      <c r="P229" t="s">
        <v>42</v>
      </c>
    </row>
    <row r="230" spans="13:16" x14ac:dyDescent="0.25">
      <c r="M230" t="s">
        <v>301</v>
      </c>
      <c r="N230">
        <v>856235</v>
      </c>
      <c r="O230">
        <v>73000</v>
      </c>
      <c r="P230" t="s">
        <v>42</v>
      </c>
    </row>
    <row r="231" spans="13:16" x14ac:dyDescent="0.25">
      <c r="M231" t="s">
        <v>302</v>
      </c>
      <c r="N231">
        <v>552020</v>
      </c>
      <c r="O231">
        <v>73000</v>
      </c>
      <c r="P231" t="s">
        <v>42</v>
      </c>
    </row>
    <row r="232" spans="13:16" x14ac:dyDescent="0.25">
      <c r="M232" t="s">
        <v>303</v>
      </c>
      <c r="N232">
        <v>832020</v>
      </c>
      <c r="O232">
        <v>55000</v>
      </c>
      <c r="P232" t="s">
        <v>42</v>
      </c>
    </row>
    <row r="233" spans="13:16" x14ac:dyDescent="0.25">
      <c r="M233" t="s">
        <v>304</v>
      </c>
      <c r="N233">
        <v>1553200</v>
      </c>
      <c r="O233">
        <v>80000</v>
      </c>
      <c r="P233" t="s">
        <v>42</v>
      </c>
    </row>
    <row r="234" spans="13:16" x14ac:dyDescent="0.25">
      <c r="M234" t="s">
        <v>410</v>
      </c>
      <c r="N234">
        <v>6000000</v>
      </c>
      <c r="O234">
        <v>495000</v>
      </c>
      <c r="P234" t="s">
        <v>42</v>
      </c>
    </row>
    <row r="235" spans="13:16" x14ac:dyDescent="0.25">
      <c r="M235" t="s">
        <v>411</v>
      </c>
      <c r="N235">
        <v>6000000</v>
      </c>
      <c r="O235">
        <v>400000</v>
      </c>
      <c r="P235" t="s">
        <v>42</v>
      </c>
    </row>
    <row r="236" spans="13:16" x14ac:dyDescent="0.25">
      <c r="M236" t="s">
        <v>412</v>
      </c>
      <c r="N236">
        <v>6000000</v>
      </c>
      <c r="O236">
        <v>600000</v>
      </c>
      <c r="P236" t="s">
        <v>42</v>
      </c>
    </row>
    <row r="237" spans="13:16" x14ac:dyDescent="0.25">
      <c r="M237" t="s">
        <v>413</v>
      </c>
      <c r="N237">
        <v>6000000</v>
      </c>
      <c r="O237">
        <v>500000</v>
      </c>
      <c r="P237" t="s">
        <v>42</v>
      </c>
    </row>
    <row r="238" spans="13:16" x14ac:dyDescent="0.25">
      <c r="M238" t="s">
        <v>414</v>
      </c>
      <c r="N238">
        <v>6000000</v>
      </c>
      <c r="O238">
        <v>500000</v>
      </c>
      <c r="P238" t="s">
        <v>42</v>
      </c>
    </row>
    <row r="239" spans="13:16" x14ac:dyDescent="0.25">
      <c r="M239" t="s">
        <v>415</v>
      </c>
      <c r="N239">
        <v>6000000</v>
      </c>
      <c r="O239">
        <v>500000</v>
      </c>
      <c r="P239" t="s">
        <v>42</v>
      </c>
    </row>
    <row r="240" spans="13:16" x14ac:dyDescent="0.25">
      <c r="M240" t="s">
        <v>55</v>
      </c>
      <c r="N240">
        <v>131970</v>
      </c>
      <c r="O240">
        <v>3100</v>
      </c>
      <c r="P240" t="s">
        <v>56</v>
      </c>
    </row>
    <row r="241" spans="13:16" x14ac:dyDescent="0.25">
      <c r="M241" t="s">
        <v>57</v>
      </c>
      <c r="N241">
        <v>160100</v>
      </c>
      <c r="O241">
        <v>3800</v>
      </c>
      <c r="P241" t="s">
        <v>56</v>
      </c>
    </row>
    <row r="242" spans="13:16" x14ac:dyDescent="0.25">
      <c r="M242" t="s">
        <v>58</v>
      </c>
      <c r="N242">
        <v>76755</v>
      </c>
      <c r="O242">
        <v>1800</v>
      </c>
      <c r="P242" t="s">
        <v>56</v>
      </c>
    </row>
    <row r="243" spans="13:16" x14ac:dyDescent="0.25">
      <c r="M243" t="s">
        <v>59</v>
      </c>
      <c r="N243">
        <v>92990</v>
      </c>
      <c r="O243">
        <v>2200</v>
      </c>
      <c r="P243" t="s">
        <v>56</v>
      </c>
    </row>
    <row r="244" spans="13:16" x14ac:dyDescent="0.25">
      <c r="M244" t="s">
        <v>60</v>
      </c>
      <c r="N244">
        <v>113565</v>
      </c>
      <c r="O244">
        <v>1900</v>
      </c>
      <c r="P244" t="s">
        <v>56</v>
      </c>
    </row>
    <row r="245" spans="13:16" x14ac:dyDescent="0.25">
      <c r="M245" t="s">
        <v>61</v>
      </c>
      <c r="N245">
        <v>100545</v>
      </c>
      <c r="O245">
        <v>1700</v>
      </c>
      <c r="P245" t="s">
        <v>56</v>
      </c>
    </row>
    <row r="246" spans="13:16" x14ac:dyDescent="0.25">
      <c r="M246" t="s">
        <v>62</v>
      </c>
      <c r="N246">
        <v>187105</v>
      </c>
      <c r="O246">
        <v>4400</v>
      </c>
      <c r="P246" t="s">
        <v>56</v>
      </c>
    </row>
    <row r="247" spans="13:16" x14ac:dyDescent="0.25">
      <c r="M247" t="s">
        <v>63</v>
      </c>
      <c r="N247">
        <v>226005</v>
      </c>
      <c r="O247">
        <v>5300</v>
      </c>
      <c r="P247" t="s">
        <v>56</v>
      </c>
    </row>
    <row r="248" spans="13:16" x14ac:dyDescent="0.25">
      <c r="M248" t="s">
        <v>64</v>
      </c>
      <c r="N248">
        <v>169745</v>
      </c>
      <c r="O248">
        <v>4000</v>
      </c>
      <c r="P248" t="s">
        <v>56</v>
      </c>
    </row>
    <row r="249" spans="13:16" x14ac:dyDescent="0.25">
      <c r="M249" t="s">
        <v>65</v>
      </c>
      <c r="N249">
        <v>83265</v>
      </c>
      <c r="O249">
        <v>1200</v>
      </c>
      <c r="P249" t="s">
        <v>56</v>
      </c>
    </row>
    <row r="250" spans="13:16" x14ac:dyDescent="0.25">
      <c r="M250" t="s">
        <v>66</v>
      </c>
      <c r="N250">
        <v>87605</v>
      </c>
      <c r="O250">
        <v>1400</v>
      </c>
      <c r="P250" t="s">
        <v>56</v>
      </c>
    </row>
    <row r="251" spans="13:16" x14ac:dyDescent="0.25">
      <c r="M251" t="s">
        <v>67</v>
      </c>
      <c r="N251">
        <v>105930</v>
      </c>
      <c r="O251">
        <v>1700</v>
      </c>
      <c r="P251" t="s">
        <v>56</v>
      </c>
    </row>
    <row r="252" spans="13:16" x14ac:dyDescent="0.25">
      <c r="M252" t="s">
        <v>68</v>
      </c>
      <c r="N252">
        <v>155760</v>
      </c>
      <c r="O252">
        <v>2200</v>
      </c>
      <c r="P252" t="s">
        <v>56</v>
      </c>
    </row>
    <row r="253" spans="13:16" x14ac:dyDescent="0.25">
      <c r="M253" t="s">
        <v>69</v>
      </c>
      <c r="N253">
        <v>185980</v>
      </c>
      <c r="O253">
        <v>2600</v>
      </c>
      <c r="P253" t="s">
        <v>56</v>
      </c>
    </row>
    <row r="254" spans="13:16" x14ac:dyDescent="0.25">
      <c r="M254" t="s">
        <v>70</v>
      </c>
      <c r="N254">
        <v>80050</v>
      </c>
      <c r="O254">
        <v>2100</v>
      </c>
      <c r="P254" t="s">
        <v>56</v>
      </c>
    </row>
    <row r="255" spans="13:16" x14ac:dyDescent="0.25">
      <c r="M255" t="s">
        <v>71</v>
      </c>
      <c r="N255">
        <v>98455</v>
      </c>
      <c r="O255">
        <v>2500</v>
      </c>
      <c r="P255" t="s">
        <v>56</v>
      </c>
    </row>
    <row r="256" spans="13:16" x14ac:dyDescent="0.25">
      <c r="M256" t="s">
        <v>81</v>
      </c>
      <c r="N256">
        <v>77630</v>
      </c>
      <c r="O256">
        <v>3900</v>
      </c>
      <c r="P256" t="s">
        <v>56</v>
      </c>
    </row>
    <row r="257" spans="13:16" x14ac:dyDescent="0.25">
      <c r="M257" t="s">
        <v>82</v>
      </c>
      <c r="N257">
        <v>95390</v>
      </c>
      <c r="O257">
        <v>4600</v>
      </c>
      <c r="P257" t="s">
        <v>56</v>
      </c>
    </row>
    <row r="258" spans="13:16" x14ac:dyDescent="0.25">
      <c r="M258" t="s">
        <v>83</v>
      </c>
      <c r="N258">
        <v>23300</v>
      </c>
      <c r="O258">
        <v>2200</v>
      </c>
      <c r="P258" t="s">
        <v>56</v>
      </c>
    </row>
    <row r="259" spans="13:16" x14ac:dyDescent="0.25">
      <c r="M259" t="s">
        <v>111</v>
      </c>
      <c r="N259">
        <v>156805</v>
      </c>
      <c r="O259">
        <v>3700</v>
      </c>
      <c r="P259" t="s">
        <v>56</v>
      </c>
    </row>
    <row r="260" spans="13:16" x14ac:dyDescent="0.25">
      <c r="M260" t="s">
        <v>112</v>
      </c>
      <c r="N260">
        <v>188150</v>
      </c>
      <c r="O260">
        <v>4400</v>
      </c>
      <c r="P260" t="s">
        <v>56</v>
      </c>
    </row>
    <row r="261" spans="13:16" x14ac:dyDescent="0.25">
      <c r="M261" t="s">
        <v>113</v>
      </c>
      <c r="N261">
        <v>177380</v>
      </c>
      <c r="O261">
        <v>4200</v>
      </c>
      <c r="P261" t="s">
        <v>56</v>
      </c>
    </row>
    <row r="262" spans="13:16" x14ac:dyDescent="0.25">
      <c r="M262" t="s">
        <v>114</v>
      </c>
      <c r="N262">
        <v>211940</v>
      </c>
      <c r="O262">
        <v>5000</v>
      </c>
      <c r="P262" t="s">
        <v>56</v>
      </c>
    </row>
    <row r="263" spans="13:16" x14ac:dyDescent="0.25">
      <c r="M263" t="s">
        <v>115</v>
      </c>
      <c r="N263">
        <v>243540</v>
      </c>
      <c r="O263">
        <v>4700</v>
      </c>
      <c r="P263" t="s">
        <v>56</v>
      </c>
    </row>
    <row r="264" spans="13:16" x14ac:dyDescent="0.25">
      <c r="M264" t="s">
        <v>116</v>
      </c>
      <c r="N264">
        <v>83265</v>
      </c>
      <c r="O264">
        <v>1200</v>
      </c>
      <c r="P264" t="s">
        <v>56</v>
      </c>
    </row>
    <row r="265" spans="13:16" x14ac:dyDescent="0.25">
      <c r="M265" t="s">
        <v>117</v>
      </c>
      <c r="N265">
        <v>80050</v>
      </c>
      <c r="O265">
        <v>1300</v>
      </c>
      <c r="P265" t="s">
        <v>56</v>
      </c>
    </row>
    <row r="266" spans="13:16" x14ac:dyDescent="0.25">
      <c r="M266" t="s">
        <v>118</v>
      </c>
      <c r="N266">
        <v>97330</v>
      </c>
      <c r="O266">
        <v>1600</v>
      </c>
      <c r="P266" t="s">
        <v>56</v>
      </c>
    </row>
    <row r="267" spans="13:16" x14ac:dyDescent="0.25">
      <c r="M267" t="s">
        <v>119</v>
      </c>
      <c r="N267">
        <v>150295</v>
      </c>
      <c r="O267">
        <v>2100</v>
      </c>
      <c r="P267" t="s">
        <v>56</v>
      </c>
    </row>
    <row r="268" spans="13:16" x14ac:dyDescent="0.25">
      <c r="M268" t="s">
        <v>120</v>
      </c>
      <c r="N268">
        <v>183810</v>
      </c>
      <c r="O268">
        <v>2600</v>
      </c>
      <c r="P268" t="s">
        <v>56</v>
      </c>
    </row>
    <row r="269" spans="13:16" x14ac:dyDescent="0.25">
      <c r="M269" t="s">
        <v>156</v>
      </c>
      <c r="N269">
        <v>164360</v>
      </c>
      <c r="O269">
        <v>3900</v>
      </c>
      <c r="P269" t="s">
        <v>56</v>
      </c>
    </row>
    <row r="270" spans="13:16" x14ac:dyDescent="0.25">
      <c r="M270" t="s">
        <v>157</v>
      </c>
      <c r="N270">
        <v>195705</v>
      </c>
      <c r="O270">
        <v>4600</v>
      </c>
      <c r="P270" t="s">
        <v>56</v>
      </c>
    </row>
    <row r="271" spans="13:16" x14ac:dyDescent="0.25">
      <c r="M271" t="s">
        <v>158</v>
      </c>
      <c r="N271">
        <v>157850</v>
      </c>
      <c r="O271">
        <v>4100</v>
      </c>
      <c r="P271" t="s">
        <v>56</v>
      </c>
    </row>
    <row r="272" spans="13:16" x14ac:dyDescent="0.25">
      <c r="M272" t="s">
        <v>159</v>
      </c>
      <c r="N272">
        <v>190320</v>
      </c>
      <c r="O272">
        <v>5000</v>
      </c>
      <c r="P272" t="s">
        <v>56</v>
      </c>
    </row>
    <row r="273" spans="13:16" x14ac:dyDescent="0.25">
      <c r="M273" t="s">
        <v>160</v>
      </c>
      <c r="N273">
        <v>90820</v>
      </c>
      <c r="O273">
        <v>1300</v>
      </c>
      <c r="P273" t="s">
        <v>56</v>
      </c>
    </row>
    <row r="274" spans="13:16" x14ac:dyDescent="0.25">
      <c r="M274" t="s">
        <v>161</v>
      </c>
      <c r="N274">
        <v>91945</v>
      </c>
      <c r="O274">
        <v>2500</v>
      </c>
      <c r="P274" t="s">
        <v>56</v>
      </c>
    </row>
    <row r="275" spans="13:16" x14ac:dyDescent="0.25">
      <c r="M275" t="s">
        <v>162</v>
      </c>
      <c r="N275">
        <v>110350</v>
      </c>
      <c r="O275">
        <v>3100</v>
      </c>
      <c r="P275" t="s">
        <v>56</v>
      </c>
    </row>
    <row r="276" spans="13:16" x14ac:dyDescent="0.25">
      <c r="M276" t="s">
        <v>163</v>
      </c>
      <c r="N276">
        <v>139525</v>
      </c>
      <c r="O276">
        <v>2300</v>
      </c>
      <c r="P276" t="s">
        <v>56</v>
      </c>
    </row>
    <row r="277" spans="13:16" x14ac:dyDescent="0.25">
      <c r="M277" t="s">
        <v>164</v>
      </c>
      <c r="N277">
        <v>166530</v>
      </c>
      <c r="O277">
        <v>2700</v>
      </c>
      <c r="P277" t="s">
        <v>56</v>
      </c>
    </row>
    <row r="278" spans="13:16" x14ac:dyDescent="0.25">
      <c r="M278" t="s">
        <v>165</v>
      </c>
      <c r="N278">
        <v>168700</v>
      </c>
      <c r="O278">
        <v>2400</v>
      </c>
      <c r="P278" t="s">
        <v>56</v>
      </c>
    </row>
    <row r="279" spans="13:16" x14ac:dyDescent="0.25">
      <c r="M279" t="s">
        <v>166</v>
      </c>
      <c r="N279">
        <v>200045</v>
      </c>
      <c r="O279">
        <v>2800</v>
      </c>
      <c r="P279" t="s">
        <v>56</v>
      </c>
    </row>
    <row r="280" spans="13:16" x14ac:dyDescent="0.25">
      <c r="M280" t="s">
        <v>167</v>
      </c>
      <c r="N280">
        <v>566090</v>
      </c>
      <c r="O280">
        <v>6700</v>
      </c>
      <c r="P280" t="s">
        <v>56</v>
      </c>
    </row>
    <row r="281" spans="13:16" x14ac:dyDescent="0.25">
      <c r="M281" t="s">
        <v>180</v>
      </c>
      <c r="N281">
        <v>34530</v>
      </c>
      <c r="O281">
        <v>4000</v>
      </c>
      <c r="P281" t="s">
        <v>56</v>
      </c>
    </row>
    <row r="282" spans="13:16" x14ac:dyDescent="0.25">
      <c r="M282" t="s">
        <v>181</v>
      </c>
      <c r="N282">
        <v>39840</v>
      </c>
      <c r="O282">
        <v>11000</v>
      </c>
      <c r="P282" t="s">
        <v>56</v>
      </c>
    </row>
    <row r="283" spans="13:16" x14ac:dyDescent="0.25">
      <c r="M283" t="s">
        <v>182</v>
      </c>
      <c r="N283">
        <v>67800</v>
      </c>
      <c r="O283">
        <v>4800</v>
      </c>
      <c r="P283" t="s">
        <v>56</v>
      </c>
    </row>
    <row r="284" spans="13:16" x14ac:dyDescent="0.25">
      <c r="M284" t="s">
        <v>183</v>
      </c>
      <c r="N284">
        <v>25880</v>
      </c>
      <c r="O284">
        <v>2200</v>
      </c>
      <c r="P284" t="s">
        <v>56</v>
      </c>
    </row>
    <row r="285" spans="13:16" x14ac:dyDescent="0.25">
      <c r="M285" t="s">
        <v>186</v>
      </c>
      <c r="N285">
        <v>45100</v>
      </c>
      <c r="O285">
        <v>3500</v>
      </c>
      <c r="P285" t="s">
        <v>56</v>
      </c>
    </row>
    <row r="286" spans="13:16" x14ac:dyDescent="0.25">
      <c r="M286" t="s">
        <v>187</v>
      </c>
      <c r="N286">
        <v>132100</v>
      </c>
      <c r="O286">
        <v>11000</v>
      </c>
      <c r="P286" t="s">
        <v>56</v>
      </c>
    </row>
    <row r="287" spans="13:16" x14ac:dyDescent="0.25">
      <c r="M287" t="s">
        <v>188</v>
      </c>
      <c r="N287">
        <v>130100</v>
      </c>
      <c r="O287">
        <v>3500</v>
      </c>
      <c r="P287" t="s">
        <v>56</v>
      </c>
    </row>
    <row r="288" spans="13:16" x14ac:dyDescent="0.25">
      <c r="M288" t="s">
        <v>189</v>
      </c>
      <c r="N288">
        <v>128100</v>
      </c>
      <c r="O288">
        <v>3400</v>
      </c>
      <c r="P288" t="s">
        <v>56</v>
      </c>
    </row>
    <row r="289" spans="13:16" x14ac:dyDescent="0.25">
      <c r="M289" t="s">
        <v>190</v>
      </c>
      <c r="N289">
        <v>125000</v>
      </c>
      <c r="O289">
        <v>5500</v>
      </c>
      <c r="P289" t="s">
        <v>56</v>
      </c>
    </row>
    <row r="290" spans="13:16" x14ac:dyDescent="0.25">
      <c r="M290" t="s">
        <v>191</v>
      </c>
      <c r="N290">
        <v>236000</v>
      </c>
      <c r="O290">
        <v>5500</v>
      </c>
      <c r="P290" t="s">
        <v>56</v>
      </c>
    </row>
    <row r="291" spans="13:16" x14ac:dyDescent="0.25">
      <c r="M291" t="s">
        <v>192</v>
      </c>
      <c r="N291">
        <v>224100</v>
      </c>
      <c r="O291">
        <v>8000</v>
      </c>
      <c r="P291" t="s">
        <v>56</v>
      </c>
    </row>
    <row r="292" spans="13:16" x14ac:dyDescent="0.25">
      <c r="M292" t="s">
        <v>193</v>
      </c>
      <c r="N292">
        <v>244100</v>
      </c>
      <c r="O292">
        <v>5150</v>
      </c>
      <c r="P292" t="s">
        <v>56</v>
      </c>
    </row>
    <row r="293" spans="13:16" x14ac:dyDescent="0.25">
      <c r="M293" t="s">
        <v>194</v>
      </c>
      <c r="N293">
        <v>555100</v>
      </c>
      <c r="O293">
        <v>8500</v>
      </c>
      <c r="P293" t="s">
        <v>56</v>
      </c>
    </row>
    <row r="294" spans="13:16" x14ac:dyDescent="0.25">
      <c r="M294" t="s">
        <v>195</v>
      </c>
      <c r="N294">
        <v>602100</v>
      </c>
      <c r="O294">
        <v>19000</v>
      </c>
      <c r="P294" t="s">
        <v>56</v>
      </c>
    </row>
    <row r="295" spans="13:16" x14ac:dyDescent="0.25">
      <c r="M295" t="s">
        <v>196</v>
      </c>
      <c r="N295">
        <v>996000</v>
      </c>
      <c r="O295">
        <v>12000</v>
      </c>
      <c r="P295" t="s">
        <v>56</v>
      </c>
    </row>
    <row r="296" spans="13:16" x14ac:dyDescent="0.25">
      <c r="M296" t="s">
        <v>197</v>
      </c>
      <c r="N296">
        <v>221100</v>
      </c>
      <c r="O296">
        <v>14000</v>
      </c>
      <c r="P296" t="s">
        <v>56</v>
      </c>
    </row>
    <row r="297" spans="13:16" x14ac:dyDescent="0.25">
      <c r="M297" t="s">
        <v>198</v>
      </c>
      <c r="N297">
        <v>445100</v>
      </c>
      <c r="O297">
        <v>11000</v>
      </c>
      <c r="P297" t="s">
        <v>56</v>
      </c>
    </row>
    <row r="298" spans="13:16" x14ac:dyDescent="0.25">
      <c r="M298" t="s">
        <v>199</v>
      </c>
      <c r="N298">
        <v>665100</v>
      </c>
      <c r="O298">
        <v>7000</v>
      </c>
      <c r="P298" t="s">
        <v>56</v>
      </c>
    </row>
    <row r="299" spans="13:16" x14ac:dyDescent="0.25">
      <c r="M299" t="s">
        <v>200</v>
      </c>
      <c r="N299">
        <v>85100</v>
      </c>
      <c r="O299">
        <v>8500</v>
      </c>
      <c r="P299" t="s">
        <v>56</v>
      </c>
    </row>
    <row r="300" spans="13:16" x14ac:dyDescent="0.25">
      <c r="M300" t="s">
        <v>201</v>
      </c>
      <c r="N300">
        <v>88000</v>
      </c>
      <c r="O300">
        <v>8000</v>
      </c>
      <c r="P300" t="s">
        <v>56</v>
      </c>
    </row>
    <row r="301" spans="13:16" x14ac:dyDescent="0.25">
      <c r="M301" t="s">
        <v>202</v>
      </c>
      <c r="N301">
        <v>79100</v>
      </c>
      <c r="O301">
        <v>5000</v>
      </c>
      <c r="P301" t="s">
        <v>56</v>
      </c>
    </row>
    <row r="302" spans="13:16" x14ac:dyDescent="0.25">
      <c r="M302" t="s">
        <v>203</v>
      </c>
      <c r="N302">
        <v>205100</v>
      </c>
      <c r="O302">
        <v>4750</v>
      </c>
      <c r="P302" t="s">
        <v>56</v>
      </c>
    </row>
    <row r="303" spans="13:16" x14ac:dyDescent="0.25">
      <c r="M303" t="s">
        <v>205</v>
      </c>
      <c r="N303">
        <v>252315</v>
      </c>
      <c r="O303">
        <v>10750</v>
      </c>
      <c r="P303" t="s">
        <v>56</v>
      </c>
    </row>
    <row r="304" spans="13:16" x14ac:dyDescent="0.25">
      <c r="M304" t="s">
        <v>206</v>
      </c>
      <c r="N304">
        <v>349100</v>
      </c>
      <c r="O304">
        <v>19500</v>
      </c>
      <c r="P304" t="s">
        <v>56</v>
      </c>
    </row>
    <row r="305" spans="13:16" x14ac:dyDescent="0.25">
      <c r="M305" t="s">
        <v>207</v>
      </c>
      <c r="N305">
        <v>255100</v>
      </c>
      <c r="O305">
        <v>8500</v>
      </c>
      <c r="P305" t="s">
        <v>56</v>
      </c>
    </row>
    <row r="306" spans="13:16" x14ac:dyDescent="0.25">
      <c r="M306" t="s">
        <v>208</v>
      </c>
      <c r="N306">
        <v>255100</v>
      </c>
      <c r="O306">
        <v>8500</v>
      </c>
      <c r="P306" t="s">
        <v>56</v>
      </c>
    </row>
    <row r="307" spans="13:16" x14ac:dyDescent="0.25">
      <c r="M307" t="s">
        <v>209</v>
      </c>
      <c r="N307">
        <v>308100</v>
      </c>
      <c r="O307">
        <v>9500</v>
      </c>
      <c r="P307" t="s">
        <v>56</v>
      </c>
    </row>
    <row r="308" spans="13:16" x14ac:dyDescent="0.25">
      <c r="M308" t="s">
        <v>210</v>
      </c>
      <c r="N308">
        <v>321640</v>
      </c>
      <c r="O308">
        <v>8000</v>
      </c>
      <c r="P308" t="s">
        <v>56</v>
      </c>
    </row>
    <row r="309" spans="13:16" x14ac:dyDescent="0.25">
      <c r="M309" t="s">
        <v>211</v>
      </c>
      <c r="N309">
        <v>321640</v>
      </c>
      <c r="O309">
        <v>8000</v>
      </c>
      <c r="P309" t="s">
        <v>56</v>
      </c>
    </row>
    <row r="310" spans="13:16" x14ac:dyDescent="0.25">
      <c r="M310" t="s">
        <v>212</v>
      </c>
      <c r="N310">
        <v>321640</v>
      </c>
      <c r="O310">
        <v>8000</v>
      </c>
      <c r="P310" t="s">
        <v>56</v>
      </c>
    </row>
    <row r="311" spans="13:16" x14ac:dyDescent="0.25">
      <c r="M311" t="s">
        <v>213</v>
      </c>
      <c r="N311">
        <v>226100</v>
      </c>
      <c r="O311">
        <v>12000</v>
      </c>
      <c r="P311" t="s">
        <v>56</v>
      </c>
    </row>
    <row r="312" spans="13:16" x14ac:dyDescent="0.25">
      <c r="M312" t="s">
        <v>214</v>
      </c>
      <c r="N312">
        <v>114000</v>
      </c>
      <c r="O312">
        <v>12000</v>
      </c>
      <c r="P312" t="s">
        <v>56</v>
      </c>
    </row>
    <row r="313" spans="13:16" x14ac:dyDescent="0.25">
      <c r="M313" t="s">
        <v>215</v>
      </c>
      <c r="N313">
        <v>246100</v>
      </c>
      <c r="O313">
        <v>10000</v>
      </c>
      <c r="P313" t="s">
        <v>56</v>
      </c>
    </row>
    <row r="314" spans="13:16" x14ac:dyDescent="0.25">
      <c r="M314" t="s">
        <v>216</v>
      </c>
      <c r="N314">
        <v>235100</v>
      </c>
      <c r="O314">
        <v>19000</v>
      </c>
      <c r="P314" t="s">
        <v>56</v>
      </c>
    </row>
    <row r="315" spans="13:16" x14ac:dyDescent="0.25">
      <c r="M315" t="s">
        <v>217</v>
      </c>
      <c r="N315">
        <v>206100</v>
      </c>
      <c r="O315">
        <v>14000</v>
      </c>
      <c r="P315" t="s">
        <v>56</v>
      </c>
    </row>
    <row r="316" spans="13:16" x14ac:dyDescent="0.25">
      <c r="M316" t="s">
        <v>218</v>
      </c>
      <c r="N316">
        <v>216100</v>
      </c>
      <c r="O316">
        <v>16000</v>
      </c>
      <c r="P316" t="s">
        <v>56</v>
      </c>
    </row>
    <row r="317" spans="13:16" x14ac:dyDescent="0.25">
      <c r="M317" t="s">
        <v>219</v>
      </c>
      <c r="N317">
        <v>269100</v>
      </c>
      <c r="O317">
        <v>16000</v>
      </c>
      <c r="P317" t="s">
        <v>56</v>
      </c>
    </row>
    <row r="318" spans="13:16" x14ac:dyDescent="0.25">
      <c r="M318" t="s">
        <v>220</v>
      </c>
      <c r="N318">
        <v>184100</v>
      </c>
      <c r="O318">
        <v>12200</v>
      </c>
      <c r="P318" t="s">
        <v>56</v>
      </c>
    </row>
    <row r="319" spans="13:16" x14ac:dyDescent="0.25">
      <c r="M319" t="s">
        <v>221</v>
      </c>
      <c r="N319">
        <v>139100</v>
      </c>
      <c r="O319">
        <v>10200</v>
      </c>
      <c r="P319" t="s">
        <v>56</v>
      </c>
    </row>
    <row r="320" spans="13:16" x14ac:dyDescent="0.25">
      <c r="M320" t="s">
        <v>222</v>
      </c>
      <c r="N320">
        <v>139100</v>
      </c>
      <c r="O320">
        <v>10200</v>
      </c>
      <c r="P320" t="s">
        <v>56</v>
      </c>
    </row>
    <row r="321" spans="13:16" x14ac:dyDescent="0.25">
      <c r="M321" t="s">
        <v>223</v>
      </c>
      <c r="N321">
        <v>205100</v>
      </c>
      <c r="O321">
        <v>5250</v>
      </c>
      <c r="P321" t="s">
        <v>56</v>
      </c>
    </row>
    <row r="322" spans="13:16" x14ac:dyDescent="0.25">
      <c r="M322" t="s">
        <v>224</v>
      </c>
      <c r="N322">
        <v>136100</v>
      </c>
      <c r="O322">
        <v>3550</v>
      </c>
      <c r="P322" t="s">
        <v>56</v>
      </c>
    </row>
    <row r="323" spans="13:16" x14ac:dyDescent="0.25">
      <c r="M323" t="s">
        <v>225</v>
      </c>
      <c r="N323">
        <v>169100</v>
      </c>
      <c r="O323">
        <v>5500</v>
      </c>
      <c r="P323" t="s">
        <v>56</v>
      </c>
    </row>
    <row r="324" spans="13:16" x14ac:dyDescent="0.25">
      <c r="M324" t="s">
        <v>226</v>
      </c>
      <c r="N324">
        <v>265100</v>
      </c>
      <c r="O324">
        <v>11000</v>
      </c>
      <c r="P324" t="s">
        <v>56</v>
      </c>
    </row>
    <row r="325" spans="13:16" x14ac:dyDescent="0.25">
      <c r="M325" t="s">
        <v>227</v>
      </c>
      <c r="N325">
        <v>165100</v>
      </c>
      <c r="O325">
        <v>7000</v>
      </c>
      <c r="P325" t="s">
        <v>56</v>
      </c>
    </row>
    <row r="326" spans="13:16" x14ac:dyDescent="0.25">
      <c r="M326" t="s">
        <v>228</v>
      </c>
      <c r="N326">
        <v>212100</v>
      </c>
      <c r="O326">
        <v>8300</v>
      </c>
      <c r="P326" t="s">
        <v>56</v>
      </c>
    </row>
    <row r="327" spans="13:16" x14ac:dyDescent="0.25">
      <c r="M327" t="s">
        <v>229</v>
      </c>
      <c r="N327">
        <v>267100</v>
      </c>
      <c r="O327">
        <v>13500</v>
      </c>
      <c r="P327" t="s">
        <v>56</v>
      </c>
    </row>
    <row r="328" spans="13:16" x14ac:dyDescent="0.25">
      <c r="M328" t="s">
        <v>230</v>
      </c>
      <c r="N328">
        <v>224100</v>
      </c>
      <c r="O328">
        <v>4250</v>
      </c>
      <c r="P328" t="s">
        <v>56</v>
      </c>
    </row>
    <row r="329" spans="13:16" x14ac:dyDescent="0.25">
      <c r="M329" t="s">
        <v>231</v>
      </c>
      <c r="N329">
        <v>269100</v>
      </c>
      <c r="O329">
        <v>15000</v>
      </c>
      <c r="P329" t="s">
        <v>56</v>
      </c>
    </row>
    <row r="330" spans="13:16" x14ac:dyDescent="0.25">
      <c r="M330" t="s">
        <v>232</v>
      </c>
      <c r="N330">
        <v>27900</v>
      </c>
      <c r="O330">
        <v>2200</v>
      </c>
      <c r="P330" t="s">
        <v>56</v>
      </c>
    </row>
    <row r="331" spans="13:16" x14ac:dyDescent="0.25">
      <c r="M331" t="s">
        <v>233</v>
      </c>
      <c r="N331">
        <v>110950</v>
      </c>
      <c r="O331">
        <v>3500</v>
      </c>
      <c r="P331" t="s">
        <v>56</v>
      </c>
    </row>
    <row r="332" spans="13:16" x14ac:dyDescent="0.25">
      <c r="M332" t="s">
        <v>234</v>
      </c>
      <c r="N332">
        <v>108100</v>
      </c>
      <c r="O332">
        <v>4500</v>
      </c>
      <c r="P332" t="s">
        <v>56</v>
      </c>
    </row>
    <row r="333" spans="13:16" x14ac:dyDescent="0.25">
      <c r="M333" t="s">
        <v>235</v>
      </c>
      <c r="N333">
        <v>22100</v>
      </c>
      <c r="O333">
        <v>1000</v>
      </c>
      <c r="P333" t="s">
        <v>56</v>
      </c>
    </row>
    <row r="334" spans="13:16" x14ac:dyDescent="0.25">
      <c r="M334" t="s">
        <v>236</v>
      </c>
      <c r="N334">
        <v>288100</v>
      </c>
      <c r="O334">
        <v>19000</v>
      </c>
      <c r="P334" t="s">
        <v>56</v>
      </c>
    </row>
    <row r="335" spans="13:16" x14ac:dyDescent="0.25">
      <c r="M335" t="s">
        <v>237</v>
      </c>
      <c r="N335">
        <v>219100</v>
      </c>
      <c r="O335">
        <v>7150</v>
      </c>
      <c r="P335" t="s">
        <v>56</v>
      </c>
    </row>
    <row r="336" spans="13:16" x14ac:dyDescent="0.25">
      <c r="M336" t="s">
        <v>238</v>
      </c>
      <c r="N336">
        <v>1065000</v>
      </c>
      <c r="O336">
        <v>35000</v>
      </c>
      <c r="P336" t="s">
        <v>56</v>
      </c>
    </row>
    <row r="337" spans="13:16" x14ac:dyDescent="0.25">
      <c r="M337" t="s">
        <v>239</v>
      </c>
      <c r="N337">
        <v>992100</v>
      </c>
      <c r="O337">
        <v>28500</v>
      </c>
      <c r="P337" t="s">
        <v>56</v>
      </c>
    </row>
    <row r="338" spans="13:16" x14ac:dyDescent="0.25">
      <c r="M338" t="s">
        <v>240</v>
      </c>
      <c r="N338">
        <v>205600</v>
      </c>
      <c r="O338">
        <v>15500</v>
      </c>
      <c r="P338" t="s">
        <v>56</v>
      </c>
    </row>
    <row r="339" spans="13:16" x14ac:dyDescent="0.25">
      <c r="M339" t="s">
        <v>241</v>
      </c>
      <c r="N339">
        <v>534900</v>
      </c>
      <c r="O339">
        <v>26000</v>
      </c>
      <c r="P339" t="s">
        <v>56</v>
      </c>
    </row>
    <row r="340" spans="13:16" x14ac:dyDescent="0.25">
      <c r="M340" t="s">
        <v>243</v>
      </c>
      <c r="N340">
        <v>156100</v>
      </c>
      <c r="O340">
        <v>4100</v>
      </c>
      <c r="P340" t="s">
        <v>56</v>
      </c>
    </row>
    <row r="341" spans="13:16" x14ac:dyDescent="0.25">
      <c r="M341" t="s">
        <v>244</v>
      </c>
      <c r="N341">
        <v>167100</v>
      </c>
      <c r="O341">
        <v>5250</v>
      </c>
      <c r="P341" t="s">
        <v>56</v>
      </c>
    </row>
    <row r="342" spans="13:16" x14ac:dyDescent="0.25">
      <c r="M342" t="s">
        <v>245</v>
      </c>
      <c r="N342">
        <v>159100</v>
      </c>
      <c r="O342">
        <v>4500</v>
      </c>
      <c r="P342" t="s">
        <v>56</v>
      </c>
    </row>
    <row r="343" spans="13:16" x14ac:dyDescent="0.25">
      <c r="M343" t="s">
        <v>246</v>
      </c>
      <c r="N343">
        <v>189100</v>
      </c>
      <c r="O343">
        <v>4650</v>
      </c>
      <c r="P343" t="s">
        <v>56</v>
      </c>
    </row>
    <row r="344" spans="13:16" x14ac:dyDescent="0.25">
      <c r="M344" t="s">
        <v>247</v>
      </c>
      <c r="N344">
        <v>640665</v>
      </c>
      <c r="O344">
        <v>30000</v>
      </c>
      <c r="P344" t="s">
        <v>56</v>
      </c>
    </row>
    <row r="345" spans="13:16" x14ac:dyDescent="0.25">
      <c r="M345" t="s">
        <v>248</v>
      </c>
      <c r="N345">
        <v>220100</v>
      </c>
      <c r="O345">
        <v>11000</v>
      </c>
      <c r="P345" t="s">
        <v>56</v>
      </c>
    </row>
    <row r="346" spans="13:16" x14ac:dyDescent="0.25">
      <c r="M346" t="s">
        <v>249</v>
      </c>
      <c r="N346">
        <v>274208</v>
      </c>
      <c r="O346">
        <v>14000</v>
      </c>
      <c r="P346" t="s">
        <v>56</v>
      </c>
    </row>
    <row r="347" spans="13:16" x14ac:dyDescent="0.25">
      <c r="M347" t="s">
        <v>250</v>
      </c>
      <c r="N347">
        <v>182880</v>
      </c>
      <c r="O347">
        <v>8500</v>
      </c>
      <c r="P347" t="s">
        <v>56</v>
      </c>
    </row>
    <row r="348" spans="13:16" x14ac:dyDescent="0.25">
      <c r="M348" t="s">
        <v>251</v>
      </c>
      <c r="N348">
        <v>127260</v>
      </c>
      <c r="O348">
        <v>5500</v>
      </c>
      <c r="P348" t="s">
        <v>56</v>
      </c>
    </row>
    <row r="349" spans="13:16" x14ac:dyDescent="0.25">
      <c r="M349" t="s">
        <v>252</v>
      </c>
      <c r="N349">
        <v>219100</v>
      </c>
      <c r="O349">
        <v>6350</v>
      </c>
      <c r="P349" t="s">
        <v>56</v>
      </c>
    </row>
    <row r="350" spans="13:16" x14ac:dyDescent="0.25">
      <c r="M350" t="s">
        <v>416</v>
      </c>
      <c r="N350">
        <v>2000000</v>
      </c>
      <c r="O350">
        <v>12300</v>
      </c>
      <c r="P350" t="s">
        <v>56</v>
      </c>
    </row>
    <row r="351" spans="13:16" x14ac:dyDescent="0.25">
      <c r="M351" t="s">
        <v>417</v>
      </c>
      <c r="N351">
        <v>2000000</v>
      </c>
      <c r="O351">
        <v>80000</v>
      </c>
      <c r="P351" t="s">
        <v>56</v>
      </c>
    </row>
    <row r="352" spans="13:16" x14ac:dyDescent="0.25">
      <c r="M352" t="s">
        <v>418</v>
      </c>
      <c r="N352">
        <v>2000000</v>
      </c>
      <c r="O352">
        <v>25000</v>
      </c>
      <c r="P352" t="s">
        <v>56</v>
      </c>
    </row>
    <row r="353" spans="13:16" x14ac:dyDescent="0.25">
      <c r="M353" t="s">
        <v>419</v>
      </c>
      <c r="N353">
        <v>2000000</v>
      </c>
      <c r="O353">
        <v>40000</v>
      </c>
      <c r="P353" t="s">
        <v>56</v>
      </c>
    </row>
    <row r="354" spans="13:16" x14ac:dyDescent="0.25">
      <c r="M354" t="s">
        <v>420</v>
      </c>
      <c r="N354">
        <v>2000000</v>
      </c>
      <c r="O354">
        <v>150000</v>
      </c>
      <c r="P354" t="s">
        <v>56</v>
      </c>
    </row>
    <row r="355" spans="13:16" x14ac:dyDescent="0.25">
      <c r="M355" t="s">
        <v>421</v>
      </c>
      <c r="N355">
        <v>2000000</v>
      </c>
      <c r="O355">
        <v>52500</v>
      </c>
      <c r="P355" t="s">
        <v>56</v>
      </c>
    </row>
    <row r="356" spans="13:16" x14ac:dyDescent="0.25">
      <c r="M356" t="s">
        <v>422</v>
      </c>
      <c r="N356">
        <v>2000000</v>
      </c>
      <c r="O356">
        <v>100000</v>
      </c>
      <c r="P356" t="s">
        <v>56</v>
      </c>
    </row>
    <row r="357" spans="13:16" x14ac:dyDescent="0.25">
      <c r="M357" t="s">
        <v>423</v>
      </c>
      <c r="N357">
        <v>200000</v>
      </c>
      <c r="O357">
        <v>100000</v>
      </c>
      <c r="P357" t="s">
        <v>56</v>
      </c>
    </row>
    <row r="358" spans="13:16" x14ac:dyDescent="0.25">
      <c r="M358" t="s">
        <v>424</v>
      </c>
      <c r="N358">
        <v>2000000</v>
      </c>
      <c r="O358">
        <v>40000</v>
      </c>
      <c r="P358" t="s">
        <v>56</v>
      </c>
    </row>
    <row r="359" spans="13:16" x14ac:dyDescent="0.25">
      <c r="M359" t="s">
        <v>10</v>
      </c>
      <c r="N359">
        <v>165000000</v>
      </c>
      <c r="O359">
        <v>3500000</v>
      </c>
      <c r="P359" t="s">
        <v>15</v>
      </c>
    </row>
    <row r="360" spans="13:16" x14ac:dyDescent="0.25">
      <c r="M360" t="s">
        <v>11</v>
      </c>
      <c r="N360">
        <v>120000000</v>
      </c>
      <c r="O360">
        <v>3000000</v>
      </c>
      <c r="P360" t="s">
        <v>15</v>
      </c>
    </row>
    <row r="361" spans="13:16" x14ac:dyDescent="0.25">
      <c r="M361" t="s">
        <v>13</v>
      </c>
      <c r="N361">
        <v>115815649</v>
      </c>
      <c r="O361">
        <v>2750000</v>
      </c>
      <c r="P361" t="s">
        <v>15</v>
      </c>
    </row>
    <row r="362" spans="13:16" x14ac:dyDescent="0.25">
      <c r="M362" t="s">
        <v>14</v>
      </c>
      <c r="N362">
        <v>178667654</v>
      </c>
      <c r="O362">
        <v>4262500</v>
      </c>
      <c r="P362" t="s">
        <v>15</v>
      </c>
    </row>
    <row r="363" spans="13:16" x14ac:dyDescent="0.25">
      <c r="M363" t="s">
        <v>16</v>
      </c>
      <c r="N363">
        <v>147812500</v>
      </c>
      <c r="O363">
        <v>4200000</v>
      </c>
      <c r="P363" t="s">
        <v>15</v>
      </c>
    </row>
    <row r="364" spans="13:16" x14ac:dyDescent="0.25">
      <c r="M364" t="s">
        <v>20</v>
      </c>
      <c r="N364">
        <v>99350950</v>
      </c>
      <c r="O364">
        <v>4340000</v>
      </c>
      <c r="P364" t="s">
        <v>15</v>
      </c>
    </row>
    <row r="365" spans="13:16" x14ac:dyDescent="0.25">
      <c r="M365" t="s">
        <v>21</v>
      </c>
      <c r="N365">
        <v>87450950</v>
      </c>
      <c r="O365">
        <v>4005000</v>
      </c>
      <c r="P365" t="s">
        <v>15</v>
      </c>
    </row>
    <row r="366" spans="13:16" x14ac:dyDescent="0.25">
      <c r="M366" t="s">
        <v>72</v>
      </c>
      <c r="N366">
        <v>9123765</v>
      </c>
      <c r="O366">
        <v>115000</v>
      </c>
      <c r="P366" t="s">
        <v>15</v>
      </c>
    </row>
    <row r="367" spans="13:16" x14ac:dyDescent="0.25">
      <c r="M367" t="s">
        <v>73</v>
      </c>
      <c r="N367">
        <v>10948470</v>
      </c>
      <c r="O367">
        <v>138000</v>
      </c>
      <c r="P367" t="s">
        <v>15</v>
      </c>
    </row>
    <row r="368" spans="13:16" x14ac:dyDescent="0.25">
      <c r="M368" t="s">
        <v>74</v>
      </c>
      <c r="N368">
        <v>10090050</v>
      </c>
      <c r="O368">
        <v>216000</v>
      </c>
      <c r="P368" t="s">
        <v>15</v>
      </c>
    </row>
    <row r="369" spans="13:16" x14ac:dyDescent="0.25">
      <c r="M369" t="s">
        <v>75</v>
      </c>
      <c r="N369">
        <v>12102675</v>
      </c>
      <c r="O369">
        <v>259000</v>
      </c>
      <c r="P369" t="s">
        <v>15</v>
      </c>
    </row>
    <row r="370" spans="13:16" x14ac:dyDescent="0.25">
      <c r="M370" t="s">
        <v>76</v>
      </c>
      <c r="N370">
        <v>15359641</v>
      </c>
      <c r="O370">
        <v>277000</v>
      </c>
      <c r="P370" t="s">
        <v>15</v>
      </c>
    </row>
    <row r="371" spans="13:16" x14ac:dyDescent="0.25">
      <c r="M371" t="s">
        <v>77</v>
      </c>
      <c r="N371">
        <v>8600515</v>
      </c>
      <c r="O371">
        <v>116000</v>
      </c>
      <c r="P371" t="s">
        <v>15</v>
      </c>
    </row>
    <row r="372" spans="13:16" x14ac:dyDescent="0.25">
      <c r="M372" t="s">
        <v>78</v>
      </c>
      <c r="N372">
        <v>10313175</v>
      </c>
      <c r="O372">
        <v>139000</v>
      </c>
      <c r="P372" t="s">
        <v>15</v>
      </c>
    </row>
    <row r="373" spans="13:16" x14ac:dyDescent="0.25">
      <c r="M373" t="s">
        <v>121</v>
      </c>
      <c r="N373">
        <v>9123765</v>
      </c>
      <c r="O373">
        <v>149000</v>
      </c>
      <c r="P373" t="s">
        <v>15</v>
      </c>
    </row>
    <row r="374" spans="13:16" x14ac:dyDescent="0.25">
      <c r="M374" t="s">
        <v>122</v>
      </c>
      <c r="N374">
        <v>10948470</v>
      </c>
      <c r="O374">
        <v>178000</v>
      </c>
      <c r="P374" t="s">
        <v>15</v>
      </c>
    </row>
    <row r="375" spans="13:16" x14ac:dyDescent="0.25">
      <c r="M375" t="s">
        <v>123</v>
      </c>
      <c r="N375">
        <v>13127715</v>
      </c>
      <c r="O375">
        <v>281000</v>
      </c>
      <c r="P375" t="s">
        <v>15</v>
      </c>
    </row>
    <row r="376" spans="13:16" x14ac:dyDescent="0.25">
      <c r="M376" t="s">
        <v>124</v>
      </c>
      <c r="N376">
        <v>15747905</v>
      </c>
      <c r="O376">
        <v>337000</v>
      </c>
      <c r="P376" t="s">
        <v>15</v>
      </c>
    </row>
    <row r="377" spans="13:16" x14ac:dyDescent="0.25">
      <c r="M377" t="s">
        <v>125</v>
      </c>
      <c r="N377">
        <v>17540630</v>
      </c>
      <c r="O377">
        <v>303000</v>
      </c>
      <c r="P377" t="s">
        <v>15</v>
      </c>
    </row>
    <row r="378" spans="13:16" x14ac:dyDescent="0.25">
      <c r="M378" t="s">
        <v>126</v>
      </c>
      <c r="N378">
        <v>9640505</v>
      </c>
      <c r="O378">
        <v>130000</v>
      </c>
      <c r="P378" t="s">
        <v>15</v>
      </c>
    </row>
    <row r="379" spans="13:16" x14ac:dyDescent="0.25">
      <c r="M379" t="s">
        <v>127</v>
      </c>
      <c r="N379">
        <v>11568815</v>
      </c>
      <c r="O379">
        <v>156000</v>
      </c>
      <c r="P379" t="s">
        <v>15</v>
      </c>
    </row>
    <row r="380" spans="13:16" x14ac:dyDescent="0.25">
      <c r="M380" t="s">
        <v>128</v>
      </c>
      <c r="N380">
        <v>15457615</v>
      </c>
      <c r="O380">
        <v>164000</v>
      </c>
      <c r="P380" t="s">
        <v>15</v>
      </c>
    </row>
    <row r="381" spans="13:16" x14ac:dyDescent="0.25">
      <c r="M381" t="s">
        <v>168</v>
      </c>
      <c r="N381">
        <v>9123765</v>
      </c>
      <c r="O381">
        <v>128000</v>
      </c>
      <c r="P381" t="s">
        <v>15</v>
      </c>
    </row>
    <row r="382" spans="13:16" x14ac:dyDescent="0.25">
      <c r="M382" t="s">
        <v>169</v>
      </c>
      <c r="N382">
        <v>10948470</v>
      </c>
      <c r="O382">
        <v>154000</v>
      </c>
      <c r="P382" t="s">
        <v>15</v>
      </c>
    </row>
    <row r="383" spans="13:16" x14ac:dyDescent="0.25">
      <c r="M383" t="s">
        <v>170</v>
      </c>
      <c r="N383">
        <v>11170550</v>
      </c>
      <c r="O383">
        <v>239000</v>
      </c>
      <c r="P383" t="s">
        <v>15</v>
      </c>
    </row>
    <row r="384" spans="13:16" x14ac:dyDescent="0.25">
      <c r="M384" t="s">
        <v>171</v>
      </c>
      <c r="N384">
        <v>13409595</v>
      </c>
      <c r="O384">
        <v>287000</v>
      </c>
      <c r="P384" t="s">
        <v>15</v>
      </c>
    </row>
    <row r="385" spans="13:16" x14ac:dyDescent="0.25">
      <c r="M385" t="s">
        <v>172</v>
      </c>
      <c r="N385">
        <v>7784855</v>
      </c>
      <c r="O385">
        <v>105000</v>
      </c>
      <c r="P385" t="s">
        <v>15</v>
      </c>
    </row>
    <row r="386" spans="13:16" x14ac:dyDescent="0.25">
      <c r="M386" t="s">
        <v>173</v>
      </c>
      <c r="N386">
        <v>9342630</v>
      </c>
      <c r="O386">
        <v>126000</v>
      </c>
      <c r="P386" t="s">
        <v>15</v>
      </c>
    </row>
    <row r="387" spans="13:16" x14ac:dyDescent="0.25">
      <c r="M387" t="s">
        <v>184</v>
      </c>
      <c r="N387">
        <v>5059920</v>
      </c>
      <c r="O387">
        <v>340000</v>
      </c>
      <c r="P387" t="s">
        <v>15</v>
      </c>
    </row>
    <row r="388" spans="13:16" x14ac:dyDescent="0.25">
      <c r="M388" t="s">
        <v>185</v>
      </c>
      <c r="N388">
        <v>2432440</v>
      </c>
      <c r="O388">
        <v>1458000</v>
      </c>
      <c r="P388" t="s">
        <v>15</v>
      </c>
    </row>
    <row r="389" spans="13:16" x14ac:dyDescent="0.25">
      <c r="M389" t="s">
        <v>363</v>
      </c>
      <c r="N389">
        <v>51182000</v>
      </c>
      <c r="O389">
        <v>1595000</v>
      </c>
      <c r="P389" t="s">
        <v>15</v>
      </c>
    </row>
    <row r="390" spans="13:16" x14ac:dyDescent="0.25">
      <c r="M390" t="s">
        <v>364</v>
      </c>
      <c r="N390">
        <v>46384625</v>
      </c>
      <c r="O390">
        <v>1375000</v>
      </c>
      <c r="P390" t="s">
        <v>15</v>
      </c>
    </row>
    <row r="391" spans="13:16" x14ac:dyDescent="0.25">
      <c r="M391" t="s">
        <v>365</v>
      </c>
      <c r="N391">
        <v>30294675</v>
      </c>
      <c r="O391">
        <v>1210000</v>
      </c>
      <c r="P391" t="s">
        <v>15</v>
      </c>
    </row>
    <row r="392" spans="13:16" x14ac:dyDescent="0.25">
      <c r="M392" t="s">
        <v>366</v>
      </c>
      <c r="N392">
        <v>16294675</v>
      </c>
      <c r="O392">
        <v>640000</v>
      </c>
      <c r="P392" t="s">
        <v>15</v>
      </c>
    </row>
    <row r="393" spans="13:16" x14ac:dyDescent="0.25">
      <c r="M393" t="s">
        <v>367</v>
      </c>
      <c r="N393">
        <v>21659000</v>
      </c>
      <c r="O393">
        <v>780000</v>
      </c>
      <c r="P393" t="s">
        <v>15</v>
      </c>
    </row>
    <row r="394" spans="13:16" x14ac:dyDescent="0.25">
      <c r="M394" t="s">
        <v>21</v>
      </c>
      <c r="N394">
        <v>87450950</v>
      </c>
      <c r="O394">
        <v>4005000</v>
      </c>
      <c r="P394" t="s">
        <v>15</v>
      </c>
    </row>
    <row r="395" spans="13:16" x14ac:dyDescent="0.25">
      <c r="M395" t="s">
        <v>368</v>
      </c>
      <c r="N395">
        <v>35294675</v>
      </c>
      <c r="O395">
        <v>1750000</v>
      </c>
      <c r="P395" t="s">
        <v>15</v>
      </c>
    </row>
    <row r="396" spans="13:16" x14ac:dyDescent="0.25">
      <c r="M396" t="s">
        <v>369</v>
      </c>
      <c r="N396">
        <v>59450950</v>
      </c>
      <c r="O396">
        <v>2000000</v>
      </c>
      <c r="P396" t="s">
        <v>15</v>
      </c>
    </row>
    <row r="397" spans="13:16" x14ac:dyDescent="0.25">
      <c r="M397" t="s">
        <v>370</v>
      </c>
      <c r="N397">
        <v>59450950</v>
      </c>
      <c r="O397">
        <v>2000000</v>
      </c>
      <c r="P397" t="s">
        <v>15</v>
      </c>
    </row>
    <row r="398" spans="13:16" x14ac:dyDescent="0.25">
      <c r="M398" t="s">
        <v>371</v>
      </c>
      <c r="N398">
        <v>69450950</v>
      </c>
      <c r="O398">
        <v>2200000</v>
      </c>
      <c r="P398" t="s">
        <v>15</v>
      </c>
    </row>
    <row r="399" spans="13:16" x14ac:dyDescent="0.25">
      <c r="M399" t="s">
        <v>372</v>
      </c>
      <c r="N399">
        <v>43950950</v>
      </c>
      <c r="O399">
        <v>1800000</v>
      </c>
      <c r="P399" t="s">
        <v>15</v>
      </c>
    </row>
    <row r="400" spans="13:16" x14ac:dyDescent="0.25">
      <c r="M400" t="s">
        <v>373</v>
      </c>
      <c r="N400">
        <v>47250950</v>
      </c>
      <c r="O400">
        <v>1705000</v>
      </c>
      <c r="P400" t="s">
        <v>15</v>
      </c>
    </row>
    <row r="401" spans="13:16" x14ac:dyDescent="0.25">
      <c r="M401" t="s">
        <v>374</v>
      </c>
      <c r="N401">
        <v>51550950</v>
      </c>
      <c r="O401">
        <v>2800000</v>
      </c>
      <c r="P401" t="s">
        <v>15</v>
      </c>
    </row>
    <row r="402" spans="13:16" x14ac:dyDescent="0.25">
      <c r="M402" t="s">
        <v>20</v>
      </c>
      <c r="N402">
        <v>97333500</v>
      </c>
      <c r="O402">
        <v>4340000</v>
      </c>
      <c r="P402" t="s">
        <v>15</v>
      </c>
    </row>
    <row r="403" spans="13:16" x14ac:dyDescent="0.25">
      <c r="M403" t="s">
        <v>375</v>
      </c>
      <c r="N403">
        <v>34050950</v>
      </c>
      <c r="O403">
        <v>2200000</v>
      </c>
      <c r="P403" t="s">
        <v>15</v>
      </c>
    </row>
    <row r="404" spans="13:16" x14ac:dyDescent="0.25">
      <c r="M404" t="s">
        <v>376</v>
      </c>
      <c r="N404">
        <v>44550950</v>
      </c>
      <c r="O404">
        <v>1540000</v>
      </c>
      <c r="P404" t="s">
        <v>15</v>
      </c>
    </row>
    <row r="405" spans="13:16" x14ac:dyDescent="0.25">
      <c r="M405" t="s">
        <v>377</v>
      </c>
      <c r="N405">
        <v>39550950</v>
      </c>
      <c r="O405">
        <v>1400000</v>
      </c>
      <c r="P405" t="s">
        <v>15</v>
      </c>
    </row>
    <row r="406" spans="13:16" x14ac:dyDescent="0.25">
      <c r="M406" t="s">
        <v>378</v>
      </c>
      <c r="N406">
        <v>42550950</v>
      </c>
      <c r="O406">
        <v>1650000</v>
      </c>
      <c r="P406" t="s">
        <v>15</v>
      </c>
    </row>
    <row r="407" spans="13:16" x14ac:dyDescent="0.25">
      <c r="M407" t="s">
        <v>379</v>
      </c>
      <c r="N407">
        <v>53550950</v>
      </c>
      <c r="O407">
        <v>1980000</v>
      </c>
      <c r="P407" t="s">
        <v>15</v>
      </c>
    </row>
    <row r="408" spans="13:16" x14ac:dyDescent="0.25">
      <c r="M408" t="s">
        <v>380</v>
      </c>
      <c r="N408">
        <v>56905750</v>
      </c>
      <c r="O408">
        <v>1800000</v>
      </c>
      <c r="P408" t="s">
        <v>15</v>
      </c>
    </row>
    <row r="409" spans="13:16" x14ac:dyDescent="0.25">
      <c r="M409" t="s">
        <v>381</v>
      </c>
      <c r="N409">
        <v>23802625</v>
      </c>
      <c r="O409">
        <v>896500</v>
      </c>
      <c r="P409" t="s">
        <v>15</v>
      </c>
    </row>
    <row r="410" spans="13:16" x14ac:dyDescent="0.25">
      <c r="M410" t="s">
        <v>382</v>
      </c>
      <c r="N410">
        <v>35555850</v>
      </c>
      <c r="O410">
        <v>1240500</v>
      </c>
      <c r="P410" t="s">
        <v>15</v>
      </c>
    </row>
    <row r="411" spans="13:16" x14ac:dyDescent="0.25">
      <c r="M411" t="s">
        <v>383</v>
      </c>
      <c r="N411">
        <v>35555850</v>
      </c>
      <c r="O411">
        <v>2005000</v>
      </c>
      <c r="P411" t="s">
        <v>15</v>
      </c>
    </row>
    <row r="412" spans="13:16" x14ac:dyDescent="0.25">
      <c r="M412" t="s">
        <v>384</v>
      </c>
      <c r="N412">
        <v>13944000</v>
      </c>
      <c r="O412">
        <v>930000</v>
      </c>
      <c r="P412" t="s">
        <v>15</v>
      </c>
    </row>
    <row r="413" spans="13:16" x14ac:dyDescent="0.25">
      <c r="M413" t="s">
        <v>385</v>
      </c>
      <c r="N413">
        <v>53496950</v>
      </c>
      <c r="O413">
        <v>2135000</v>
      </c>
      <c r="P413" t="s">
        <v>15</v>
      </c>
    </row>
    <row r="414" spans="13:16" x14ac:dyDescent="0.25">
      <c r="M414" t="s">
        <v>386</v>
      </c>
      <c r="N414">
        <v>65496950</v>
      </c>
      <c r="O414">
        <v>3000000</v>
      </c>
      <c r="P414" t="s">
        <v>15</v>
      </c>
    </row>
    <row r="415" spans="13:16" x14ac:dyDescent="0.25">
      <c r="M415" t="s">
        <v>390</v>
      </c>
      <c r="N415">
        <v>100000000</v>
      </c>
      <c r="O415">
        <v>6000000</v>
      </c>
      <c r="P415" t="s">
        <v>15</v>
      </c>
    </row>
    <row r="416" spans="13:16" x14ac:dyDescent="0.25">
      <c r="M416" t="s">
        <v>392</v>
      </c>
      <c r="N416">
        <v>100000000</v>
      </c>
      <c r="O416">
        <v>4200000</v>
      </c>
      <c r="P416" t="s">
        <v>15</v>
      </c>
    </row>
    <row r="417" spans="13:16" x14ac:dyDescent="0.25">
      <c r="M417" t="s">
        <v>393</v>
      </c>
      <c r="N417">
        <v>100000000</v>
      </c>
      <c r="O417">
        <v>5500000</v>
      </c>
      <c r="P417" t="s">
        <v>15</v>
      </c>
    </row>
    <row r="418" spans="13:16" x14ac:dyDescent="0.25">
      <c r="M418" t="s">
        <v>394</v>
      </c>
      <c r="N418">
        <v>100000000</v>
      </c>
      <c r="O418">
        <v>9000000</v>
      </c>
      <c r="P418" t="s">
        <v>15</v>
      </c>
    </row>
    <row r="419" spans="13:16" x14ac:dyDescent="0.25">
      <c r="M419" t="s">
        <v>395</v>
      </c>
      <c r="N419">
        <v>100000000</v>
      </c>
      <c r="O419">
        <v>3500000</v>
      </c>
      <c r="P419" t="s">
        <v>15</v>
      </c>
    </row>
    <row r="420" spans="13:16" x14ac:dyDescent="0.25">
      <c r="M420" t="s">
        <v>396</v>
      </c>
      <c r="N420">
        <v>100000000</v>
      </c>
      <c r="O420">
        <v>3500000</v>
      </c>
      <c r="P420" t="s">
        <v>15</v>
      </c>
    </row>
    <row r="421" spans="13:16" x14ac:dyDescent="0.25">
      <c r="M421" t="s">
        <v>397</v>
      </c>
      <c r="N421">
        <v>100000000</v>
      </c>
      <c r="O421">
        <v>3500000</v>
      </c>
      <c r="P421" t="s">
        <v>15</v>
      </c>
    </row>
    <row r="422" spans="13:16" x14ac:dyDescent="0.25">
      <c r="M422" t="s">
        <v>398</v>
      </c>
      <c r="N422">
        <v>500000000</v>
      </c>
      <c r="O422">
        <v>21000000</v>
      </c>
      <c r="P422" t="s">
        <v>15</v>
      </c>
    </row>
    <row r="423" spans="13:16" x14ac:dyDescent="0.25">
      <c r="M423" t="s">
        <v>399</v>
      </c>
      <c r="N423">
        <v>100000000</v>
      </c>
      <c r="O423">
        <v>4000000</v>
      </c>
      <c r="P423" t="s">
        <v>15</v>
      </c>
    </row>
    <row r="424" spans="13:16" x14ac:dyDescent="0.25">
      <c r="M424" t="s">
        <v>400</v>
      </c>
      <c r="N424">
        <v>500000000</v>
      </c>
      <c r="O424">
        <v>8000000</v>
      </c>
      <c r="P424" t="s">
        <v>15</v>
      </c>
    </row>
    <row r="425" spans="13:16" x14ac:dyDescent="0.25">
      <c r="M425" t="s">
        <v>401</v>
      </c>
      <c r="N425">
        <v>500000000</v>
      </c>
      <c r="O425">
        <v>7000000</v>
      </c>
      <c r="P425" t="s">
        <v>15</v>
      </c>
    </row>
    <row r="426" spans="13:16" x14ac:dyDescent="0.25">
      <c r="M426" t="s">
        <v>403</v>
      </c>
      <c r="N426">
        <v>100000000</v>
      </c>
      <c r="O426">
        <v>6000000</v>
      </c>
      <c r="P426" t="s">
        <v>15</v>
      </c>
    </row>
  </sheetData>
  <autoFilter ref="M3:P426" xr:uid="{32070896-A6AC-4434-B772-03B545268B35}">
    <sortState xmlns:xlrd2="http://schemas.microsoft.com/office/spreadsheetml/2017/richdata2" ref="M4:P426">
      <sortCondition ref="P3:P4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9293-C168-4D89-B293-00AF5914A20A}">
  <dimension ref="A2:O426"/>
  <sheetViews>
    <sheetView tabSelected="1" workbookViewId="0">
      <selection activeCell="F9" sqref="F9"/>
    </sheetView>
  </sheetViews>
  <sheetFormatPr defaultRowHeight="15" x14ac:dyDescent="0.25"/>
  <cols>
    <col min="2" max="2" width="13.5703125" customWidth="1"/>
    <col min="4" max="4" width="14.85546875" bestFit="1" customWidth="1"/>
    <col min="5" max="5" width="12" customWidth="1"/>
    <col min="6" max="6" width="19.5703125" bestFit="1" customWidth="1"/>
    <col min="7" max="7" width="13.85546875" customWidth="1"/>
    <col min="8" max="11" width="12" customWidth="1"/>
    <col min="12" max="12" width="8.85546875" customWidth="1"/>
    <col min="13" max="13" width="37" bestFit="1" customWidth="1"/>
    <col min="14" max="14" width="12" bestFit="1" customWidth="1"/>
    <col min="15" max="15" width="8.42578125" bestFit="1" customWidth="1"/>
    <col min="16" max="16" width="9" bestFit="1" customWidth="1"/>
  </cols>
  <sheetData>
    <row r="2" spans="1:15" x14ac:dyDescent="0.25">
      <c r="K2">
        <v>7.0497109315407096</v>
      </c>
    </row>
    <row r="3" spans="1:15" x14ac:dyDescent="0.25">
      <c r="B3" t="s">
        <v>437</v>
      </c>
      <c r="D3" t="s">
        <v>440</v>
      </c>
      <c r="F3" t="s">
        <v>441</v>
      </c>
      <c r="K3">
        <f>6.171*K5</f>
        <v>6.1710095678896959</v>
      </c>
      <c r="M3" t="s">
        <v>442</v>
      </c>
      <c r="N3" t="s">
        <v>440</v>
      </c>
      <c r="O3" t="s">
        <v>428</v>
      </c>
    </row>
    <row r="4" spans="1:15" x14ac:dyDescent="0.25">
      <c r="A4" t="s">
        <v>1</v>
      </c>
      <c r="B4">
        <f>SUMIF(O:O,A4,N:N)</f>
        <v>156095462052</v>
      </c>
      <c r="C4">
        <f>COUNTIF(O:O,A4)</f>
        <v>20</v>
      </c>
      <c r="D4" s="4">
        <f>B4/C4</f>
        <v>7804773102.6000004</v>
      </c>
      <c r="E4" s="2">
        <f>D4/D5</f>
        <v>17.995573491262512</v>
      </c>
      <c r="F4" s="4">
        <f>D5*H4</f>
        <v>7806705006.2521009</v>
      </c>
      <c r="G4" s="2">
        <f>F4/F5</f>
        <v>17.999999999999996</v>
      </c>
      <c r="H4" s="2">
        <f>E4*K4</f>
        <v>18.00002790828302</v>
      </c>
      <c r="I4" s="2">
        <f>D4/$D$8</f>
        <v>23322.227084492097</v>
      </c>
      <c r="J4" s="2">
        <f>J5*18</f>
        <v>23328</v>
      </c>
      <c r="K4" s="5">
        <f>J4/I4</f>
        <v>1.0002475284837502</v>
      </c>
      <c r="M4" t="s">
        <v>0</v>
      </c>
      <c r="N4">
        <v>1172000000</v>
      </c>
      <c r="O4" t="s">
        <v>1</v>
      </c>
    </row>
    <row r="5" spans="1:15" x14ac:dyDescent="0.25">
      <c r="A5" t="s">
        <v>15</v>
      </c>
      <c r="B5">
        <f>SUMIF(O:O,A5,N:N)</f>
        <v>27323425158</v>
      </c>
      <c r="C5">
        <f>COUNTIF(O:O,A5)</f>
        <v>63</v>
      </c>
      <c r="D5" s="4">
        <f>B5/C5</f>
        <v>433705161.23809522</v>
      </c>
      <c r="E5" s="2">
        <f>D5/D6</f>
        <v>11.999291096795064</v>
      </c>
      <c r="F5" s="4">
        <f>D6*H5</f>
        <v>433705833.68067235</v>
      </c>
      <c r="G5" s="2">
        <f>F5/F6</f>
        <v>12</v>
      </c>
      <c r="H5" s="2">
        <f>E5*K5</f>
        <v>11.999309701217951</v>
      </c>
      <c r="I5" s="2">
        <f>D5/$D$8</f>
        <v>1295.9979906067381</v>
      </c>
      <c r="J5" s="2">
        <f>J6*12</f>
        <v>1296</v>
      </c>
      <c r="K5" s="5">
        <f>J5/I5</f>
        <v>1.0000015504601678</v>
      </c>
      <c r="M5" t="s">
        <v>2</v>
      </c>
      <c r="N5">
        <v>348124287</v>
      </c>
      <c r="O5" t="s">
        <v>1</v>
      </c>
    </row>
    <row r="6" spans="1:15" x14ac:dyDescent="0.25">
      <c r="A6" t="s">
        <v>24</v>
      </c>
      <c r="B6">
        <f>SUMIF(O:O,A6,N:N)</f>
        <v>3975865520</v>
      </c>
      <c r="C6">
        <f>COUNTIF(O:O,A6)</f>
        <v>110</v>
      </c>
      <c r="D6" s="4">
        <f>B6/C6</f>
        <v>36144232</v>
      </c>
      <c r="E6" s="2">
        <f>D6/D7</f>
        <v>9.0004705850845994</v>
      </c>
      <c r="F6" s="4">
        <f>D7*H6</f>
        <v>36142152.806722693</v>
      </c>
      <c r="G6" s="2">
        <f>F6/F7</f>
        <v>9</v>
      </c>
      <c r="H6" s="2">
        <f>E6*K6</f>
        <v>8.9999528339277042</v>
      </c>
      <c r="I6" s="2">
        <f>D6/$D$8</f>
        <v>108.00621304644331</v>
      </c>
      <c r="J6" s="2">
        <f>J7*9</f>
        <v>108</v>
      </c>
      <c r="K6" s="5">
        <f>J6/I6</f>
        <v>0.99994247510149592</v>
      </c>
      <c r="M6" t="s">
        <v>3</v>
      </c>
      <c r="N6">
        <v>805750000</v>
      </c>
      <c r="O6" t="s">
        <v>1</v>
      </c>
    </row>
    <row r="7" spans="1:15" x14ac:dyDescent="0.25">
      <c r="A7" t="s">
        <v>42</v>
      </c>
      <c r="B7">
        <f>SUMIF(O:O,A7,N:N)</f>
        <v>425676475</v>
      </c>
      <c r="C7">
        <f>COUNTIF(O:O,A7)</f>
        <v>106</v>
      </c>
      <c r="D7" s="4">
        <f>B7/C7</f>
        <v>4015815.8018867923</v>
      </c>
      <c r="E7" s="2">
        <f>D7/D8</f>
        <v>12.000062888425973</v>
      </c>
      <c r="F7" s="4">
        <f>D8*H7</f>
        <v>4015794.7563025216</v>
      </c>
      <c r="G7" s="2">
        <f>F7/D8</f>
        <v>12</v>
      </c>
      <c r="H7" s="2">
        <f>E7*K7</f>
        <v>12</v>
      </c>
      <c r="I7" s="2">
        <f>D7/$D$8</f>
        <v>12.000062888425973</v>
      </c>
      <c r="J7" s="2">
        <v>12</v>
      </c>
      <c r="K7" s="5">
        <f>J7/I7</f>
        <v>0.99999475932530046</v>
      </c>
      <c r="M7" t="s">
        <v>4</v>
      </c>
      <c r="N7">
        <v>307651465</v>
      </c>
      <c r="O7" t="s">
        <v>1</v>
      </c>
    </row>
    <row r="8" spans="1:15" x14ac:dyDescent="0.25">
      <c r="A8" t="s">
        <v>56</v>
      </c>
      <c r="B8">
        <f>SUMIF(O:O,A8,N:N)</f>
        <v>39823298</v>
      </c>
      <c r="C8">
        <f>COUNTIF(O:O,A8)</f>
        <v>119</v>
      </c>
      <c r="D8" s="4">
        <f>B8/C8</f>
        <v>334649.56302521011</v>
      </c>
      <c r="E8" s="1"/>
      <c r="F8" s="4"/>
      <c r="G8" s="4"/>
      <c r="H8" s="1"/>
      <c r="I8" s="1"/>
      <c r="J8" s="1"/>
      <c r="K8" s="1"/>
      <c r="M8" t="s">
        <v>5</v>
      </c>
      <c r="N8">
        <v>539610775</v>
      </c>
      <c r="O8" t="s">
        <v>1</v>
      </c>
    </row>
    <row r="9" spans="1:15" x14ac:dyDescent="0.25">
      <c r="M9" t="s">
        <v>6</v>
      </c>
      <c r="N9">
        <v>732500000</v>
      </c>
      <c r="O9" t="s">
        <v>1</v>
      </c>
    </row>
    <row r="10" spans="1:15" x14ac:dyDescent="0.25">
      <c r="M10" t="s">
        <v>7</v>
      </c>
      <c r="N10">
        <v>586000000</v>
      </c>
      <c r="O10" t="s">
        <v>1</v>
      </c>
    </row>
    <row r="11" spans="1:15" x14ac:dyDescent="0.25">
      <c r="M11" t="s">
        <v>8</v>
      </c>
      <c r="N11">
        <v>293000000</v>
      </c>
      <c r="O11" t="s">
        <v>1</v>
      </c>
    </row>
    <row r="12" spans="1:15" x14ac:dyDescent="0.25">
      <c r="D12" t="s">
        <v>436</v>
      </c>
      <c r="E12" t="s">
        <v>432</v>
      </c>
      <c r="M12" t="s">
        <v>9</v>
      </c>
      <c r="N12">
        <v>256375000</v>
      </c>
      <c r="O12" t="s">
        <v>1</v>
      </c>
    </row>
    <row r="13" spans="1:15" x14ac:dyDescent="0.25">
      <c r="D13" t="s">
        <v>435</v>
      </c>
      <c r="E13" t="s">
        <v>431</v>
      </c>
      <c r="M13" t="s">
        <v>10</v>
      </c>
      <c r="N13">
        <v>1163200500</v>
      </c>
      <c r="O13" t="s">
        <v>443</v>
      </c>
    </row>
    <row r="14" spans="1:15" x14ac:dyDescent="0.25">
      <c r="D14" t="s">
        <v>434</v>
      </c>
      <c r="E14" t="s">
        <v>430</v>
      </c>
      <c r="M14" t="s">
        <v>11</v>
      </c>
      <c r="N14">
        <v>845964000</v>
      </c>
      <c r="O14" t="s">
        <v>443</v>
      </c>
    </row>
    <row r="15" spans="1:15" x14ac:dyDescent="0.25">
      <c r="D15" t="s">
        <v>433</v>
      </c>
      <c r="E15" t="s">
        <v>429</v>
      </c>
      <c r="M15" t="s">
        <v>12</v>
      </c>
      <c r="N15">
        <v>128115641</v>
      </c>
      <c r="O15" t="s">
        <v>1</v>
      </c>
    </row>
    <row r="16" spans="1:15" x14ac:dyDescent="0.25">
      <c r="M16" t="s">
        <v>13</v>
      </c>
      <c r="N16">
        <v>816465580</v>
      </c>
      <c r="O16" t="s">
        <v>443</v>
      </c>
    </row>
    <row r="17" spans="4:15" x14ac:dyDescent="0.25">
      <c r="M17" t="s">
        <v>14</v>
      </c>
      <c r="N17">
        <v>1259553360</v>
      </c>
      <c r="O17" t="s">
        <v>15</v>
      </c>
    </row>
    <row r="18" spans="4:15" x14ac:dyDescent="0.25">
      <c r="D18" s="1"/>
      <c r="E18" s="2"/>
      <c r="F18" s="1"/>
      <c r="G18" s="1"/>
      <c r="H18" s="2"/>
      <c r="I18" s="2"/>
      <c r="J18" s="2"/>
      <c r="K18" s="3"/>
      <c r="M18" t="s">
        <v>16</v>
      </c>
      <c r="N18">
        <v>1042033781</v>
      </c>
      <c r="O18" t="s">
        <v>15</v>
      </c>
    </row>
    <row r="19" spans="4:15" x14ac:dyDescent="0.25">
      <c r="D19" s="1"/>
      <c r="E19" s="2"/>
      <c r="F19" s="1"/>
      <c r="G19" s="1"/>
      <c r="H19" s="2"/>
      <c r="I19" s="2"/>
      <c r="J19" s="2"/>
      <c r="K19" s="3"/>
      <c r="M19" t="s">
        <v>17</v>
      </c>
      <c r="N19">
        <v>695875000</v>
      </c>
      <c r="O19" t="s">
        <v>1</v>
      </c>
    </row>
    <row r="20" spans="4:15" x14ac:dyDescent="0.25">
      <c r="D20" s="1"/>
      <c r="E20" s="2"/>
      <c r="F20" s="1"/>
      <c r="G20" s="1"/>
      <c r="H20" s="2"/>
      <c r="I20" s="2"/>
      <c r="J20" s="2"/>
      <c r="K20" s="3"/>
      <c r="M20" t="s">
        <v>18</v>
      </c>
      <c r="N20">
        <v>695875000</v>
      </c>
      <c r="O20" t="s">
        <v>1</v>
      </c>
    </row>
    <row r="21" spans="4:15" x14ac:dyDescent="0.25">
      <c r="D21" s="1"/>
      <c r="E21" s="2"/>
      <c r="F21" s="1"/>
      <c r="G21" s="1"/>
      <c r="H21" s="2"/>
      <c r="I21" s="2"/>
      <c r="J21" s="2"/>
      <c r="K21" s="3"/>
      <c r="M21" t="s">
        <v>19</v>
      </c>
      <c r="N21">
        <v>329625000</v>
      </c>
      <c r="O21" t="s">
        <v>1</v>
      </c>
    </row>
    <row r="22" spans="4:15" x14ac:dyDescent="0.25">
      <c r="D22" s="1"/>
      <c r="E22" s="1"/>
      <c r="F22" s="1"/>
      <c r="G22" s="1"/>
      <c r="H22" s="1"/>
      <c r="I22" s="1"/>
      <c r="J22" s="1"/>
      <c r="K22" s="1"/>
      <c r="M22" t="s">
        <v>20</v>
      </c>
      <c r="N22">
        <v>700394392</v>
      </c>
      <c r="O22" t="s">
        <v>15</v>
      </c>
    </row>
    <row r="23" spans="4:15" x14ac:dyDescent="0.25">
      <c r="M23" t="s">
        <v>21</v>
      </c>
      <c r="N23">
        <v>616502962</v>
      </c>
      <c r="O23" t="s">
        <v>15</v>
      </c>
    </row>
    <row r="24" spans="4:15" x14ac:dyDescent="0.25">
      <c r="M24" t="s">
        <v>22</v>
      </c>
      <c r="N24">
        <v>539610775</v>
      </c>
      <c r="O24" t="s">
        <v>1</v>
      </c>
    </row>
    <row r="25" spans="4:15" x14ac:dyDescent="0.25">
      <c r="M25" t="s">
        <v>23</v>
      </c>
      <c r="N25">
        <v>24696775</v>
      </c>
      <c r="O25" t="s">
        <v>24</v>
      </c>
    </row>
    <row r="26" spans="4:15" x14ac:dyDescent="0.25">
      <c r="M26" t="s">
        <v>25</v>
      </c>
      <c r="N26">
        <v>29560150</v>
      </c>
      <c r="O26" t="s">
        <v>24</v>
      </c>
    </row>
    <row r="27" spans="4:15" x14ac:dyDescent="0.25">
      <c r="M27" t="s">
        <v>26</v>
      </c>
      <c r="N27">
        <v>32754349</v>
      </c>
      <c r="O27" t="s">
        <v>24</v>
      </c>
    </row>
    <row r="28" spans="4:15" x14ac:dyDescent="0.25">
      <c r="M28" t="s">
        <v>27</v>
      </c>
      <c r="N28">
        <v>6851824</v>
      </c>
      <c r="O28" t="s">
        <v>24</v>
      </c>
    </row>
    <row r="29" spans="4:15" x14ac:dyDescent="0.25">
      <c r="M29" t="s">
        <v>28</v>
      </c>
      <c r="N29">
        <v>8327984</v>
      </c>
      <c r="O29" t="s">
        <v>24</v>
      </c>
    </row>
    <row r="30" spans="4:15" x14ac:dyDescent="0.25">
      <c r="M30" t="s">
        <v>29</v>
      </c>
      <c r="N30">
        <v>6834977</v>
      </c>
      <c r="O30" t="s">
        <v>24</v>
      </c>
    </row>
    <row r="31" spans="4:15" x14ac:dyDescent="0.25">
      <c r="M31" t="s">
        <v>30</v>
      </c>
      <c r="N31">
        <v>8311137</v>
      </c>
      <c r="O31" t="s">
        <v>24</v>
      </c>
    </row>
    <row r="32" spans="4:15" x14ac:dyDescent="0.25">
      <c r="M32" t="s">
        <v>31</v>
      </c>
      <c r="N32">
        <v>16064241</v>
      </c>
      <c r="O32" t="s">
        <v>24</v>
      </c>
    </row>
    <row r="33" spans="13:15" x14ac:dyDescent="0.25">
      <c r="M33" t="s">
        <v>32</v>
      </c>
      <c r="N33">
        <v>19360647</v>
      </c>
      <c r="O33" t="s">
        <v>24</v>
      </c>
    </row>
    <row r="34" spans="13:15" x14ac:dyDescent="0.25">
      <c r="M34" t="s">
        <v>33</v>
      </c>
      <c r="N34">
        <v>16678291</v>
      </c>
      <c r="O34" t="s">
        <v>24</v>
      </c>
    </row>
    <row r="35" spans="13:15" x14ac:dyDescent="0.25">
      <c r="M35" t="s">
        <v>34</v>
      </c>
      <c r="N35">
        <v>20042083</v>
      </c>
      <c r="O35" t="s">
        <v>24</v>
      </c>
    </row>
    <row r="36" spans="13:15" x14ac:dyDescent="0.25">
      <c r="M36" t="s">
        <v>35</v>
      </c>
      <c r="N36">
        <v>16227651</v>
      </c>
      <c r="O36" t="s">
        <v>24</v>
      </c>
    </row>
    <row r="37" spans="13:15" x14ac:dyDescent="0.25">
      <c r="M37" t="s">
        <v>36</v>
      </c>
      <c r="N37">
        <v>26195205</v>
      </c>
      <c r="O37" t="s">
        <v>24</v>
      </c>
    </row>
    <row r="38" spans="13:15" x14ac:dyDescent="0.25">
      <c r="M38" t="s">
        <v>37</v>
      </c>
      <c r="N38">
        <v>23687629</v>
      </c>
      <c r="O38" t="s">
        <v>24</v>
      </c>
    </row>
    <row r="39" spans="13:15" x14ac:dyDescent="0.25">
      <c r="M39" t="s">
        <v>38</v>
      </c>
      <c r="N39">
        <v>28449243</v>
      </c>
      <c r="O39" t="s">
        <v>24</v>
      </c>
    </row>
    <row r="40" spans="13:15" x14ac:dyDescent="0.25">
      <c r="M40" t="s">
        <v>39</v>
      </c>
      <c r="N40">
        <v>18797137</v>
      </c>
      <c r="O40" t="s">
        <v>24</v>
      </c>
    </row>
    <row r="41" spans="13:15" x14ac:dyDescent="0.25">
      <c r="M41" t="s">
        <v>40</v>
      </c>
      <c r="N41">
        <v>22504594</v>
      </c>
      <c r="O41" t="s">
        <v>24</v>
      </c>
    </row>
    <row r="42" spans="13:15" x14ac:dyDescent="0.25">
      <c r="M42" t="s">
        <v>41</v>
      </c>
      <c r="N42">
        <v>2654050</v>
      </c>
      <c r="O42" t="s">
        <v>42</v>
      </c>
    </row>
    <row r="43" spans="13:15" x14ac:dyDescent="0.25">
      <c r="M43" t="s">
        <v>43</v>
      </c>
      <c r="N43">
        <v>3141488</v>
      </c>
      <c r="O43" t="s">
        <v>42</v>
      </c>
    </row>
    <row r="44" spans="13:15" x14ac:dyDescent="0.25">
      <c r="M44" t="s">
        <v>44</v>
      </c>
      <c r="N44">
        <v>2620229</v>
      </c>
      <c r="O44" t="s">
        <v>42</v>
      </c>
    </row>
    <row r="45" spans="13:15" x14ac:dyDescent="0.25">
      <c r="M45" t="s">
        <v>45</v>
      </c>
      <c r="N45">
        <v>3407519</v>
      </c>
      <c r="O45" t="s">
        <v>42</v>
      </c>
    </row>
    <row r="46" spans="13:15" x14ac:dyDescent="0.25">
      <c r="M46" t="s">
        <v>46</v>
      </c>
      <c r="N46">
        <v>4048720</v>
      </c>
      <c r="O46" t="s">
        <v>42</v>
      </c>
    </row>
    <row r="47" spans="13:15" x14ac:dyDescent="0.25">
      <c r="M47" t="s">
        <v>47</v>
      </c>
      <c r="N47">
        <v>450999</v>
      </c>
      <c r="O47" t="s">
        <v>42</v>
      </c>
    </row>
    <row r="48" spans="13:15" x14ac:dyDescent="0.25">
      <c r="M48" t="s">
        <v>48</v>
      </c>
      <c r="N48">
        <v>570639</v>
      </c>
      <c r="O48" t="s">
        <v>42</v>
      </c>
    </row>
    <row r="49" spans="13:15" x14ac:dyDescent="0.25">
      <c r="M49" t="s">
        <v>49</v>
      </c>
      <c r="N49">
        <v>466628</v>
      </c>
      <c r="O49" t="s">
        <v>42</v>
      </c>
    </row>
    <row r="50" spans="13:15" x14ac:dyDescent="0.25">
      <c r="M50" t="s">
        <v>50</v>
      </c>
      <c r="N50">
        <v>551315</v>
      </c>
      <c r="O50" t="s">
        <v>42</v>
      </c>
    </row>
    <row r="51" spans="13:15" x14ac:dyDescent="0.25">
      <c r="M51" t="s">
        <v>51</v>
      </c>
      <c r="N51">
        <v>612983</v>
      </c>
      <c r="O51" t="s">
        <v>42</v>
      </c>
    </row>
    <row r="52" spans="13:15" x14ac:dyDescent="0.25">
      <c r="M52" t="s">
        <v>52</v>
      </c>
      <c r="N52">
        <v>736318</v>
      </c>
      <c r="O52" t="s">
        <v>42</v>
      </c>
    </row>
    <row r="53" spans="13:15" x14ac:dyDescent="0.25">
      <c r="M53" t="s">
        <v>53</v>
      </c>
      <c r="N53">
        <v>612983</v>
      </c>
      <c r="O53" t="s">
        <v>42</v>
      </c>
    </row>
    <row r="54" spans="13:15" x14ac:dyDescent="0.25">
      <c r="M54" t="s">
        <v>54</v>
      </c>
      <c r="N54">
        <v>736318</v>
      </c>
      <c r="O54" t="s">
        <v>42</v>
      </c>
    </row>
    <row r="55" spans="13:15" x14ac:dyDescent="0.25">
      <c r="M55" t="s">
        <v>55</v>
      </c>
      <c r="N55">
        <v>131970</v>
      </c>
      <c r="O55" t="s">
        <v>56</v>
      </c>
    </row>
    <row r="56" spans="13:15" x14ac:dyDescent="0.25">
      <c r="M56" t="s">
        <v>57</v>
      </c>
      <c r="N56">
        <v>160100</v>
      </c>
      <c r="O56" t="s">
        <v>56</v>
      </c>
    </row>
    <row r="57" spans="13:15" x14ac:dyDescent="0.25">
      <c r="M57" t="s">
        <v>58</v>
      </c>
      <c r="N57">
        <v>76755</v>
      </c>
      <c r="O57" t="s">
        <v>56</v>
      </c>
    </row>
    <row r="58" spans="13:15" x14ac:dyDescent="0.25">
      <c r="M58" t="s">
        <v>59</v>
      </c>
      <c r="N58">
        <v>92990</v>
      </c>
      <c r="O58" t="s">
        <v>56</v>
      </c>
    </row>
    <row r="59" spans="13:15" x14ac:dyDescent="0.25">
      <c r="M59" t="s">
        <v>60</v>
      </c>
      <c r="N59">
        <v>113565</v>
      </c>
      <c r="O59" t="s">
        <v>56</v>
      </c>
    </row>
    <row r="60" spans="13:15" x14ac:dyDescent="0.25">
      <c r="M60" t="s">
        <v>61</v>
      </c>
      <c r="N60">
        <v>100545</v>
      </c>
      <c r="O60" t="s">
        <v>56</v>
      </c>
    </row>
    <row r="61" spans="13:15" x14ac:dyDescent="0.25">
      <c r="M61" t="s">
        <v>62</v>
      </c>
      <c r="N61">
        <v>187105</v>
      </c>
      <c r="O61" t="s">
        <v>56</v>
      </c>
    </row>
    <row r="62" spans="13:15" x14ac:dyDescent="0.25">
      <c r="M62" t="s">
        <v>63</v>
      </c>
      <c r="N62">
        <v>226005</v>
      </c>
      <c r="O62" t="s">
        <v>56</v>
      </c>
    </row>
    <row r="63" spans="13:15" x14ac:dyDescent="0.25">
      <c r="M63" t="s">
        <v>64</v>
      </c>
      <c r="N63">
        <v>169745</v>
      </c>
      <c r="O63" t="s">
        <v>56</v>
      </c>
    </row>
    <row r="64" spans="13:15" x14ac:dyDescent="0.25">
      <c r="M64" t="s">
        <v>65</v>
      </c>
      <c r="N64">
        <v>83265</v>
      </c>
      <c r="O64" t="s">
        <v>56</v>
      </c>
    </row>
    <row r="65" spans="13:15" x14ac:dyDescent="0.25">
      <c r="M65" t="s">
        <v>66</v>
      </c>
      <c r="N65">
        <v>87605</v>
      </c>
      <c r="O65" t="s">
        <v>56</v>
      </c>
    </row>
    <row r="66" spans="13:15" x14ac:dyDescent="0.25">
      <c r="M66" t="s">
        <v>67</v>
      </c>
      <c r="N66">
        <v>105930</v>
      </c>
      <c r="O66" t="s">
        <v>56</v>
      </c>
    </row>
    <row r="67" spans="13:15" x14ac:dyDescent="0.25">
      <c r="M67" t="s">
        <v>68</v>
      </c>
      <c r="N67">
        <v>155760</v>
      </c>
      <c r="O67" t="s">
        <v>56</v>
      </c>
    </row>
    <row r="68" spans="13:15" x14ac:dyDescent="0.25">
      <c r="M68" t="s">
        <v>69</v>
      </c>
      <c r="N68">
        <v>185980</v>
      </c>
      <c r="O68" t="s">
        <v>56</v>
      </c>
    </row>
    <row r="69" spans="13:15" x14ac:dyDescent="0.25">
      <c r="M69" t="s">
        <v>70</v>
      </c>
      <c r="N69">
        <v>80050</v>
      </c>
      <c r="O69" t="s">
        <v>56</v>
      </c>
    </row>
    <row r="70" spans="13:15" x14ac:dyDescent="0.25">
      <c r="M70" t="s">
        <v>71</v>
      </c>
      <c r="N70">
        <v>98455</v>
      </c>
      <c r="O70" t="s">
        <v>56</v>
      </c>
    </row>
    <row r="71" spans="13:15" x14ac:dyDescent="0.25">
      <c r="M71" t="s">
        <v>72</v>
      </c>
      <c r="N71">
        <v>64319806</v>
      </c>
      <c r="O71" t="s">
        <v>15</v>
      </c>
    </row>
    <row r="72" spans="13:15" x14ac:dyDescent="0.25">
      <c r="M72" t="s">
        <v>73</v>
      </c>
      <c r="N72">
        <v>77183428</v>
      </c>
      <c r="O72" t="s">
        <v>15</v>
      </c>
    </row>
    <row r="73" spans="13:15" x14ac:dyDescent="0.25">
      <c r="M73" t="s">
        <v>74</v>
      </c>
      <c r="N73">
        <v>71131825</v>
      </c>
      <c r="O73" t="s">
        <v>15</v>
      </c>
    </row>
    <row r="74" spans="13:15" x14ac:dyDescent="0.25">
      <c r="M74" t="s">
        <v>75</v>
      </c>
      <c r="N74">
        <v>85320227</v>
      </c>
      <c r="O74" t="s">
        <v>15</v>
      </c>
    </row>
    <row r="75" spans="13:15" x14ac:dyDescent="0.25">
      <c r="M75" t="s">
        <v>76</v>
      </c>
      <c r="N75">
        <v>108280861</v>
      </c>
      <c r="O75" t="s">
        <v>15</v>
      </c>
    </row>
    <row r="76" spans="13:15" x14ac:dyDescent="0.25">
      <c r="M76" t="s">
        <v>77</v>
      </c>
      <c r="N76">
        <v>60631050</v>
      </c>
      <c r="O76" t="s">
        <v>15</v>
      </c>
    </row>
    <row r="77" spans="13:15" x14ac:dyDescent="0.25">
      <c r="M77" t="s">
        <v>78</v>
      </c>
      <c r="N77">
        <v>72704789</v>
      </c>
      <c r="O77" t="s">
        <v>15</v>
      </c>
    </row>
    <row r="78" spans="13:15" x14ac:dyDescent="0.25">
      <c r="M78" t="s">
        <v>79</v>
      </c>
      <c r="N78">
        <v>164777</v>
      </c>
      <c r="O78" t="s">
        <v>42</v>
      </c>
    </row>
    <row r="79" spans="13:15" x14ac:dyDescent="0.25">
      <c r="M79" t="s">
        <v>80</v>
      </c>
      <c r="N79">
        <v>1424141</v>
      </c>
      <c r="O79" t="s">
        <v>42</v>
      </c>
    </row>
    <row r="80" spans="13:15" x14ac:dyDescent="0.25">
      <c r="M80" t="s">
        <v>81</v>
      </c>
      <c r="N80">
        <v>77630</v>
      </c>
      <c r="O80" t="s">
        <v>56</v>
      </c>
    </row>
    <row r="81" spans="13:15" x14ac:dyDescent="0.25">
      <c r="M81" t="s">
        <v>82</v>
      </c>
      <c r="N81">
        <v>95390</v>
      </c>
      <c r="O81" t="s">
        <v>56</v>
      </c>
    </row>
    <row r="82" spans="13:15" x14ac:dyDescent="0.25">
      <c r="M82" t="s">
        <v>83</v>
      </c>
      <c r="N82">
        <v>23300</v>
      </c>
      <c r="O82" t="s">
        <v>56</v>
      </c>
    </row>
    <row r="83" spans="13:15" x14ac:dyDescent="0.25">
      <c r="M83" t="s">
        <v>84</v>
      </c>
      <c r="N83">
        <v>26362125</v>
      </c>
      <c r="O83" t="s">
        <v>24</v>
      </c>
    </row>
    <row r="84" spans="13:15" x14ac:dyDescent="0.25">
      <c r="M84" t="s">
        <v>85</v>
      </c>
      <c r="N84">
        <v>31660577</v>
      </c>
      <c r="O84" t="s">
        <v>24</v>
      </c>
    </row>
    <row r="85" spans="13:15" x14ac:dyDescent="0.25">
      <c r="M85" t="s">
        <v>86</v>
      </c>
      <c r="N85">
        <v>27201626</v>
      </c>
      <c r="O85" t="s">
        <v>24</v>
      </c>
    </row>
    <row r="86" spans="13:15" x14ac:dyDescent="0.25">
      <c r="M86" t="s">
        <v>87</v>
      </c>
      <c r="N86">
        <v>6051623</v>
      </c>
      <c r="O86" t="s">
        <v>24</v>
      </c>
    </row>
    <row r="87" spans="13:15" x14ac:dyDescent="0.25">
      <c r="M87" t="s">
        <v>88</v>
      </c>
      <c r="N87">
        <v>7313834</v>
      </c>
      <c r="O87" t="s">
        <v>24</v>
      </c>
    </row>
    <row r="88" spans="13:15" x14ac:dyDescent="0.25">
      <c r="M88" t="s">
        <v>89</v>
      </c>
      <c r="N88">
        <v>8340088</v>
      </c>
      <c r="O88" t="s">
        <v>24</v>
      </c>
    </row>
    <row r="89" spans="13:15" x14ac:dyDescent="0.25">
      <c r="M89" t="s">
        <v>90</v>
      </c>
      <c r="N89">
        <v>6051623</v>
      </c>
      <c r="O89" t="s">
        <v>24</v>
      </c>
    </row>
    <row r="90" spans="13:15" x14ac:dyDescent="0.25">
      <c r="M90" t="s">
        <v>91</v>
      </c>
      <c r="N90">
        <v>7313834</v>
      </c>
      <c r="O90" t="s">
        <v>24</v>
      </c>
    </row>
    <row r="91" spans="13:15" x14ac:dyDescent="0.25">
      <c r="M91" t="s">
        <v>92</v>
      </c>
      <c r="N91">
        <v>8340115</v>
      </c>
      <c r="O91" t="s">
        <v>24</v>
      </c>
    </row>
    <row r="92" spans="13:15" x14ac:dyDescent="0.25">
      <c r="M92" t="s">
        <v>93</v>
      </c>
      <c r="N92">
        <v>10457782</v>
      </c>
      <c r="O92" t="s">
        <v>24</v>
      </c>
    </row>
    <row r="93" spans="13:15" x14ac:dyDescent="0.25">
      <c r="M93" t="s">
        <v>94</v>
      </c>
      <c r="N93">
        <v>12632644</v>
      </c>
      <c r="O93" t="s">
        <v>24</v>
      </c>
    </row>
    <row r="94" spans="13:15" x14ac:dyDescent="0.25">
      <c r="M94" t="s">
        <v>95</v>
      </c>
      <c r="N94">
        <v>10457782</v>
      </c>
      <c r="O94" t="s">
        <v>24</v>
      </c>
    </row>
    <row r="95" spans="13:15" x14ac:dyDescent="0.25">
      <c r="M95" t="s">
        <v>96</v>
      </c>
      <c r="N95">
        <v>12632644</v>
      </c>
      <c r="O95" t="s">
        <v>24</v>
      </c>
    </row>
    <row r="96" spans="13:15" x14ac:dyDescent="0.25">
      <c r="M96" t="s">
        <v>97</v>
      </c>
      <c r="N96">
        <v>18182800</v>
      </c>
      <c r="O96" t="s">
        <v>24</v>
      </c>
    </row>
    <row r="97" spans="13:15" x14ac:dyDescent="0.25">
      <c r="M97" t="s">
        <v>98</v>
      </c>
      <c r="N97">
        <v>2200435</v>
      </c>
      <c r="O97" t="s">
        <v>42</v>
      </c>
    </row>
    <row r="98" spans="13:15" x14ac:dyDescent="0.25">
      <c r="M98" t="s">
        <v>99</v>
      </c>
      <c r="N98">
        <v>2638987</v>
      </c>
      <c r="O98" t="s">
        <v>42</v>
      </c>
    </row>
    <row r="99" spans="13:15" x14ac:dyDescent="0.25">
      <c r="M99" t="s">
        <v>100</v>
      </c>
      <c r="N99">
        <v>3883588</v>
      </c>
      <c r="O99" t="s">
        <v>42</v>
      </c>
    </row>
    <row r="100" spans="13:15" x14ac:dyDescent="0.25">
      <c r="M100" t="s">
        <v>101</v>
      </c>
      <c r="N100">
        <v>4678269</v>
      </c>
      <c r="O100" t="s">
        <v>42</v>
      </c>
    </row>
    <row r="101" spans="13:15" x14ac:dyDescent="0.25">
      <c r="M101" t="s">
        <v>102</v>
      </c>
      <c r="N101">
        <v>470323</v>
      </c>
      <c r="O101" t="s">
        <v>42</v>
      </c>
    </row>
    <row r="102" spans="13:15" x14ac:dyDescent="0.25">
      <c r="M102" t="s">
        <v>103</v>
      </c>
      <c r="N102">
        <v>574617</v>
      </c>
      <c r="O102" t="s">
        <v>42</v>
      </c>
    </row>
    <row r="103" spans="13:15" x14ac:dyDescent="0.25">
      <c r="M103" t="s">
        <v>104</v>
      </c>
      <c r="N103">
        <v>470323</v>
      </c>
      <c r="O103" t="s">
        <v>42</v>
      </c>
    </row>
    <row r="104" spans="13:15" x14ac:dyDescent="0.25">
      <c r="M104" t="s">
        <v>105</v>
      </c>
      <c r="N104">
        <v>574617</v>
      </c>
      <c r="O104" t="s">
        <v>42</v>
      </c>
    </row>
    <row r="105" spans="13:15" x14ac:dyDescent="0.25">
      <c r="M105" t="s">
        <v>106</v>
      </c>
      <c r="N105">
        <v>624634</v>
      </c>
      <c r="O105" t="s">
        <v>42</v>
      </c>
    </row>
    <row r="106" spans="13:15" x14ac:dyDescent="0.25">
      <c r="M106" t="s">
        <v>107</v>
      </c>
      <c r="N106">
        <v>809920</v>
      </c>
      <c r="O106" t="s">
        <v>42</v>
      </c>
    </row>
    <row r="107" spans="13:15" x14ac:dyDescent="0.25">
      <c r="M107" t="s">
        <v>108</v>
      </c>
      <c r="N107">
        <v>624634</v>
      </c>
      <c r="O107" t="s">
        <v>42</v>
      </c>
    </row>
    <row r="108" spans="13:15" x14ac:dyDescent="0.25">
      <c r="M108" t="s">
        <v>109</v>
      </c>
      <c r="N108">
        <v>809920</v>
      </c>
      <c r="O108" t="s">
        <v>42</v>
      </c>
    </row>
    <row r="109" spans="13:15" x14ac:dyDescent="0.25">
      <c r="M109" t="s">
        <v>110</v>
      </c>
      <c r="N109">
        <v>1032794</v>
      </c>
      <c r="O109" t="s">
        <v>42</v>
      </c>
    </row>
    <row r="110" spans="13:15" x14ac:dyDescent="0.25">
      <c r="M110" t="s">
        <v>111</v>
      </c>
      <c r="N110">
        <v>156805</v>
      </c>
      <c r="O110" t="s">
        <v>56</v>
      </c>
    </row>
    <row r="111" spans="13:15" x14ac:dyDescent="0.25">
      <c r="M111" t="s">
        <v>112</v>
      </c>
      <c r="N111">
        <v>188150</v>
      </c>
      <c r="O111" t="s">
        <v>56</v>
      </c>
    </row>
    <row r="112" spans="13:15" x14ac:dyDescent="0.25">
      <c r="M112" t="s">
        <v>113</v>
      </c>
      <c r="N112">
        <v>177380</v>
      </c>
      <c r="O112" t="s">
        <v>56</v>
      </c>
    </row>
    <row r="113" spans="13:15" x14ac:dyDescent="0.25">
      <c r="M113" t="s">
        <v>114</v>
      </c>
      <c r="N113">
        <v>211940</v>
      </c>
      <c r="O113" t="s">
        <v>56</v>
      </c>
    </row>
    <row r="114" spans="13:15" x14ac:dyDescent="0.25">
      <c r="M114" t="s">
        <v>115</v>
      </c>
      <c r="N114">
        <v>243540</v>
      </c>
      <c r="O114" t="s">
        <v>56</v>
      </c>
    </row>
    <row r="115" spans="13:15" x14ac:dyDescent="0.25">
      <c r="M115" t="s">
        <v>116</v>
      </c>
      <c r="N115">
        <v>83265</v>
      </c>
      <c r="O115" t="s">
        <v>56</v>
      </c>
    </row>
    <row r="116" spans="13:15" x14ac:dyDescent="0.25">
      <c r="M116" t="s">
        <v>117</v>
      </c>
      <c r="N116">
        <v>80050</v>
      </c>
      <c r="O116" t="s">
        <v>56</v>
      </c>
    </row>
    <row r="117" spans="13:15" x14ac:dyDescent="0.25">
      <c r="M117" t="s">
        <v>118</v>
      </c>
      <c r="N117">
        <v>97330</v>
      </c>
      <c r="O117" t="s">
        <v>56</v>
      </c>
    </row>
    <row r="118" spans="13:15" x14ac:dyDescent="0.25">
      <c r="M118" t="s">
        <v>119</v>
      </c>
      <c r="N118">
        <v>150295</v>
      </c>
      <c r="O118" t="s">
        <v>56</v>
      </c>
    </row>
    <row r="119" spans="13:15" x14ac:dyDescent="0.25">
      <c r="M119" t="s">
        <v>120</v>
      </c>
      <c r="N119">
        <v>183810</v>
      </c>
      <c r="O119" t="s">
        <v>56</v>
      </c>
    </row>
    <row r="120" spans="13:15" x14ac:dyDescent="0.25">
      <c r="M120" t="s">
        <v>121</v>
      </c>
      <c r="N120">
        <v>64319806</v>
      </c>
      <c r="O120" t="s">
        <v>15</v>
      </c>
    </row>
    <row r="121" spans="13:15" x14ac:dyDescent="0.25">
      <c r="M121" t="s">
        <v>122</v>
      </c>
      <c r="N121">
        <v>77183428</v>
      </c>
      <c r="O121" t="s">
        <v>15</v>
      </c>
    </row>
    <row r="122" spans="13:15" x14ac:dyDescent="0.25">
      <c r="M122" t="s">
        <v>123</v>
      </c>
      <c r="N122">
        <v>92546452</v>
      </c>
      <c r="O122" t="s">
        <v>15</v>
      </c>
    </row>
    <row r="123" spans="13:15" x14ac:dyDescent="0.25">
      <c r="M123" t="s">
        <v>124</v>
      </c>
      <c r="N123">
        <v>111018005</v>
      </c>
      <c r="O123" t="s">
        <v>15</v>
      </c>
    </row>
    <row r="124" spans="13:15" x14ac:dyDescent="0.25">
      <c r="M124" t="s">
        <v>125</v>
      </c>
      <c r="N124">
        <v>123656179</v>
      </c>
      <c r="O124" t="s">
        <v>15</v>
      </c>
    </row>
    <row r="125" spans="13:15" x14ac:dyDescent="0.25">
      <c r="M125" t="s">
        <v>126</v>
      </c>
      <c r="N125">
        <v>67962668</v>
      </c>
      <c r="O125" t="s">
        <v>15</v>
      </c>
    </row>
    <row r="126" spans="13:15" x14ac:dyDescent="0.25">
      <c r="M126" t="s">
        <v>127</v>
      </c>
      <c r="N126">
        <v>81556675</v>
      </c>
      <c r="O126" t="s">
        <v>15</v>
      </c>
    </row>
    <row r="127" spans="13:15" x14ac:dyDescent="0.25">
      <c r="M127" t="s">
        <v>128</v>
      </c>
      <c r="N127">
        <v>108971548</v>
      </c>
      <c r="O127" t="s">
        <v>15</v>
      </c>
    </row>
    <row r="128" spans="13:15" x14ac:dyDescent="0.25">
      <c r="M128" t="s">
        <v>129</v>
      </c>
      <c r="N128">
        <v>27632406</v>
      </c>
      <c r="O128" t="s">
        <v>24</v>
      </c>
    </row>
    <row r="129" spans="13:15" x14ac:dyDescent="0.25">
      <c r="M129" t="s">
        <v>130</v>
      </c>
      <c r="N129">
        <v>33053422</v>
      </c>
      <c r="O129" t="s">
        <v>24</v>
      </c>
    </row>
    <row r="130" spans="13:15" x14ac:dyDescent="0.25">
      <c r="M130" t="s">
        <v>131</v>
      </c>
      <c r="N130">
        <v>36862697</v>
      </c>
      <c r="O130" t="s">
        <v>24</v>
      </c>
    </row>
    <row r="131" spans="13:15" x14ac:dyDescent="0.25">
      <c r="M131" t="s">
        <v>132</v>
      </c>
      <c r="N131">
        <v>7877344</v>
      </c>
      <c r="O131" t="s">
        <v>24</v>
      </c>
    </row>
    <row r="132" spans="13:15" x14ac:dyDescent="0.25">
      <c r="M132" t="s">
        <v>133</v>
      </c>
      <c r="N132">
        <v>9455003</v>
      </c>
      <c r="O132" t="s">
        <v>24</v>
      </c>
    </row>
    <row r="133" spans="13:15" x14ac:dyDescent="0.25">
      <c r="M133" t="s">
        <v>134</v>
      </c>
      <c r="N133">
        <v>10072259</v>
      </c>
      <c r="O133" t="s">
        <v>24</v>
      </c>
    </row>
    <row r="134" spans="13:15" x14ac:dyDescent="0.25">
      <c r="M134" t="s">
        <v>135</v>
      </c>
      <c r="N134">
        <v>7877344</v>
      </c>
      <c r="O134" t="s">
        <v>24</v>
      </c>
    </row>
    <row r="135" spans="13:15" x14ac:dyDescent="0.25">
      <c r="M135" t="s">
        <v>136</v>
      </c>
      <c r="N135">
        <v>9455003</v>
      </c>
      <c r="O135" t="s">
        <v>24</v>
      </c>
    </row>
    <row r="136" spans="13:15" x14ac:dyDescent="0.25">
      <c r="M136" t="s">
        <v>137</v>
      </c>
      <c r="N136">
        <v>10072259</v>
      </c>
      <c r="O136" t="s">
        <v>24</v>
      </c>
    </row>
    <row r="137" spans="13:15" x14ac:dyDescent="0.25">
      <c r="M137" t="s">
        <v>138</v>
      </c>
      <c r="N137">
        <v>13900750</v>
      </c>
      <c r="O137" t="s">
        <v>24</v>
      </c>
    </row>
    <row r="138" spans="13:15" x14ac:dyDescent="0.25">
      <c r="M138" t="s">
        <v>139</v>
      </c>
      <c r="N138">
        <v>16762943</v>
      </c>
      <c r="O138" t="s">
        <v>24</v>
      </c>
    </row>
    <row r="139" spans="13:15" x14ac:dyDescent="0.25">
      <c r="M139" t="s">
        <v>140</v>
      </c>
      <c r="N139">
        <v>12767836</v>
      </c>
      <c r="O139" t="s">
        <v>24</v>
      </c>
    </row>
    <row r="140" spans="13:15" x14ac:dyDescent="0.25">
      <c r="M140" t="s">
        <v>141</v>
      </c>
      <c r="N140">
        <v>15241719</v>
      </c>
      <c r="O140" t="s">
        <v>24</v>
      </c>
    </row>
    <row r="141" spans="13:15" x14ac:dyDescent="0.25">
      <c r="M141" t="s">
        <v>142</v>
      </c>
      <c r="N141">
        <v>18607412</v>
      </c>
      <c r="O141" t="s">
        <v>24</v>
      </c>
    </row>
    <row r="142" spans="13:15" x14ac:dyDescent="0.25">
      <c r="M142" t="s">
        <v>143</v>
      </c>
      <c r="N142">
        <v>2601470</v>
      </c>
      <c r="O142" t="s">
        <v>42</v>
      </c>
    </row>
    <row r="143" spans="13:15" x14ac:dyDescent="0.25">
      <c r="M143" t="s">
        <v>144</v>
      </c>
      <c r="N143">
        <v>3077822</v>
      </c>
      <c r="O143" t="s">
        <v>42</v>
      </c>
    </row>
    <row r="144" spans="13:15" x14ac:dyDescent="0.25">
      <c r="M144" t="s">
        <v>145</v>
      </c>
      <c r="N144">
        <v>3692308</v>
      </c>
      <c r="O144" t="s">
        <v>42</v>
      </c>
    </row>
    <row r="145" spans="13:15" x14ac:dyDescent="0.25">
      <c r="M145" t="s">
        <v>146</v>
      </c>
      <c r="N145">
        <v>4468513</v>
      </c>
      <c r="O145" t="s">
        <v>42</v>
      </c>
    </row>
    <row r="146" spans="13:15" x14ac:dyDescent="0.25">
      <c r="M146" t="s">
        <v>147</v>
      </c>
      <c r="N146">
        <v>420306</v>
      </c>
      <c r="O146" t="s">
        <v>42</v>
      </c>
    </row>
    <row r="147" spans="13:15" x14ac:dyDescent="0.25">
      <c r="M147" t="s">
        <v>148</v>
      </c>
      <c r="N147">
        <v>508971</v>
      </c>
      <c r="O147" t="s">
        <v>42</v>
      </c>
    </row>
    <row r="148" spans="13:15" x14ac:dyDescent="0.25">
      <c r="M148" t="s">
        <v>149</v>
      </c>
      <c r="N148">
        <v>420306</v>
      </c>
      <c r="O148" t="s">
        <v>42</v>
      </c>
    </row>
    <row r="149" spans="13:15" x14ac:dyDescent="0.25">
      <c r="M149" t="s">
        <v>150</v>
      </c>
      <c r="N149">
        <v>508971</v>
      </c>
      <c r="O149" t="s">
        <v>42</v>
      </c>
    </row>
    <row r="150" spans="13:15" x14ac:dyDescent="0.25">
      <c r="M150" t="s">
        <v>151</v>
      </c>
      <c r="N150">
        <v>940646</v>
      </c>
      <c r="O150" t="s">
        <v>42</v>
      </c>
    </row>
    <row r="151" spans="13:15" x14ac:dyDescent="0.25">
      <c r="M151" t="s">
        <v>152</v>
      </c>
      <c r="N151">
        <v>1091262</v>
      </c>
      <c r="O151" t="s">
        <v>42</v>
      </c>
    </row>
    <row r="152" spans="13:15" x14ac:dyDescent="0.25">
      <c r="M152" t="s">
        <v>153</v>
      </c>
      <c r="N152">
        <v>940646</v>
      </c>
      <c r="O152" t="s">
        <v>42</v>
      </c>
    </row>
    <row r="153" spans="13:15" x14ac:dyDescent="0.25">
      <c r="M153" t="s">
        <v>154</v>
      </c>
      <c r="N153">
        <v>1091262</v>
      </c>
      <c r="O153" t="s">
        <v>42</v>
      </c>
    </row>
    <row r="154" spans="13:15" x14ac:dyDescent="0.25">
      <c r="M154" t="s">
        <v>155</v>
      </c>
      <c r="N154">
        <v>1480982</v>
      </c>
      <c r="O154" t="s">
        <v>42</v>
      </c>
    </row>
    <row r="155" spans="13:15" x14ac:dyDescent="0.25">
      <c r="M155" t="s">
        <v>156</v>
      </c>
      <c r="N155">
        <v>164360</v>
      </c>
      <c r="O155" t="s">
        <v>56</v>
      </c>
    </row>
    <row r="156" spans="13:15" x14ac:dyDescent="0.25">
      <c r="M156" t="s">
        <v>157</v>
      </c>
      <c r="N156">
        <v>195705</v>
      </c>
      <c r="O156" t="s">
        <v>56</v>
      </c>
    </row>
    <row r="157" spans="13:15" x14ac:dyDescent="0.25">
      <c r="M157" t="s">
        <v>158</v>
      </c>
      <c r="N157">
        <v>157850</v>
      </c>
      <c r="O157" t="s">
        <v>56</v>
      </c>
    </row>
    <row r="158" spans="13:15" x14ac:dyDescent="0.25">
      <c r="M158" t="s">
        <v>159</v>
      </c>
      <c r="N158">
        <v>190320</v>
      </c>
      <c r="O158" t="s">
        <v>56</v>
      </c>
    </row>
    <row r="159" spans="13:15" x14ac:dyDescent="0.25">
      <c r="M159" t="s">
        <v>160</v>
      </c>
      <c r="N159">
        <v>90820</v>
      </c>
      <c r="O159" t="s">
        <v>56</v>
      </c>
    </row>
    <row r="160" spans="13:15" x14ac:dyDescent="0.25">
      <c r="M160" t="s">
        <v>161</v>
      </c>
      <c r="N160">
        <v>91945</v>
      </c>
      <c r="O160" t="s">
        <v>56</v>
      </c>
    </row>
    <row r="161" spans="13:15" x14ac:dyDescent="0.25">
      <c r="M161" t="s">
        <v>162</v>
      </c>
      <c r="N161">
        <v>110350</v>
      </c>
      <c r="O161" t="s">
        <v>56</v>
      </c>
    </row>
    <row r="162" spans="13:15" x14ac:dyDescent="0.25">
      <c r="M162" t="s">
        <v>163</v>
      </c>
      <c r="N162">
        <v>139525</v>
      </c>
      <c r="O162" t="s">
        <v>56</v>
      </c>
    </row>
    <row r="163" spans="13:15" x14ac:dyDescent="0.25">
      <c r="M163" t="s">
        <v>164</v>
      </c>
      <c r="N163">
        <v>166530</v>
      </c>
      <c r="O163" t="s">
        <v>56</v>
      </c>
    </row>
    <row r="164" spans="13:15" x14ac:dyDescent="0.25">
      <c r="M164" t="s">
        <v>165</v>
      </c>
      <c r="N164">
        <v>168700</v>
      </c>
      <c r="O164" t="s">
        <v>56</v>
      </c>
    </row>
    <row r="165" spans="13:15" x14ac:dyDescent="0.25">
      <c r="M165" t="s">
        <v>166</v>
      </c>
      <c r="N165">
        <v>200045</v>
      </c>
      <c r="O165" t="s">
        <v>56</v>
      </c>
    </row>
    <row r="166" spans="13:15" x14ac:dyDescent="0.25">
      <c r="M166" t="s">
        <v>167</v>
      </c>
      <c r="N166">
        <v>566090</v>
      </c>
      <c r="O166" t="s">
        <v>56</v>
      </c>
    </row>
    <row r="167" spans="13:15" x14ac:dyDescent="0.25">
      <c r="M167" t="s">
        <v>168</v>
      </c>
      <c r="N167">
        <v>64319806</v>
      </c>
      <c r="O167" t="s">
        <v>15</v>
      </c>
    </row>
    <row r="168" spans="13:15" x14ac:dyDescent="0.25">
      <c r="M168" t="s">
        <v>169</v>
      </c>
      <c r="N168">
        <v>77183428</v>
      </c>
      <c r="O168" t="s">
        <v>15</v>
      </c>
    </row>
    <row r="169" spans="13:15" x14ac:dyDescent="0.25">
      <c r="M169" t="s">
        <v>170</v>
      </c>
      <c r="N169">
        <v>78749026</v>
      </c>
      <c r="O169" t="s">
        <v>15</v>
      </c>
    </row>
    <row r="170" spans="13:15" x14ac:dyDescent="0.25">
      <c r="M170" t="s">
        <v>171</v>
      </c>
      <c r="N170">
        <v>94533621</v>
      </c>
      <c r="O170" t="s">
        <v>15</v>
      </c>
    </row>
    <row r="171" spans="13:15" x14ac:dyDescent="0.25">
      <c r="M171" t="s">
        <v>172</v>
      </c>
      <c r="N171">
        <v>54880892</v>
      </c>
      <c r="O171" t="s">
        <v>15</v>
      </c>
    </row>
    <row r="172" spans="13:15" x14ac:dyDescent="0.25">
      <c r="M172" t="s">
        <v>173</v>
      </c>
      <c r="N172">
        <v>65862738</v>
      </c>
      <c r="O172" t="s">
        <v>15</v>
      </c>
    </row>
    <row r="173" spans="13:15" x14ac:dyDescent="0.25">
      <c r="M173" t="s">
        <v>174</v>
      </c>
      <c r="N173">
        <v>8783497</v>
      </c>
      <c r="O173" t="s">
        <v>24</v>
      </c>
    </row>
    <row r="174" spans="13:15" x14ac:dyDescent="0.25">
      <c r="M174" t="s">
        <v>175</v>
      </c>
      <c r="N174">
        <v>352185</v>
      </c>
      <c r="O174" t="s">
        <v>42</v>
      </c>
    </row>
    <row r="175" spans="13:15" x14ac:dyDescent="0.25">
      <c r="M175" t="s">
        <v>176</v>
      </c>
      <c r="N175">
        <v>301620</v>
      </c>
      <c r="O175" t="s">
        <v>42</v>
      </c>
    </row>
    <row r="176" spans="13:15" x14ac:dyDescent="0.25">
      <c r="M176" t="s">
        <v>177</v>
      </c>
      <c r="N176">
        <v>278000</v>
      </c>
      <c r="O176" t="s">
        <v>42</v>
      </c>
    </row>
    <row r="177" spans="13:15" x14ac:dyDescent="0.25">
      <c r="M177" t="s">
        <v>178</v>
      </c>
      <c r="N177">
        <v>252293</v>
      </c>
      <c r="O177" t="s">
        <v>42</v>
      </c>
    </row>
    <row r="178" spans="13:15" x14ac:dyDescent="0.25">
      <c r="M178" t="s">
        <v>179</v>
      </c>
      <c r="N178">
        <v>252293</v>
      </c>
      <c r="O178" t="s">
        <v>42</v>
      </c>
    </row>
    <row r="179" spans="13:15" x14ac:dyDescent="0.25">
      <c r="M179" t="s">
        <v>180</v>
      </c>
      <c r="N179">
        <v>34530</v>
      </c>
      <c r="O179" t="s">
        <v>56</v>
      </c>
    </row>
    <row r="180" spans="13:15" x14ac:dyDescent="0.25">
      <c r="M180" t="s">
        <v>181</v>
      </c>
      <c r="N180">
        <v>39840</v>
      </c>
      <c r="O180" t="s">
        <v>56</v>
      </c>
    </row>
    <row r="181" spans="13:15" x14ac:dyDescent="0.25">
      <c r="M181" t="s">
        <v>182</v>
      </c>
      <c r="N181">
        <v>67800</v>
      </c>
      <c r="O181" t="s">
        <v>56</v>
      </c>
    </row>
    <row r="182" spans="13:15" x14ac:dyDescent="0.25">
      <c r="M182" t="s">
        <v>183</v>
      </c>
      <c r="N182">
        <v>25880</v>
      </c>
      <c r="O182" t="s">
        <v>56</v>
      </c>
    </row>
    <row r="183" spans="13:15" x14ac:dyDescent="0.25">
      <c r="M183" t="s">
        <v>184</v>
      </c>
      <c r="N183">
        <v>35670918</v>
      </c>
      <c r="O183" t="s">
        <v>15</v>
      </c>
    </row>
    <row r="184" spans="13:15" x14ac:dyDescent="0.25">
      <c r="M184" t="s">
        <v>185</v>
      </c>
      <c r="N184">
        <v>17147972</v>
      </c>
      <c r="O184" t="s">
        <v>443</v>
      </c>
    </row>
    <row r="185" spans="13:15" x14ac:dyDescent="0.25">
      <c r="M185" t="s">
        <v>186</v>
      </c>
      <c r="N185">
        <v>45100</v>
      </c>
      <c r="O185" t="s">
        <v>56</v>
      </c>
    </row>
    <row r="186" spans="13:15" x14ac:dyDescent="0.25">
      <c r="M186" t="s">
        <v>187</v>
      </c>
      <c r="N186">
        <v>132100</v>
      </c>
      <c r="O186" t="s">
        <v>56</v>
      </c>
    </row>
    <row r="187" spans="13:15" x14ac:dyDescent="0.25">
      <c r="M187" t="s">
        <v>188</v>
      </c>
      <c r="N187">
        <v>130100</v>
      </c>
      <c r="O187" t="s">
        <v>56</v>
      </c>
    </row>
    <row r="188" spans="13:15" x14ac:dyDescent="0.25">
      <c r="M188" t="s">
        <v>189</v>
      </c>
      <c r="N188">
        <v>128100</v>
      </c>
      <c r="O188" t="s">
        <v>56</v>
      </c>
    </row>
    <row r="189" spans="13:15" x14ac:dyDescent="0.25">
      <c r="M189" t="s">
        <v>190</v>
      </c>
      <c r="N189">
        <v>125000</v>
      </c>
      <c r="O189" t="s">
        <v>56</v>
      </c>
    </row>
    <row r="190" spans="13:15" x14ac:dyDescent="0.25">
      <c r="M190" t="s">
        <v>191</v>
      </c>
      <c r="N190">
        <v>236000</v>
      </c>
      <c r="O190" t="s">
        <v>56</v>
      </c>
    </row>
    <row r="191" spans="13:15" x14ac:dyDescent="0.25">
      <c r="M191" t="s">
        <v>192</v>
      </c>
      <c r="N191">
        <v>224100</v>
      </c>
      <c r="O191" t="s">
        <v>56</v>
      </c>
    </row>
    <row r="192" spans="13:15" x14ac:dyDescent="0.25">
      <c r="M192" t="s">
        <v>193</v>
      </c>
      <c r="N192">
        <v>244100</v>
      </c>
      <c r="O192" t="s">
        <v>56</v>
      </c>
    </row>
    <row r="193" spans="13:15" x14ac:dyDescent="0.25">
      <c r="M193" t="s">
        <v>194</v>
      </c>
      <c r="N193">
        <v>555100</v>
      </c>
      <c r="O193" t="s">
        <v>56</v>
      </c>
    </row>
    <row r="194" spans="13:15" x14ac:dyDescent="0.25">
      <c r="M194" t="s">
        <v>195</v>
      </c>
      <c r="N194">
        <v>602100</v>
      </c>
      <c r="O194" t="s">
        <v>56</v>
      </c>
    </row>
    <row r="195" spans="13:15" x14ac:dyDescent="0.25">
      <c r="M195" t="s">
        <v>196</v>
      </c>
      <c r="N195">
        <v>996000</v>
      </c>
      <c r="O195" t="s">
        <v>56</v>
      </c>
    </row>
    <row r="196" spans="13:15" x14ac:dyDescent="0.25">
      <c r="M196" t="s">
        <v>197</v>
      </c>
      <c r="N196">
        <v>221100</v>
      </c>
      <c r="O196" t="s">
        <v>56</v>
      </c>
    </row>
    <row r="197" spans="13:15" x14ac:dyDescent="0.25">
      <c r="M197" t="s">
        <v>198</v>
      </c>
      <c r="N197">
        <v>445100</v>
      </c>
      <c r="O197" t="s">
        <v>56</v>
      </c>
    </row>
    <row r="198" spans="13:15" x14ac:dyDescent="0.25">
      <c r="M198" t="s">
        <v>199</v>
      </c>
      <c r="N198">
        <v>665100</v>
      </c>
      <c r="O198" t="s">
        <v>56</v>
      </c>
    </row>
    <row r="199" spans="13:15" x14ac:dyDescent="0.25">
      <c r="M199" t="s">
        <v>200</v>
      </c>
      <c r="N199">
        <v>85100</v>
      </c>
      <c r="O199" t="s">
        <v>56</v>
      </c>
    </row>
    <row r="200" spans="13:15" x14ac:dyDescent="0.25">
      <c r="M200" t="s">
        <v>201</v>
      </c>
      <c r="N200">
        <v>88000</v>
      </c>
      <c r="O200" t="s">
        <v>56</v>
      </c>
    </row>
    <row r="201" spans="13:15" x14ac:dyDescent="0.25">
      <c r="M201" t="s">
        <v>202</v>
      </c>
      <c r="N201">
        <v>79100</v>
      </c>
      <c r="O201" t="s">
        <v>56</v>
      </c>
    </row>
    <row r="202" spans="13:15" x14ac:dyDescent="0.25">
      <c r="M202" t="s">
        <v>203</v>
      </c>
      <c r="N202">
        <v>205100</v>
      </c>
      <c r="O202" t="s">
        <v>56</v>
      </c>
    </row>
    <row r="203" spans="13:15" x14ac:dyDescent="0.25">
      <c r="M203" t="s">
        <v>204</v>
      </c>
      <c r="N203">
        <v>5268993</v>
      </c>
      <c r="O203" t="s">
        <v>42</v>
      </c>
    </row>
    <row r="204" spans="13:15" x14ac:dyDescent="0.25">
      <c r="M204" t="s">
        <v>205</v>
      </c>
      <c r="N204">
        <v>252315</v>
      </c>
      <c r="O204" t="s">
        <v>56</v>
      </c>
    </row>
    <row r="205" spans="13:15" x14ac:dyDescent="0.25">
      <c r="M205" t="s">
        <v>206</v>
      </c>
      <c r="N205">
        <v>349100</v>
      </c>
      <c r="O205" t="s">
        <v>56</v>
      </c>
    </row>
    <row r="206" spans="13:15" x14ac:dyDescent="0.25">
      <c r="M206" t="s">
        <v>207</v>
      </c>
      <c r="N206">
        <v>255100</v>
      </c>
      <c r="O206" t="s">
        <v>56</v>
      </c>
    </row>
    <row r="207" spans="13:15" x14ac:dyDescent="0.25">
      <c r="M207" t="s">
        <v>208</v>
      </c>
      <c r="N207">
        <v>255100</v>
      </c>
      <c r="O207" t="s">
        <v>56</v>
      </c>
    </row>
    <row r="208" spans="13:15" x14ac:dyDescent="0.25">
      <c r="M208" t="s">
        <v>209</v>
      </c>
      <c r="N208">
        <v>308100</v>
      </c>
      <c r="O208" t="s">
        <v>56</v>
      </c>
    </row>
    <row r="209" spans="13:15" x14ac:dyDescent="0.25">
      <c r="M209" t="s">
        <v>210</v>
      </c>
      <c r="N209">
        <v>321640</v>
      </c>
      <c r="O209" t="s">
        <v>56</v>
      </c>
    </row>
    <row r="210" spans="13:15" x14ac:dyDescent="0.25">
      <c r="M210" t="s">
        <v>211</v>
      </c>
      <c r="N210">
        <v>321640</v>
      </c>
      <c r="O210" t="s">
        <v>56</v>
      </c>
    </row>
    <row r="211" spans="13:15" x14ac:dyDescent="0.25">
      <c r="M211" t="s">
        <v>212</v>
      </c>
      <c r="N211">
        <v>321640</v>
      </c>
      <c r="O211" t="s">
        <v>56</v>
      </c>
    </row>
    <row r="212" spans="13:15" x14ac:dyDescent="0.25">
      <c r="M212" t="s">
        <v>213</v>
      </c>
      <c r="N212">
        <v>226100</v>
      </c>
      <c r="O212" t="s">
        <v>56</v>
      </c>
    </row>
    <row r="213" spans="13:15" x14ac:dyDescent="0.25">
      <c r="M213" t="s">
        <v>214</v>
      </c>
      <c r="N213">
        <v>114000</v>
      </c>
      <c r="O213" t="s">
        <v>56</v>
      </c>
    </row>
    <row r="214" spans="13:15" x14ac:dyDescent="0.25">
      <c r="M214" t="s">
        <v>215</v>
      </c>
      <c r="N214">
        <v>246100</v>
      </c>
      <c r="O214" t="s">
        <v>56</v>
      </c>
    </row>
    <row r="215" spans="13:15" x14ac:dyDescent="0.25">
      <c r="M215" t="s">
        <v>216</v>
      </c>
      <c r="N215">
        <v>235100</v>
      </c>
      <c r="O215" t="s">
        <v>56</v>
      </c>
    </row>
    <row r="216" spans="13:15" x14ac:dyDescent="0.25">
      <c r="M216" t="s">
        <v>217</v>
      </c>
      <c r="N216">
        <v>206100</v>
      </c>
      <c r="O216" t="s">
        <v>56</v>
      </c>
    </row>
    <row r="217" spans="13:15" x14ac:dyDescent="0.25">
      <c r="M217" t="s">
        <v>218</v>
      </c>
      <c r="N217">
        <v>216100</v>
      </c>
      <c r="O217" t="s">
        <v>56</v>
      </c>
    </row>
    <row r="218" spans="13:15" x14ac:dyDescent="0.25">
      <c r="M218" t="s">
        <v>219</v>
      </c>
      <c r="N218">
        <v>269100</v>
      </c>
      <c r="O218" t="s">
        <v>56</v>
      </c>
    </row>
    <row r="219" spans="13:15" x14ac:dyDescent="0.25">
      <c r="M219" t="s">
        <v>220</v>
      </c>
      <c r="N219">
        <v>184100</v>
      </c>
      <c r="O219" t="s">
        <v>56</v>
      </c>
    </row>
    <row r="220" spans="13:15" x14ac:dyDescent="0.25">
      <c r="M220" t="s">
        <v>221</v>
      </c>
      <c r="N220">
        <v>139100</v>
      </c>
      <c r="O220" t="s">
        <v>56</v>
      </c>
    </row>
    <row r="221" spans="13:15" x14ac:dyDescent="0.25">
      <c r="M221" t="s">
        <v>222</v>
      </c>
      <c r="N221">
        <v>139100</v>
      </c>
      <c r="O221" t="s">
        <v>56</v>
      </c>
    </row>
    <row r="222" spans="13:15" x14ac:dyDescent="0.25">
      <c r="M222" t="s">
        <v>223</v>
      </c>
      <c r="N222">
        <v>205100</v>
      </c>
      <c r="O222" t="s">
        <v>56</v>
      </c>
    </row>
    <row r="223" spans="13:15" x14ac:dyDescent="0.25">
      <c r="M223" t="s">
        <v>224</v>
      </c>
      <c r="N223">
        <v>136100</v>
      </c>
      <c r="O223" t="s">
        <v>56</v>
      </c>
    </row>
    <row r="224" spans="13:15" x14ac:dyDescent="0.25">
      <c r="M224" t="s">
        <v>225</v>
      </c>
      <c r="N224">
        <v>169100</v>
      </c>
      <c r="O224" t="s">
        <v>56</v>
      </c>
    </row>
    <row r="225" spans="13:15" x14ac:dyDescent="0.25">
      <c r="M225" t="s">
        <v>226</v>
      </c>
      <c r="N225">
        <v>265100</v>
      </c>
      <c r="O225" t="s">
        <v>56</v>
      </c>
    </row>
    <row r="226" spans="13:15" x14ac:dyDescent="0.25">
      <c r="M226" t="s">
        <v>227</v>
      </c>
      <c r="N226">
        <v>165100</v>
      </c>
      <c r="O226" t="s">
        <v>56</v>
      </c>
    </row>
    <row r="227" spans="13:15" x14ac:dyDescent="0.25">
      <c r="M227" t="s">
        <v>228</v>
      </c>
      <c r="N227">
        <v>212100</v>
      </c>
      <c r="O227" t="s">
        <v>56</v>
      </c>
    </row>
    <row r="228" spans="13:15" x14ac:dyDescent="0.25">
      <c r="M228" t="s">
        <v>229</v>
      </c>
      <c r="N228">
        <v>267100</v>
      </c>
      <c r="O228" t="s">
        <v>56</v>
      </c>
    </row>
    <row r="229" spans="13:15" x14ac:dyDescent="0.25">
      <c r="M229" t="s">
        <v>230</v>
      </c>
      <c r="N229">
        <v>224100</v>
      </c>
      <c r="O229" t="s">
        <v>56</v>
      </c>
    </row>
    <row r="230" spans="13:15" x14ac:dyDescent="0.25">
      <c r="M230" t="s">
        <v>231</v>
      </c>
      <c r="N230">
        <v>269100</v>
      </c>
      <c r="O230" t="s">
        <v>56</v>
      </c>
    </row>
    <row r="231" spans="13:15" x14ac:dyDescent="0.25">
      <c r="M231" t="s">
        <v>232</v>
      </c>
      <c r="N231">
        <v>27900</v>
      </c>
      <c r="O231" t="s">
        <v>56</v>
      </c>
    </row>
    <row r="232" spans="13:15" x14ac:dyDescent="0.25">
      <c r="M232" t="s">
        <v>233</v>
      </c>
      <c r="N232">
        <v>110950</v>
      </c>
      <c r="O232" t="s">
        <v>56</v>
      </c>
    </row>
    <row r="233" spans="13:15" x14ac:dyDescent="0.25">
      <c r="M233" t="s">
        <v>234</v>
      </c>
      <c r="N233">
        <v>108100</v>
      </c>
      <c r="O233" t="s">
        <v>56</v>
      </c>
    </row>
    <row r="234" spans="13:15" x14ac:dyDescent="0.25">
      <c r="M234" t="s">
        <v>235</v>
      </c>
      <c r="N234">
        <v>22100</v>
      </c>
      <c r="O234" t="s">
        <v>56</v>
      </c>
    </row>
    <row r="235" spans="13:15" x14ac:dyDescent="0.25">
      <c r="M235" t="s">
        <v>236</v>
      </c>
      <c r="N235">
        <v>288100</v>
      </c>
      <c r="O235" t="s">
        <v>56</v>
      </c>
    </row>
    <row r="236" spans="13:15" x14ac:dyDescent="0.25">
      <c r="M236" t="s">
        <v>237</v>
      </c>
      <c r="N236">
        <v>219100</v>
      </c>
      <c r="O236" t="s">
        <v>56</v>
      </c>
    </row>
    <row r="237" spans="13:15" x14ac:dyDescent="0.25">
      <c r="M237" t="s">
        <v>238</v>
      </c>
      <c r="N237">
        <v>1065000</v>
      </c>
      <c r="O237" t="s">
        <v>56</v>
      </c>
    </row>
    <row r="238" spans="13:15" x14ac:dyDescent="0.25">
      <c r="M238" t="s">
        <v>239</v>
      </c>
      <c r="N238">
        <v>992100</v>
      </c>
      <c r="O238" t="s">
        <v>56</v>
      </c>
    </row>
    <row r="239" spans="13:15" x14ac:dyDescent="0.25">
      <c r="M239" t="s">
        <v>240</v>
      </c>
      <c r="N239">
        <v>205600</v>
      </c>
      <c r="O239" t="s">
        <v>56</v>
      </c>
    </row>
    <row r="240" spans="13:15" x14ac:dyDescent="0.25">
      <c r="M240" t="s">
        <v>241</v>
      </c>
      <c r="N240">
        <v>534900</v>
      </c>
      <c r="O240" t="s">
        <v>56</v>
      </c>
    </row>
    <row r="241" spans="13:15" x14ac:dyDescent="0.25">
      <c r="M241" t="s">
        <v>242</v>
      </c>
      <c r="N241">
        <v>3216699</v>
      </c>
      <c r="O241" t="s">
        <v>42</v>
      </c>
    </row>
    <row r="242" spans="13:15" x14ac:dyDescent="0.25">
      <c r="M242" t="s">
        <v>243</v>
      </c>
      <c r="N242">
        <v>156100</v>
      </c>
      <c r="O242" t="s">
        <v>56</v>
      </c>
    </row>
    <row r="243" spans="13:15" x14ac:dyDescent="0.25">
      <c r="M243" t="s">
        <v>244</v>
      </c>
      <c r="N243">
        <v>167100</v>
      </c>
      <c r="O243" t="s">
        <v>56</v>
      </c>
    </row>
    <row r="244" spans="13:15" x14ac:dyDescent="0.25">
      <c r="M244" t="s">
        <v>245</v>
      </c>
      <c r="N244">
        <v>159100</v>
      </c>
      <c r="O244" t="s">
        <v>56</v>
      </c>
    </row>
    <row r="245" spans="13:15" x14ac:dyDescent="0.25">
      <c r="M245" t="s">
        <v>246</v>
      </c>
      <c r="N245">
        <v>189100</v>
      </c>
      <c r="O245" t="s">
        <v>56</v>
      </c>
    </row>
    <row r="246" spans="13:15" x14ac:dyDescent="0.25">
      <c r="M246" t="s">
        <v>247</v>
      </c>
      <c r="N246">
        <v>640665</v>
      </c>
      <c r="O246" t="s">
        <v>56</v>
      </c>
    </row>
    <row r="247" spans="13:15" x14ac:dyDescent="0.25">
      <c r="M247" t="s">
        <v>248</v>
      </c>
      <c r="N247">
        <v>220100</v>
      </c>
      <c r="O247" t="s">
        <v>56</v>
      </c>
    </row>
    <row r="248" spans="13:15" x14ac:dyDescent="0.25">
      <c r="M248" t="s">
        <v>249</v>
      </c>
      <c r="N248">
        <v>274208</v>
      </c>
      <c r="O248" t="s">
        <v>56</v>
      </c>
    </row>
    <row r="249" spans="13:15" x14ac:dyDescent="0.25">
      <c r="M249" t="s">
        <v>250</v>
      </c>
      <c r="N249">
        <v>182880</v>
      </c>
      <c r="O249" t="s">
        <v>56</v>
      </c>
    </row>
    <row r="250" spans="13:15" x14ac:dyDescent="0.25">
      <c r="M250" t="s">
        <v>251</v>
      </c>
      <c r="N250">
        <v>127260</v>
      </c>
      <c r="O250" t="s">
        <v>56</v>
      </c>
    </row>
    <row r="251" spans="13:15" x14ac:dyDescent="0.25">
      <c r="M251" t="s">
        <v>252</v>
      </c>
      <c r="N251">
        <v>219100</v>
      </c>
      <c r="O251" t="s">
        <v>56</v>
      </c>
    </row>
    <row r="252" spans="13:15" x14ac:dyDescent="0.25">
      <c r="M252" t="s">
        <v>253</v>
      </c>
      <c r="N252">
        <v>1766232</v>
      </c>
      <c r="O252" t="s">
        <v>42</v>
      </c>
    </row>
    <row r="253" spans="13:15" x14ac:dyDescent="0.25">
      <c r="M253" t="s">
        <v>254</v>
      </c>
      <c r="N253">
        <v>1139422</v>
      </c>
      <c r="O253" t="s">
        <v>42</v>
      </c>
    </row>
    <row r="254" spans="13:15" x14ac:dyDescent="0.25">
      <c r="M254" t="s">
        <v>255</v>
      </c>
      <c r="N254">
        <v>1982511</v>
      </c>
      <c r="O254" t="s">
        <v>42</v>
      </c>
    </row>
    <row r="255" spans="13:15" x14ac:dyDescent="0.25">
      <c r="M255" t="s">
        <v>256</v>
      </c>
      <c r="N255">
        <v>2575038</v>
      </c>
      <c r="O255" t="s">
        <v>42</v>
      </c>
    </row>
    <row r="256" spans="13:15" x14ac:dyDescent="0.25">
      <c r="M256" t="s">
        <v>257</v>
      </c>
      <c r="N256">
        <v>3282238</v>
      </c>
      <c r="O256" t="s">
        <v>42</v>
      </c>
    </row>
    <row r="257" spans="13:15" x14ac:dyDescent="0.25">
      <c r="M257" t="s">
        <v>258</v>
      </c>
      <c r="N257">
        <v>3998508</v>
      </c>
      <c r="O257" t="s">
        <v>42</v>
      </c>
    </row>
    <row r="258" spans="13:15" x14ac:dyDescent="0.25">
      <c r="M258" t="s">
        <v>259</v>
      </c>
      <c r="N258">
        <v>3872750</v>
      </c>
      <c r="O258" t="s">
        <v>42</v>
      </c>
    </row>
    <row r="259" spans="13:15" x14ac:dyDescent="0.25">
      <c r="M259" t="s">
        <v>260</v>
      </c>
      <c r="N259">
        <v>3140798</v>
      </c>
      <c r="O259" t="s">
        <v>42</v>
      </c>
    </row>
    <row r="260" spans="13:15" x14ac:dyDescent="0.25">
      <c r="M260" t="s">
        <v>261</v>
      </c>
      <c r="N260">
        <v>3140798</v>
      </c>
      <c r="O260" t="s">
        <v>42</v>
      </c>
    </row>
    <row r="261" spans="13:15" x14ac:dyDescent="0.25">
      <c r="M261" t="s">
        <v>262</v>
      </c>
      <c r="N261">
        <v>2230031</v>
      </c>
      <c r="O261" t="s">
        <v>42</v>
      </c>
    </row>
    <row r="262" spans="13:15" x14ac:dyDescent="0.25">
      <c r="M262" t="s">
        <v>263</v>
      </c>
      <c r="N262">
        <v>1780959</v>
      </c>
      <c r="O262" t="s">
        <v>42</v>
      </c>
    </row>
    <row r="263" spans="13:15" x14ac:dyDescent="0.25">
      <c r="M263" t="s">
        <v>264</v>
      </c>
      <c r="N263">
        <v>1780959</v>
      </c>
      <c r="O263" t="s">
        <v>42</v>
      </c>
    </row>
    <row r="264" spans="13:15" x14ac:dyDescent="0.25">
      <c r="M264" t="s">
        <v>265</v>
      </c>
      <c r="N264">
        <v>9194307</v>
      </c>
      <c r="O264" t="s">
        <v>42</v>
      </c>
    </row>
    <row r="265" spans="13:15" x14ac:dyDescent="0.25">
      <c r="M265" t="s">
        <v>266</v>
      </c>
      <c r="N265">
        <v>3256656</v>
      </c>
      <c r="O265" t="s">
        <v>42</v>
      </c>
    </row>
    <row r="266" spans="13:15" x14ac:dyDescent="0.25">
      <c r="M266" t="s">
        <v>267</v>
      </c>
      <c r="N266">
        <v>3999216</v>
      </c>
      <c r="O266" t="s">
        <v>42</v>
      </c>
    </row>
    <row r="267" spans="13:15" x14ac:dyDescent="0.25">
      <c r="M267" t="s">
        <v>268</v>
      </c>
      <c r="N267">
        <v>6236319</v>
      </c>
      <c r="O267" t="s">
        <v>42</v>
      </c>
    </row>
    <row r="268" spans="13:15" x14ac:dyDescent="0.25">
      <c r="M268" t="s">
        <v>269</v>
      </c>
      <c r="N268">
        <v>9772319</v>
      </c>
      <c r="O268" t="s">
        <v>42</v>
      </c>
    </row>
    <row r="269" spans="13:15" x14ac:dyDescent="0.25">
      <c r="M269" t="s">
        <v>270</v>
      </c>
      <c r="N269">
        <v>10550239</v>
      </c>
      <c r="O269" t="s">
        <v>42</v>
      </c>
    </row>
    <row r="270" spans="13:15" x14ac:dyDescent="0.25">
      <c r="M270" t="s">
        <v>271</v>
      </c>
      <c r="N270">
        <v>9065119</v>
      </c>
      <c r="O270" t="s">
        <v>42</v>
      </c>
    </row>
    <row r="271" spans="13:15" x14ac:dyDescent="0.25">
      <c r="M271" t="s">
        <v>272</v>
      </c>
      <c r="N271">
        <v>9418719</v>
      </c>
      <c r="O271" t="s">
        <v>42</v>
      </c>
    </row>
    <row r="272" spans="13:15" x14ac:dyDescent="0.25">
      <c r="M272" t="s">
        <v>273</v>
      </c>
      <c r="N272">
        <v>9418719</v>
      </c>
      <c r="O272" t="s">
        <v>42</v>
      </c>
    </row>
    <row r="273" spans="13:15" x14ac:dyDescent="0.25">
      <c r="M273" t="s">
        <v>274</v>
      </c>
      <c r="N273">
        <v>8746879</v>
      </c>
      <c r="O273" t="s">
        <v>42</v>
      </c>
    </row>
    <row r="274" spans="13:15" x14ac:dyDescent="0.25">
      <c r="M274" t="s">
        <v>275</v>
      </c>
      <c r="N274">
        <v>2563387</v>
      </c>
      <c r="O274" t="s">
        <v>42</v>
      </c>
    </row>
    <row r="275" spans="13:15" x14ac:dyDescent="0.25">
      <c r="M275" t="s">
        <v>276</v>
      </c>
      <c r="N275">
        <v>1912763</v>
      </c>
      <c r="O275" t="s">
        <v>42</v>
      </c>
    </row>
    <row r="276" spans="13:15" x14ac:dyDescent="0.25">
      <c r="M276" t="s">
        <v>277</v>
      </c>
      <c r="N276">
        <v>1912763</v>
      </c>
      <c r="O276" t="s">
        <v>42</v>
      </c>
    </row>
    <row r="277" spans="13:15" x14ac:dyDescent="0.25">
      <c r="M277" t="s">
        <v>278</v>
      </c>
      <c r="N277">
        <v>2041067</v>
      </c>
      <c r="O277" t="s">
        <v>42</v>
      </c>
    </row>
    <row r="278" spans="13:15" x14ac:dyDescent="0.25">
      <c r="M278" t="s">
        <v>279</v>
      </c>
      <c r="N278">
        <v>2041067</v>
      </c>
      <c r="O278" t="s">
        <v>42</v>
      </c>
    </row>
    <row r="279" spans="13:15" x14ac:dyDescent="0.25">
      <c r="M279" t="s">
        <v>280</v>
      </c>
      <c r="N279">
        <v>3026886</v>
      </c>
      <c r="O279" t="s">
        <v>42</v>
      </c>
    </row>
    <row r="280" spans="13:15" x14ac:dyDescent="0.25">
      <c r="M280" t="s">
        <v>281</v>
      </c>
      <c r="N280">
        <v>3026886</v>
      </c>
      <c r="O280" t="s">
        <v>42</v>
      </c>
    </row>
    <row r="281" spans="13:15" x14ac:dyDescent="0.25">
      <c r="M281" t="s">
        <v>282</v>
      </c>
      <c r="N281">
        <v>3168326</v>
      </c>
      <c r="O281" t="s">
        <v>42</v>
      </c>
    </row>
    <row r="282" spans="13:15" x14ac:dyDescent="0.25">
      <c r="M282" t="s">
        <v>283</v>
      </c>
      <c r="N282">
        <v>4291519</v>
      </c>
      <c r="O282" t="s">
        <v>42</v>
      </c>
    </row>
    <row r="283" spans="13:15" x14ac:dyDescent="0.25">
      <c r="M283" t="s">
        <v>284</v>
      </c>
      <c r="N283">
        <v>3274406</v>
      </c>
      <c r="O283" t="s">
        <v>42</v>
      </c>
    </row>
    <row r="284" spans="13:15" x14ac:dyDescent="0.25">
      <c r="M284" t="s">
        <v>285</v>
      </c>
      <c r="N284">
        <v>4441286</v>
      </c>
      <c r="O284" t="s">
        <v>42</v>
      </c>
    </row>
    <row r="285" spans="13:15" x14ac:dyDescent="0.25">
      <c r="M285" t="s">
        <v>286</v>
      </c>
      <c r="N285">
        <v>4441286</v>
      </c>
      <c r="O285" t="s">
        <v>42</v>
      </c>
    </row>
    <row r="286" spans="13:15" x14ac:dyDescent="0.25">
      <c r="M286" t="s">
        <v>287</v>
      </c>
      <c r="N286">
        <v>3374228</v>
      </c>
      <c r="O286" t="s">
        <v>42</v>
      </c>
    </row>
    <row r="287" spans="13:15" x14ac:dyDescent="0.25">
      <c r="M287" t="s">
        <v>288</v>
      </c>
      <c r="N287">
        <v>4397599</v>
      </c>
      <c r="O287" t="s">
        <v>42</v>
      </c>
    </row>
    <row r="288" spans="13:15" x14ac:dyDescent="0.25">
      <c r="M288" t="s">
        <v>289</v>
      </c>
      <c r="N288">
        <v>2169919</v>
      </c>
      <c r="O288" t="s">
        <v>42</v>
      </c>
    </row>
    <row r="289" spans="13:15" x14ac:dyDescent="0.25">
      <c r="M289" t="s">
        <v>290</v>
      </c>
      <c r="N289">
        <v>2558879</v>
      </c>
      <c r="O289" t="s">
        <v>42</v>
      </c>
    </row>
    <row r="290" spans="13:15" x14ac:dyDescent="0.25">
      <c r="M290" t="s">
        <v>291</v>
      </c>
      <c r="N290">
        <v>9666239</v>
      </c>
      <c r="O290" t="s">
        <v>42</v>
      </c>
    </row>
    <row r="291" spans="13:15" x14ac:dyDescent="0.25">
      <c r="M291" t="s">
        <v>292</v>
      </c>
      <c r="N291">
        <v>3266079</v>
      </c>
      <c r="O291" t="s">
        <v>42</v>
      </c>
    </row>
    <row r="292" spans="13:15" x14ac:dyDescent="0.25">
      <c r="M292" t="s">
        <v>293</v>
      </c>
      <c r="N292">
        <v>8039679</v>
      </c>
      <c r="O292" t="s">
        <v>42</v>
      </c>
    </row>
    <row r="293" spans="13:15" x14ac:dyDescent="0.25">
      <c r="M293" t="s">
        <v>294</v>
      </c>
      <c r="N293">
        <v>1969339</v>
      </c>
      <c r="O293" t="s">
        <v>42</v>
      </c>
    </row>
    <row r="294" spans="13:15" x14ac:dyDescent="0.25">
      <c r="M294" t="s">
        <v>295</v>
      </c>
      <c r="N294">
        <v>1969339</v>
      </c>
      <c r="O294" t="s">
        <v>42</v>
      </c>
    </row>
    <row r="295" spans="13:15" x14ac:dyDescent="0.25">
      <c r="M295" t="s">
        <v>296</v>
      </c>
      <c r="N295">
        <v>2545707</v>
      </c>
      <c r="O295" t="s">
        <v>42</v>
      </c>
    </row>
    <row r="296" spans="13:15" x14ac:dyDescent="0.25">
      <c r="M296" t="s">
        <v>297</v>
      </c>
      <c r="N296">
        <v>10656319</v>
      </c>
      <c r="O296" t="s">
        <v>42</v>
      </c>
    </row>
    <row r="297" spans="13:15" x14ac:dyDescent="0.25">
      <c r="M297" t="s">
        <v>298</v>
      </c>
      <c r="N297">
        <v>4473870</v>
      </c>
      <c r="O297" t="s">
        <v>42</v>
      </c>
    </row>
    <row r="298" spans="13:15" x14ac:dyDescent="0.25">
      <c r="M298" t="s">
        <v>299</v>
      </c>
      <c r="N298">
        <v>7366902</v>
      </c>
      <c r="O298" t="s">
        <v>42</v>
      </c>
    </row>
    <row r="299" spans="13:15" x14ac:dyDescent="0.25">
      <c r="M299" t="s">
        <v>300</v>
      </c>
      <c r="N299">
        <v>3264558</v>
      </c>
      <c r="O299" t="s">
        <v>42</v>
      </c>
    </row>
    <row r="300" spans="13:15" x14ac:dyDescent="0.25">
      <c r="M300" t="s">
        <v>301</v>
      </c>
      <c r="N300">
        <v>3027646</v>
      </c>
      <c r="O300" t="s">
        <v>42</v>
      </c>
    </row>
    <row r="301" spans="13:15" x14ac:dyDescent="0.25">
      <c r="M301" t="s">
        <v>302</v>
      </c>
      <c r="N301">
        <v>1951942</v>
      </c>
      <c r="O301" t="s">
        <v>42</v>
      </c>
    </row>
    <row r="302" spans="13:15" x14ac:dyDescent="0.25">
      <c r="M302" t="s">
        <v>303</v>
      </c>
      <c r="N302">
        <v>2942022</v>
      </c>
      <c r="O302" t="s">
        <v>42</v>
      </c>
    </row>
    <row r="303" spans="13:15" x14ac:dyDescent="0.25">
      <c r="M303" t="s">
        <v>304</v>
      </c>
      <c r="N303">
        <v>5492115</v>
      </c>
      <c r="O303" t="s">
        <v>42</v>
      </c>
    </row>
    <row r="304" spans="13:15" x14ac:dyDescent="0.25">
      <c r="M304" t="s">
        <v>305</v>
      </c>
      <c r="N304">
        <v>20871575</v>
      </c>
      <c r="O304" t="s">
        <v>24</v>
      </c>
    </row>
    <row r="305" spans="13:15" x14ac:dyDescent="0.25">
      <c r="M305" t="s">
        <v>306</v>
      </c>
      <c r="N305">
        <v>27159575</v>
      </c>
      <c r="O305" t="s">
        <v>24</v>
      </c>
    </row>
    <row r="306" spans="13:15" x14ac:dyDescent="0.25">
      <c r="M306" t="s">
        <v>307</v>
      </c>
      <c r="N306">
        <v>32399575</v>
      </c>
      <c r="O306" t="s">
        <v>24</v>
      </c>
    </row>
    <row r="307" spans="13:15" x14ac:dyDescent="0.25">
      <c r="M307" t="s">
        <v>308</v>
      </c>
      <c r="N307">
        <v>28941175</v>
      </c>
      <c r="O307" t="s">
        <v>24</v>
      </c>
    </row>
    <row r="308" spans="13:15" x14ac:dyDescent="0.25">
      <c r="M308" t="s">
        <v>309</v>
      </c>
      <c r="N308">
        <v>71280375</v>
      </c>
      <c r="O308" t="s">
        <v>24</v>
      </c>
    </row>
    <row r="309" spans="13:15" x14ac:dyDescent="0.25">
      <c r="M309" t="s">
        <v>310</v>
      </c>
      <c r="N309">
        <v>38508183</v>
      </c>
      <c r="O309" t="s">
        <v>24</v>
      </c>
    </row>
    <row r="310" spans="13:15" x14ac:dyDescent="0.25">
      <c r="M310" t="s">
        <v>311</v>
      </c>
      <c r="N310">
        <v>60800375</v>
      </c>
      <c r="O310" t="s">
        <v>24</v>
      </c>
    </row>
    <row r="311" spans="13:15" x14ac:dyDescent="0.25">
      <c r="M311" t="s">
        <v>312</v>
      </c>
      <c r="N311">
        <v>45844183</v>
      </c>
      <c r="O311" t="s">
        <v>24</v>
      </c>
    </row>
    <row r="312" spans="13:15" x14ac:dyDescent="0.25">
      <c r="M312" t="s">
        <v>313</v>
      </c>
      <c r="N312">
        <v>91432183</v>
      </c>
      <c r="O312" t="s">
        <v>24</v>
      </c>
    </row>
    <row r="313" spans="13:15" x14ac:dyDescent="0.25">
      <c r="M313" t="s">
        <v>314</v>
      </c>
      <c r="N313">
        <v>15556983</v>
      </c>
      <c r="O313" t="s">
        <v>24</v>
      </c>
    </row>
    <row r="314" spans="13:15" x14ac:dyDescent="0.25">
      <c r="M314" t="s">
        <v>315</v>
      </c>
      <c r="N314">
        <v>26230858</v>
      </c>
      <c r="O314" t="s">
        <v>24</v>
      </c>
    </row>
    <row r="315" spans="13:15" x14ac:dyDescent="0.25">
      <c r="M315" t="s">
        <v>316</v>
      </c>
      <c r="N315">
        <v>26992958</v>
      </c>
      <c r="O315" t="s">
        <v>24</v>
      </c>
    </row>
    <row r="316" spans="13:15" x14ac:dyDescent="0.25">
      <c r="M316" t="s">
        <v>317</v>
      </c>
      <c r="N316">
        <v>25064754</v>
      </c>
      <c r="O316" t="s">
        <v>24</v>
      </c>
    </row>
    <row r="317" spans="13:15" x14ac:dyDescent="0.25">
      <c r="M317" t="s">
        <v>318</v>
      </c>
      <c r="N317">
        <v>10362624</v>
      </c>
      <c r="O317" t="s">
        <v>24</v>
      </c>
    </row>
    <row r="318" spans="13:15" x14ac:dyDescent="0.25">
      <c r="M318" t="s">
        <v>319</v>
      </c>
      <c r="N318">
        <v>10362624</v>
      </c>
      <c r="O318" t="s">
        <v>24</v>
      </c>
    </row>
    <row r="319" spans="13:15" x14ac:dyDescent="0.25">
      <c r="M319" t="s">
        <v>320</v>
      </c>
      <c r="N319">
        <v>10362624</v>
      </c>
      <c r="O319" t="s">
        <v>24</v>
      </c>
    </row>
    <row r="320" spans="13:15" x14ac:dyDescent="0.25">
      <c r="M320" t="s">
        <v>321</v>
      </c>
      <c r="N320">
        <v>10362624</v>
      </c>
      <c r="O320" t="s">
        <v>24</v>
      </c>
    </row>
    <row r="321" spans="13:15" x14ac:dyDescent="0.25">
      <c r="M321" t="s">
        <v>322</v>
      </c>
      <c r="N321">
        <v>10362624</v>
      </c>
      <c r="O321" t="s">
        <v>24</v>
      </c>
    </row>
    <row r="322" spans="13:15" x14ac:dyDescent="0.25">
      <c r="M322" t="s">
        <v>323</v>
      </c>
      <c r="N322">
        <v>15078624</v>
      </c>
      <c r="O322" t="s">
        <v>24</v>
      </c>
    </row>
    <row r="323" spans="13:15" x14ac:dyDescent="0.25">
      <c r="M323" t="s">
        <v>324</v>
      </c>
      <c r="N323">
        <v>15078624</v>
      </c>
      <c r="O323" t="s">
        <v>24</v>
      </c>
    </row>
    <row r="324" spans="13:15" x14ac:dyDescent="0.25">
      <c r="M324" t="s">
        <v>325</v>
      </c>
      <c r="N324">
        <v>22840583</v>
      </c>
      <c r="O324" t="s">
        <v>24</v>
      </c>
    </row>
    <row r="325" spans="13:15" x14ac:dyDescent="0.25">
      <c r="M325" t="s">
        <v>326</v>
      </c>
      <c r="N325">
        <v>33896983</v>
      </c>
      <c r="O325" t="s">
        <v>24</v>
      </c>
    </row>
    <row r="326" spans="13:15" x14ac:dyDescent="0.25">
      <c r="M326" t="s">
        <v>327</v>
      </c>
      <c r="N326">
        <v>27608983</v>
      </c>
      <c r="O326" t="s">
        <v>24</v>
      </c>
    </row>
    <row r="327" spans="13:15" x14ac:dyDescent="0.25">
      <c r="M327" t="s">
        <v>328</v>
      </c>
      <c r="N327">
        <v>104066400</v>
      </c>
      <c r="O327" t="s">
        <v>24</v>
      </c>
    </row>
    <row r="328" spans="13:15" x14ac:dyDescent="0.25">
      <c r="M328" t="s">
        <v>329</v>
      </c>
      <c r="N328">
        <v>77866400</v>
      </c>
      <c r="O328" t="s">
        <v>24</v>
      </c>
    </row>
    <row r="329" spans="13:15" x14ac:dyDescent="0.25">
      <c r="M329" t="s">
        <v>330</v>
      </c>
      <c r="N329">
        <v>82582400</v>
      </c>
      <c r="O329" t="s">
        <v>24</v>
      </c>
    </row>
    <row r="330" spans="13:15" x14ac:dyDescent="0.25">
      <c r="M330" t="s">
        <v>331</v>
      </c>
      <c r="N330">
        <v>76294400</v>
      </c>
      <c r="O330" t="s">
        <v>24</v>
      </c>
    </row>
    <row r="331" spans="13:15" x14ac:dyDescent="0.25">
      <c r="M331" t="s">
        <v>332</v>
      </c>
      <c r="N331">
        <v>82844400</v>
      </c>
      <c r="O331" t="s">
        <v>24</v>
      </c>
    </row>
    <row r="332" spans="13:15" x14ac:dyDescent="0.25">
      <c r="M332" t="s">
        <v>333</v>
      </c>
      <c r="N332">
        <v>30176583</v>
      </c>
      <c r="O332" t="s">
        <v>24</v>
      </c>
    </row>
    <row r="333" spans="13:15" x14ac:dyDescent="0.25">
      <c r="M333" t="s">
        <v>334</v>
      </c>
      <c r="N333">
        <v>17600583</v>
      </c>
      <c r="O333" t="s">
        <v>24</v>
      </c>
    </row>
    <row r="334" spans="13:15" x14ac:dyDescent="0.25">
      <c r="M334" t="s">
        <v>335</v>
      </c>
      <c r="N334">
        <v>11312583</v>
      </c>
      <c r="O334" t="s">
        <v>24</v>
      </c>
    </row>
    <row r="335" spans="13:15" x14ac:dyDescent="0.25">
      <c r="M335" t="s">
        <v>336</v>
      </c>
      <c r="N335">
        <v>13408583</v>
      </c>
      <c r="O335" t="s">
        <v>24</v>
      </c>
    </row>
    <row r="336" spans="13:15" x14ac:dyDescent="0.25">
      <c r="M336" t="s">
        <v>337</v>
      </c>
      <c r="N336">
        <v>28080583</v>
      </c>
      <c r="O336" t="s">
        <v>24</v>
      </c>
    </row>
    <row r="337" spans="13:15" x14ac:dyDescent="0.25">
      <c r="M337" t="s">
        <v>338</v>
      </c>
      <c r="N337">
        <v>98411654</v>
      </c>
      <c r="O337" t="s">
        <v>24</v>
      </c>
    </row>
    <row r="338" spans="13:15" x14ac:dyDescent="0.25">
      <c r="M338" t="s">
        <v>339</v>
      </c>
      <c r="N338">
        <v>9216583</v>
      </c>
      <c r="O338" t="s">
        <v>24</v>
      </c>
    </row>
    <row r="339" spans="13:15" x14ac:dyDescent="0.25">
      <c r="M339" t="s">
        <v>340</v>
      </c>
      <c r="N339">
        <v>9216583</v>
      </c>
      <c r="O339" t="s">
        <v>24</v>
      </c>
    </row>
    <row r="340" spans="13:15" x14ac:dyDescent="0.25">
      <c r="M340" t="s">
        <v>341</v>
      </c>
      <c r="N340">
        <v>42752583</v>
      </c>
      <c r="O340" t="s">
        <v>24</v>
      </c>
    </row>
    <row r="341" spans="13:15" x14ac:dyDescent="0.25">
      <c r="M341" t="s">
        <v>342</v>
      </c>
      <c r="N341">
        <v>42752583</v>
      </c>
      <c r="O341" t="s">
        <v>24</v>
      </c>
    </row>
    <row r="342" spans="13:15" x14ac:dyDescent="0.25">
      <c r="M342" t="s">
        <v>343</v>
      </c>
      <c r="N342">
        <v>14899940</v>
      </c>
      <c r="O342" t="s">
        <v>24</v>
      </c>
    </row>
    <row r="343" spans="13:15" x14ac:dyDescent="0.25">
      <c r="M343" t="s">
        <v>344</v>
      </c>
      <c r="N343">
        <v>45660967</v>
      </c>
      <c r="O343" t="s">
        <v>24</v>
      </c>
    </row>
    <row r="344" spans="13:15" x14ac:dyDescent="0.25">
      <c r="M344" t="s">
        <v>345</v>
      </c>
      <c r="N344">
        <v>11836583</v>
      </c>
      <c r="O344" t="s">
        <v>24</v>
      </c>
    </row>
    <row r="345" spans="13:15" x14ac:dyDescent="0.25">
      <c r="M345" t="s">
        <v>346</v>
      </c>
      <c r="N345">
        <v>53599383</v>
      </c>
      <c r="O345" t="s">
        <v>24</v>
      </c>
    </row>
    <row r="346" spans="13:15" x14ac:dyDescent="0.25">
      <c r="M346" t="s">
        <v>347</v>
      </c>
      <c r="N346">
        <v>58839383</v>
      </c>
      <c r="O346" t="s">
        <v>24</v>
      </c>
    </row>
    <row r="347" spans="13:15" x14ac:dyDescent="0.25">
      <c r="M347" t="s">
        <v>348</v>
      </c>
      <c r="N347">
        <v>70367383</v>
      </c>
      <c r="O347" t="s">
        <v>24</v>
      </c>
    </row>
    <row r="348" spans="13:15" x14ac:dyDescent="0.25">
      <c r="M348" t="s">
        <v>349</v>
      </c>
      <c r="N348">
        <v>72830183</v>
      </c>
      <c r="O348" t="s">
        <v>24</v>
      </c>
    </row>
    <row r="349" spans="13:15" x14ac:dyDescent="0.25">
      <c r="M349" t="s">
        <v>350</v>
      </c>
      <c r="N349">
        <v>3238482</v>
      </c>
      <c r="O349" t="s">
        <v>24</v>
      </c>
    </row>
    <row r="350" spans="13:15" x14ac:dyDescent="0.25">
      <c r="M350" t="s">
        <v>351</v>
      </c>
      <c r="N350">
        <v>3448082</v>
      </c>
      <c r="O350" t="s">
        <v>24</v>
      </c>
    </row>
    <row r="351" spans="13:15" x14ac:dyDescent="0.25">
      <c r="M351" t="s">
        <v>352</v>
      </c>
      <c r="N351">
        <v>74828834</v>
      </c>
      <c r="O351" t="s">
        <v>24</v>
      </c>
    </row>
    <row r="352" spans="13:15" x14ac:dyDescent="0.25">
      <c r="M352" t="s">
        <v>353</v>
      </c>
      <c r="N352">
        <v>33936991</v>
      </c>
      <c r="O352" t="s">
        <v>24</v>
      </c>
    </row>
    <row r="353" spans="13:15" x14ac:dyDescent="0.25">
      <c r="M353" t="s">
        <v>354</v>
      </c>
      <c r="N353">
        <v>34326978</v>
      </c>
      <c r="O353" t="s">
        <v>24</v>
      </c>
    </row>
    <row r="354" spans="13:15" x14ac:dyDescent="0.25">
      <c r="M354" t="s">
        <v>355</v>
      </c>
      <c r="N354">
        <v>49847072</v>
      </c>
      <c r="O354" t="s">
        <v>24</v>
      </c>
    </row>
    <row r="355" spans="13:15" x14ac:dyDescent="0.25">
      <c r="M355" t="s">
        <v>356</v>
      </c>
      <c r="N355">
        <v>62968818</v>
      </c>
      <c r="O355" t="s">
        <v>24</v>
      </c>
    </row>
    <row r="356" spans="13:15" x14ac:dyDescent="0.25">
      <c r="M356" t="s">
        <v>357</v>
      </c>
      <c r="N356">
        <v>27193975</v>
      </c>
      <c r="O356" t="s">
        <v>24</v>
      </c>
    </row>
    <row r="357" spans="13:15" x14ac:dyDescent="0.25">
      <c r="M357" t="s">
        <v>358</v>
      </c>
      <c r="N357">
        <v>83252334</v>
      </c>
      <c r="O357" t="s">
        <v>24</v>
      </c>
    </row>
    <row r="358" spans="13:15" x14ac:dyDescent="0.25">
      <c r="M358" t="s">
        <v>359</v>
      </c>
      <c r="N358">
        <v>38858006</v>
      </c>
      <c r="O358" t="s">
        <v>24</v>
      </c>
    </row>
    <row r="359" spans="13:15" x14ac:dyDescent="0.25">
      <c r="M359" t="s">
        <v>360</v>
      </c>
      <c r="N359">
        <v>38081307</v>
      </c>
      <c r="O359" t="s">
        <v>24</v>
      </c>
    </row>
    <row r="360" spans="13:15" x14ac:dyDescent="0.25">
      <c r="M360" t="s">
        <v>361</v>
      </c>
      <c r="N360">
        <v>64081846</v>
      </c>
      <c r="O360" t="s">
        <v>24</v>
      </c>
    </row>
    <row r="361" spans="13:15" x14ac:dyDescent="0.25">
      <c r="M361" t="s">
        <v>362</v>
      </c>
      <c r="N361">
        <v>29821495</v>
      </c>
      <c r="O361" t="s">
        <v>24</v>
      </c>
    </row>
    <row r="362" spans="13:15" x14ac:dyDescent="0.25">
      <c r="M362" t="s">
        <v>363</v>
      </c>
      <c r="N362">
        <v>360817745</v>
      </c>
      <c r="O362" t="s">
        <v>15</v>
      </c>
    </row>
    <row r="363" spans="13:15" x14ac:dyDescent="0.25">
      <c r="M363" t="s">
        <v>364</v>
      </c>
      <c r="N363">
        <v>326997690</v>
      </c>
      <c r="O363" t="s">
        <v>15</v>
      </c>
    </row>
    <row r="364" spans="13:15" x14ac:dyDescent="0.25">
      <c r="M364" t="s">
        <v>365</v>
      </c>
      <c r="N364">
        <v>213568370</v>
      </c>
      <c r="O364" t="s">
        <v>15</v>
      </c>
    </row>
    <row r="365" spans="13:15" x14ac:dyDescent="0.25">
      <c r="M365" t="s">
        <v>366</v>
      </c>
      <c r="N365">
        <v>114872570</v>
      </c>
      <c r="O365" t="s">
        <v>15</v>
      </c>
    </row>
    <row r="366" spans="13:15" x14ac:dyDescent="0.25">
      <c r="M366" t="s">
        <v>367</v>
      </c>
      <c r="N366">
        <v>152689452</v>
      </c>
      <c r="O366" t="s">
        <v>15</v>
      </c>
    </row>
    <row r="367" spans="13:15" x14ac:dyDescent="0.25">
      <c r="M367" t="s">
        <v>21</v>
      </c>
      <c r="N367">
        <v>616502962</v>
      </c>
      <c r="O367" t="s">
        <v>15</v>
      </c>
    </row>
    <row r="368" spans="13:15" x14ac:dyDescent="0.25">
      <c r="M368" t="s">
        <v>368</v>
      </c>
      <c r="N368">
        <v>248816870</v>
      </c>
      <c r="O368" t="s">
        <v>15</v>
      </c>
    </row>
    <row r="369" spans="13:15" x14ac:dyDescent="0.25">
      <c r="M369" t="s">
        <v>369</v>
      </c>
      <c r="N369">
        <v>419111362</v>
      </c>
      <c r="O369" t="s">
        <v>15</v>
      </c>
    </row>
    <row r="370" spans="13:15" x14ac:dyDescent="0.25">
      <c r="M370" t="s">
        <v>370</v>
      </c>
      <c r="N370">
        <v>419111362</v>
      </c>
      <c r="O370" t="s">
        <v>15</v>
      </c>
    </row>
    <row r="371" spans="13:15" x14ac:dyDescent="0.25">
      <c r="M371" t="s">
        <v>371</v>
      </c>
      <c r="N371">
        <v>489608362</v>
      </c>
      <c r="O371" t="s">
        <v>15</v>
      </c>
    </row>
    <row r="372" spans="13:15" x14ac:dyDescent="0.25">
      <c r="M372" t="s">
        <v>372</v>
      </c>
      <c r="N372">
        <v>309841012</v>
      </c>
      <c r="O372" t="s">
        <v>15</v>
      </c>
    </row>
    <row r="373" spans="13:15" x14ac:dyDescent="0.25">
      <c r="M373" t="s">
        <v>373</v>
      </c>
      <c r="N373">
        <v>333105022</v>
      </c>
      <c r="O373" t="s">
        <v>15</v>
      </c>
    </row>
    <row r="374" spans="13:15" x14ac:dyDescent="0.25">
      <c r="M374" t="s">
        <v>374</v>
      </c>
      <c r="N374">
        <v>363418732</v>
      </c>
      <c r="O374" t="s">
        <v>15</v>
      </c>
    </row>
    <row r="375" spans="13:15" x14ac:dyDescent="0.25">
      <c r="M375" t="s">
        <v>20</v>
      </c>
      <c r="N375">
        <v>686171974</v>
      </c>
      <c r="O375" t="s">
        <v>15</v>
      </c>
    </row>
    <row r="376" spans="13:15" x14ac:dyDescent="0.25">
      <c r="M376" t="s">
        <v>375</v>
      </c>
      <c r="N376">
        <v>240048982</v>
      </c>
      <c r="O376" t="s">
        <v>15</v>
      </c>
    </row>
    <row r="377" spans="13:15" x14ac:dyDescent="0.25">
      <c r="M377" t="s">
        <v>376</v>
      </c>
      <c r="N377">
        <v>314070832</v>
      </c>
      <c r="O377" t="s">
        <v>15</v>
      </c>
    </row>
    <row r="378" spans="13:15" x14ac:dyDescent="0.25">
      <c r="M378" t="s">
        <v>377</v>
      </c>
      <c r="N378">
        <v>278822332</v>
      </c>
      <c r="O378" t="s">
        <v>15</v>
      </c>
    </row>
    <row r="379" spans="13:15" x14ac:dyDescent="0.25">
      <c r="M379" t="s">
        <v>378</v>
      </c>
      <c r="N379">
        <v>299971432</v>
      </c>
      <c r="O379" t="s">
        <v>15</v>
      </c>
    </row>
    <row r="380" spans="13:15" x14ac:dyDescent="0.25">
      <c r="M380" t="s">
        <v>379</v>
      </c>
      <c r="N380">
        <v>377518132</v>
      </c>
      <c r="O380" t="s">
        <v>15</v>
      </c>
    </row>
    <row r="381" spans="13:15" x14ac:dyDescent="0.25">
      <c r="M381" t="s">
        <v>380</v>
      </c>
      <c r="N381">
        <v>401168465</v>
      </c>
      <c r="O381" t="s">
        <v>15</v>
      </c>
    </row>
    <row r="382" spans="13:15" x14ac:dyDescent="0.25">
      <c r="M382" t="s">
        <v>381</v>
      </c>
      <c r="N382">
        <v>167801365</v>
      </c>
      <c r="O382" t="s">
        <v>15</v>
      </c>
    </row>
    <row r="383" spans="13:15" x14ac:dyDescent="0.25">
      <c r="M383" t="s">
        <v>382</v>
      </c>
      <c r="N383">
        <v>250658075</v>
      </c>
      <c r="O383" t="s">
        <v>15</v>
      </c>
    </row>
    <row r="384" spans="13:15" x14ac:dyDescent="0.25">
      <c r="M384" t="s">
        <v>383</v>
      </c>
      <c r="N384">
        <v>250658075</v>
      </c>
      <c r="O384" t="s">
        <v>15</v>
      </c>
    </row>
    <row r="385" spans="13:15" x14ac:dyDescent="0.25">
      <c r="M385" t="s">
        <v>384</v>
      </c>
      <c r="N385">
        <v>98301016</v>
      </c>
      <c r="O385" t="s">
        <v>15</v>
      </c>
    </row>
    <row r="386" spans="13:15" x14ac:dyDescent="0.25">
      <c r="M386" t="s">
        <v>385</v>
      </c>
      <c r="N386">
        <v>377137448</v>
      </c>
      <c r="O386" t="s">
        <v>15</v>
      </c>
    </row>
    <row r="387" spans="13:15" x14ac:dyDescent="0.25">
      <c r="M387" t="s">
        <v>386</v>
      </c>
      <c r="N387">
        <v>461733848</v>
      </c>
      <c r="O387" t="s">
        <v>15</v>
      </c>
    </row>
    <row r="388" spans="13:15" x14ac:dyDescent="0.25">
      <c r="M388" t="s">
        <v>387</v>
      </c>
      <c r="N388">
        <v>348124287</v>
      </c>
      <c r="O388" t="s">
        <v>1</v>
      </c>
    </row>
    <row r="389" spans="13:15" x14ac:dyDescent="0.25">
      <c r="M389" t="s">
        <v>22</v>
      </c>
      <c r="N389">
        <v>539610775</v>
      </c>
      <c r="O389" t="s">
        <v>1</v>
      </c>
    </row>
    <row r="390" spans="13:15" x14ac:dyDescent="0.25">
      <c r="M390" t="s">
        <v>388</v>
      </c>
      <c r="N390">
        <v>237462582</v>
      </c>
      <c r="O390" t="s">
        <v>1</v>
      </c>
    </row>
    <row r="391" spans="13:15" x14ac:dyDescent="0.25">
      <c r="M391" t="s">
        <v>389</v>
      </c>
      <c r="N391">
        <v>307651465</v>
      </c>
      <c r="O391" t="s">
        <v>1</v>
      </c>
    </row>
    <row r="392" spans="13:15" x14ac:dyDescent="0.25">
      <c r="M392" t="s">
        <v>390</v>
      </c>
      <c r="N392">
        <v>704970000</v>
      </c>
      <c r="O392" t="s">
        <v>15</v>
      </c>
    </row>
    <row r="393" spans="13:15" x14ac:dyDescent="0.25">
      <c r="M393" t="s">
        <v>391</v>
      </c>
      <c r="N393">
        <v>732500000</v>
      </c>
      <c r="O393" t="s">
        <v>1</v>
      </c>
    </row>
    <row r="394" spans="13:15" x14ac:dyDescent="0.25">
      <c r="M394" t="s">
        <v>392</v>
      </c>
      <c r="N394">
        <v>704970000</v>
      </c>
      <c r="O394" t="s">
        <v>15</v>
      </c>
    </row>
    <row r="395" spans="13:15" x14ac:dyDescent="0.25">
      <c r="M395" t="s">
        <v>393</v>
      </c>
      <c r="N395">
        <v>704970000</v>
      </c>
      <c r="O395" t="s">
        <v>15</v>
      </c>
    </row>
    <row r="396" spans="13:15" x14ac:dyDescent="0.25">
      <c r="M396" t="s">
        <v>394</v>
      </c>
      <c r="N396">
        <v>704970000</v>
      </c>
      <c r="O396" t="s">
        <v>15</v>
      </c>
    </row>
    <row r="397" spans="13:15" x14ac:dyDescent="0.25">
      <c r="M397" t="s">
        <v>395</v>
      </c>
      <c r="N397">
        <v>704970000</v>
      </c>
      <c r="O397" t="s">
        <v>15</v>
      </c>
    </row>
    <row r="398" spans="13:15" x14ac:dyDescent="0.25">
      <c r="M398" t="s">
        <v>396</v>
      </c>
      <c r="N398">
        <v>704970000</v>
      </c>
      <c r="O398" t="s">
        <v>15</v>
      </c>
    </row>
    <row r="399" spans="13:15" x14ac:dyDescent="0.25">
      <c r="M399" t="s">
        <v>397</v>
      </c>
      <c r="N399">
        <v>704970000</v>
      </c>
      <c r="O399" t="s">
        <v>15</v>
      </c>
    </row>
    <row r="400" spans="13:15" x14ac:dyDescent="0.25">
      <c r="M400" t="s">
        <v>398</v>
      </c>
      <c r="N400">
        <v>3524850000</v>
      </c>
      <c r="O400" t="s">
        <v>443</v>
      </c>
    </row>
    <row r="401" spans="13:15" x14ac:dyDescent="0.25">
      <c r="M401" t="s">
        <v>399</v>
      </c>
      <c r="N401">
        <v>704970000</v>
      </c>
      <c r="O401" t="s">
        <v>15</v>
      </c>
    </row>
    <row r="402" spans="13:15" x14ac:dyDescent="0.25">
      <c r="M402" t="s">
        <v>400</v>
      </c>
      <c r="N402">
        <v>3524850000</v>
      </c>
      <c r="O402" t="s">
        <v>15</v>
      </c>
    </row>
    <row r="403" spans="13:15" x14ac:dyDescent="0.25">
      <c r="M403" t="s">
        <v>401</v>
      </c>
      <c r="N403">
        <v>3524850000</v>
      </c>
      <c r="O403" t="s">
        <v>15</v>
      </c>
    </row>
    <row r="404" spans="13:15" x14ac:dyDescent="0.25">
      <c r="M404" t="s">
        <v>402</v>
      </c>
      <c r="N404">
        <v>146500000000</v>
      </c>
      <c r="O404" t="s">
        <v>1</v>
      </c>
    </row>
    <row r="405" spans="13:15" x14ac:dyDescent="0.25">
      <c r="M405" t="s">
        <v>403</v>
      </c>
      <c r="N405">
        <v>704970000</v>
      </c>
      <c r="O405" t="s">
        <v>15</v>
      </c>
    </row>
    <row r="406" spans="13:15" x14ac:dyDescent="0.25">
      <c r="M406" t="s">
        <v>404</v>
      </c>
      <c r="N406">
        <v>157200000</v>
      </c>
      <c r="O406" t="s">
        <v>24</v>
      </c>
    </row>
    <row r="407" spans="13:15" x14ac:dyDescent="0.25">
      <c r="M407" t="s">
        <v>405</v>
      </c>
      <c r="N407">
        <v>157200000</v>
      </c>
      <c r="O407" t="s">
        <v>24</v>
      </c>
    </row>
    <row r="408" spans="13:15" x14ac:dyDescent="0.25">
      <c r="M408" t="s">
        <v>406</v>
      </c>
      <c r="N408">
        <v>157200000</v>
      </c>
      <c r="O408" t="s">
        <v>24</v>
      </c>
    </row>
    <row r="409" spans="13:15" x14ac:dyDescent="0.25">
      <c r="M409" t="s">
        <v>407</v>
      </c>
      <c r="N409">
        <v>157200000</v>
      </c>
      <c r="O409" t="s">
        <v>24</v>
      </c>
    </row>
    <row r="410" spans="13:15" x14ac:dyDescent="0.25">
      <c r="M410" t="s">
        <v>408</v>
      </c>
      <c r="N410">
        <v>157200000</v>
      </c>
      <c r="O410" t="s">
        <v>24</v>
      </c>
    </row>
    <row r="411" spans="13:15" x14ac:dyDescent="0.25">
      <c r="M411" t="s">
        <v>409</v>
      </c>
      <c r="N411">
        <v>157200000</v>
      </c>
      <c r="O411" t="s">
        <v>24</v>
      </c>
    </row>
    <row r="412" spans="13:15" x14ac:dyDescent="0.25">
      <c r="M412" t="s">
        <v>410</v>
      </c>
      <c r="N412">
        <v>21216000</v>
      </c>
      <c r="O412" t="s">
        <v>42</v>
      </c>
    </row>
    <row r="413" spans="13:15" x14ac:dyDescent="0.25">
      <c r="M413" t="s">
        <v>411</v>
      </c>
      <c r="N413">
        <v>21216000</v>
      </c>
      <c r="O413" t="s">
        <v>42</v>
      </c>
    </row>
    <row r="414" spans="13:15" x14ac:dyDescent="0.25">
      <c r="M414" t="s">
        <v>412</v>
      </c>
      <c r="N414">
        <v>21216000</v>
      </c>
      <c r="O414" t="s">
        <v>42</v>
      </c>
    </row>
    <row r="415" spans="13:15" x14ac:dyDescent="0.25">
      <c r="M415" t="s">
        <v>413</v>
      </c>
      <c r="N415">
        <v>21216000</v>
      </c>
      <c r="O415" t="s">
        <v>42</v>
      </c>
    </row>
    <row r="416" spans="13:15" x14ac:dyDescent="0.25">
      <c r="M416" t="s">
        <v>414</v>
      </c>
      <c r="N416">
        <v>21216000</v>
      </c>
      <c r="O416" t="s">
        <v>42</v>
      </c>
    </row>
    <row r="417" spans="13:15" x14ac:dyDescent="0.25">
      <c r="M417" t="s">
        <v>415</v>
      </c>
      <c r="N417">
        <v>21216000</v>
      </c>
      <c r="O417" t="s">
        <v>42</v>
      </c>
    </row>
    <row r="418" spans="13:15" x14ac:dyDescent="0.25">
      <c r="M418" t="s">
        <v>416</v>
      </c>
      <c r="N418">
        <v>2000000</v>
      </c>
      <c r="O418" t="s">
        <v>56</v>
      </c>
    </row>
    <row r="419" spans="13:15" x14ac:dyDescent="0.25">
      <c r="M419" t="s">
        <v>417</v>
      </c>
      <c r="N419">
        <v>2000000</v>
      </c>
      <c r="O419" t="s">
        <v>56</v>
      </c>
    </row>
    <row r="420" spans="13:15" x14ac:dyDescent="0.25">
      <c r="M420" t="s">
        <v>418</v>
      </c>
      <c r="N420">
        <v>2000000</v>
      </c>
      <c r="O420" t="s">
        <v>56</v>
      </c>
    </row>
    <row r="421" spans="13:15" x14ac:dyDescent="0.25">
      <c r="M421" t="s">
        <v>419</v>
      </c>
      <c r="N421">
        <v>2000000</v>
      </c>
      <c r="O421" t="s">
        <v>56</v>
      </c>
    </row>
    <row r="422" spans="13:15" x14ac:dyDescent="0.25">
      <c r="M422" t="s">
        <v>420</v>
      </c>
      <c r="N422">
        <v>2000000</v>
      </c>
      <c r="O422" t="s">
        <v>56</v>
      </c>
    </row>
    <row r="423" spans="13:15" x14ac:dyDescent="0.25">
      <c r="M423" t="s">
        <v>421</v>
      </c>
      <c r="N423">
        <v>2000000</v>
      </c>
      <c r="O423" t="s">
        <v>56</v>
      </c>
    </row>
    <row r="424" spans="13:15" x14ac:dyDescent="0.25">
      <c r="M424" t="s">
        <v>422</v>
      </c>
      <c r="N424">
        <v>2000000</v>
      </c>
      <c r="O424" t="s">
        <v>56</v>
      </c>
    </row>
    <row r="425" spans="13:15" x14ac:dyDescent="0.25">
      <c r="M425" t="s">
        <v>423</v>
      </c>
      <c r="N425">
        <v>200000</v>
      </c>
      <c r="O425" t="s">
        <v>56</v>
      </c>
    </row>
    <row r="426" spans="13:15" x14ac:dyDescent="0.25">
      <c r="M426" t="s">
        <v>424</v>
      </c>
      <c r="N426">
        <v>2000000</v>
      </c>
      <c r="O4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card</dc:creator>
  <cp:lastModifiedBy>devin card</cp:lastModifiedBy>
  <dcterms:created xsi:type="dcterms:W3CDTF">2024-12-05T21:37:11Z</dcterms:created>
  <dcterms:modified xsi:type="dcterms:W3CDTF">2024-12-06T06:52:04Z</dcterms:modified>
</cp:coreProperties>
</file>