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eny" sheetId="1" r:id="rId4"/>
    <sheet state="visible" name="Kolokwium - wyniki szczegółowe" sheetId="2" r:id="rId5"/>
  </sheets>
  <definedNames/>
  <calcPr/>
</workbook>
</file>

<file path=xl/sharedStrings.xml><?xml version="1.0" encoding="utf-8"?>
<sst xmlns="http://schemas.openxmlformats.org/spreadsheetml/2006/main" count="89" uniqueCount="55">
  <si>
    <t>Ogólne komentarze do zadań</t>
  </si>
  <si>
    <t>Założenia: braku interpretacji do zadań 1 i 2 nie brałem pod uwagę, bo były wytłumaczone na zajęciach. W kolejnych zadaniach ich brak powodował obniżenie oceny o pół stopnia. Pozostałe błędy (o ile wpływały znacząco na wynik zadania) również obniżały ocenę. Często powtarzające się problemy: przy operacjach takich jak dzielenie 1/float32(1.1) czy podnoszenie do potęgi 5 ** float32(3) wynik jest typu float64, przez co błędy dla dzety niezależnie od sposobu liczenia i użytej prezycji się nie różnią, co jest niepoprawnym wynikiem. W Pythonie nie umieszcza się zasadniczego kodu w pliku __init__.py. Polecam używać numpy.linspace to generowania tablic wypełnionych liczbami z konkretnego przedziału i z zadanym krokiem. Metoda print w pętli mocno wpływa na czas wykonania, rezultaty tak utrzymane nie są poprawne. Zmienne typu float32 są niezmiennne, w związku z czym ich wartość nie zmieni się po przekazaniu ich do funkcji, niezależnie co się będzie wewnątrz działo. Nie ma takiego słowa jak labolatorium. Dwie osoby przesłały mi takie samo, niepoprawne rozwiązanie ze zmienionymi nazwami zmiennych, na razię daję 2.0, ale kolejnej wysyłania nie swojego kodu nie będę już tolerował.</t>
  </si>
  <si>
    <t>Uwagi: Wysoki stopień wielomianu nie jest wystarczający do uzyskania efektu Rungego, potrzeba dodatkowo równoodległych węzłów. Wielomian interpolujący z zadania 2 również był wysokiego stopnia a jednak błąd był dużo mniejszy na krańcach przedziału. Proszę zwracać uwagę na wykresy (czy osie są podpisane i mają dobre zakresy oraz czy umieszczona jest legenda). W zadaniu 3 ważne były dwa aspekty: zrozumienie funkcji sklejanych oraz interpolacja krzywych parametrycznych (a nie funkcji). Oczekiwałem własnej implementacji funkcji sklejanych, jednak rzeczywiście nie było to jasno napisane w zadaniu, dlatego nie odejmowałem za to punktów. Osoby które dostarczyły własną implementację, dostały za to dodatkowe pół oceny. Sprawozdania powinny zawierać opis tego co się robi w kolejnych krokach a także wnioski. Sam kod z prezentacją wykresów nie jest sprawozdaniem.</t>
  </si>
  <si>
    <t>Uwagi: Sprawozdania powinny być dokładnie opisne - nie wystarczy przekopiowanie treści polecenia. W każdym zadaniu powinna być informacja co dokładnie tam sie dzieje. W zadaniu 2.4 zamiast losować macierze, waystarczyło zmodyfikować największą wartość osobliwą w macierzy Sigma tak aby była 100 razy większa od najmniejszej. Komentarz "złe półosie" oznacza problem z zadaniem 1.3. "Przed terminem" oznacza wysłanie zadania przed pierwszym terminem 25.03</t>
  </si>
  <si>
    <t>Uwagi:Użycie biblioteki nltk do przetwarzania tekstu jest pomocne. Można rozważyć usunięcie stop words (https://en.wikipedia.org/wiki/Stop_words). Część osób nie skorzystała z macierzy rzadkiej - w tym przypadku mogło to spowodować duży wzrost użytej pamięci: https://docs.scipy.org/doc/scipy/reference/sparse.html Nieelegancki kod: przekazywanie zmiennej mutowalnej i zmiana jej wewnatrz funkcji; wykonywanie kilku takich samych poleceń pod rząd z różnymi wartościami parametru - lepiej zrobić listę różnych wartości tego parametru i po niej iterować; jeśli jakiś fragment się powtarza to zazwyczaj lepiej go wydzielić do osobnej funkcji (zasada DRY)."Zbadaj" oznacza przedstawienie hipotezy i wyników które ją wspierają, a nie umieszczenie wniosków. Nikt nie zbadał na ile parametr k jest zależny od rozmiaru danych wejściowych</t>
  </si>
  <si>
    <t>Uwagi: jeden wykres jest zazwyczaj więcej wart niż ściana tekstu - różnice w liczbie iteracji pomiędzy metodami mogą być przedstawione na wykresie (np słupkowym), natomiast zbieżność jednej metody może być przedstawiona na wykresie punktowym. W metodach Newtona i siecznych wybór punktu początkowego ma duże znaczenie - czasami może spowodować rozbieżność procesu (wykres 3.6(c) z książki Kincaida i Cheneya)</t>
  </si>
  <si>
    <t xml:space="preserve">Uwagi: Do porownywania elementów macierzy lub tablicy z zadaną tolerancją warto skorzystac z metody numpy.allclose. Sprawdzeniem metody LU nie jest przemnożenie uzyskanych macierzy i porównanie ich z macierzą wejściową - każda poprawna dekompozycja tak zadziała. Warto automatyzować porównywanie wyników - ręczne sprawdzanie jest obarczone dużym błędem  i nie jest możliwe do stosowania dla większych problemów. Gdy testy przeprowadza się na losowych elementach to należy je wypisać lub ustalić "random seed" żeby być w stanie je zwryfikować po czasie. </t>
  </si>
  <si>
    <t>Uwagi: Osie na wykresach powinny być podpisane i posiadać jednostkę. Wypisywanie samych wyników i ręczna ich weryfikacja jest rozwiązaniem podatnym na błędy i nieskalowalnym.</t>
  </si>
  <si>
    <t>Uwagi: Wizualizacja grafów bardzo pomaga, szczególnie we wstępnej ocenie porpawności wyników. Użycie rzeczywistych grafów z bazy SNAP było o tyle wartościowe, że można było sprawdzić jakie wierzchołki z tych grafów mają wysoki ranking (np strony na wikipedii), sam rozkład wyników niewiele powie o poprawności, choć również jest ciekawy. Porównywanie z wynikami funkcji bibliotecznych ma sens. Page Rank nie jest algorytmem do wyszukiwania - służy on do rangowania (sortowania) wierzchołków w zależności od "ważności". Jest on wykorzystywany w wyszukiwarkach na drugim etapie (po dopasowaniu zapytania do treści strony/tytułu). Sprawdzenie poprawności w zad. 1 powinno polegać nie tylko na sprawdzeniu normy wierzchołka ale również na analizie czy wierzchołki z wysokim rankingiem są "ważne" w grafie (np wskazuje na nie sporo innych wierzchołków i nie "leżą na uboczu")</t>
  </si>
  <si>
    <t>Uwagi: Przy tworzeniu macierzy o konkretnym współczynniku uwarunkowania przy pomocy rozkładu SVD trzeba zapewnić że wartości w macierzy Sigma są malejące. rozwiązywanie układu równań gdzie macierz współczynników ma duży wskaźnik uwarunkowania z wykorzystaniem rozkładu QR klasyczną metodą Grama-Schmidta nie jest stabilna numerycznie ze względu na błędy zaokrągleń, dlatego zazwyczaj stosuje sie jej ulepszoną wersję  "modified Gram-Schmidt". W wersji klasycznej błąd obliczeń rośnie wraz ze wskaźnikiem uwarunkowania. Jeśli wymagana jest jeszcze większa dokładność to do rozwiązywania układów równań stosuje się rozkład SVD, który pomimo większej złożoności obliczeniowej generuje najmniejszy błąd nawet dla źle uwarunkowanych macierzy. Przy założeniu że elementy na diagnoali macierzy R są dodatnie, rozkład A=QR jest unikalny. W zadaniu 1. warto sprawdzić jaka norma jest użyta domyslnie przez funkcję np.linalg.normNiepotrzebnie uzyte np.linalg.solve. W zadaniu 2 niepotrzebnie używano funkcję np.linalg.solve -  wywolanie tej funkcji rozwiązuje cały układ metodą z dekompozycją LU,  wystarczyło zaimplementować mechanizm back-substitution żeby mocno zredukować i czas obliczeń i błąd. Użycue wykresu liniowego do przedstawienia błędu w zależności od cond(A) jest niepoprawne, to jest proces losowy i pewien szum zawsze będzie obecny. Lepszy jest wykres punktowy.</t>
  </si>
  <si>
    <t>Uwagi: porównania czasów różnych algorytmów w zależnosci od rozmiaru lepiej umieszczać na wykresie. Porównywanie wyników powinno być w pełni zautomatyzowane.</t>
  </si>
  <si>
    <t>Uwagi: Pewien niuans odnośnie testów statystycznych: dla testu Shapiro-Wilka, przyjęcie H0 nie oznacza że dane pochodzą z rozkadu normalnego, tylko że dane które zaprezentowaliśmy nie dają podstaw do odrzucenia takiej hipotezy z prawdopodobieństwem równym poziomowi istotności - inaczej mówiąc optymalizujemy pod błąd I rodzaju. Były dwa sposoby na wizualizację błędu w zad.3: pierwszy to wizualizacja dla jednego losowania wraz z kolejnymi iteracjami oraz drugi przedstawienie na wykresie wyników z różnych losowań. To drugie podejście mniej mówi o tym jak wygląda spadek w konkretnym procesie (w przybliżeniu liniowy), w tym przypadku lepiej zaprezentować średnią i odchylenie standardowe na wykresie w przedziałach.</t>
  </si>
  <si>
    <t>Uwagi: w zadaniu 1. należało przyjąć f(0,0)=0, ale z tego co widzę nie uwzględniłem tego w treści zadania więc przyjmowałem inne rozwiązania również</t>
  </si>
  <si>
    <t xml:space="preserve">Uwagi: Pojedyncze uruchomienie dla danego rozmiaru to za mało, ponieważ zachowanie algorytmu mocno zależy od początkowej permutacji wierzchołków w cyklu. Rozwiązaniem problemu komiwojażera jest cykl - można go przedstawiać jako ścieżka, ale połączenie pierwszego i ostatniego wierzchołka w tej ścieżce powinno być zaznaczone. </t>
  </si>
  <si>
    <t>Wtorek 11:15</t>
  </si>
  <si>
    <t>03.03.2020 (arytmetyka)</t>
  </si>
  <si>
    <t>komentarz</t>
  </si>
  <si>
    <t>10.03.2020 (interpolacja)</t>
  </si>
  <si>
    <t>Kolokwium 26.05.2020</t>
  </si>
  <si>
    <t>Lab 3 (SVD 1)</t>
  </si>
  <si>
    <t>Lab 4 (SVD 2)</t>
  </si>
  <si>
    <t>Lab 5 (równania nieliniowe)</t>
  </si>
  <si>
    <t>Lab 6 (układy równań)</t>
  </si>
  <si>
    <t>Lab 7 (dekompozycja spektralna)</t>
  </si>
  <si>
    <t>Lab 8 (Page Rank)</t>
  </si>
  <si>
    <t>Lab 9 (Rozkład QR)</t>
  </si>
  <si>
    <t>Lab 10 (FFT)</t>
  </si>
  <si>
    <t>Lab 11 (GLS)</t>
  </si>
  <si>
    <t>Lab 12 (zagadnienie początkowe)</t>
  </si>
  <si>
    <t>Lab 13 (Symulowane wyżarzanie)</t>
  </si>
  <si>
    <t>średnia</t>
  </si>
  <si>
    <t>OK (I termin)</t>
  </si>
  <si>
    <t>kolokwium poprawkowe</t>
  </si>
  <si>
    <t>OK (II termin)</t>
  </si>
  <si>
    <t>Moje oceny oraz uwagi</t>
  </si>
  <si>
    <t>błedy w zadaniu 3 (sumowanie po złych zakresach + float64); brak podpunktow z zad1</t>
  </si>
  <si>
    <t>brak informacji na temat efektu rungego</t>
  </si>
  <si>
    <t>złe półosie,przed terminem</t>
  </si>
  <si>
    <t>brak macierzy rzadkiej, brak wyników analizy wpywu IDF, brak analizy zwroconych tekstów poza pierwszym</t>
  </si>
  <si>
    <t>niezgodny z poleceniem warunek stopu w metodzie newtona</t>
  </si>
  <si>
    <t>brak sprawdzenia poprawności (zad1), brak podpisanych osi i jednostek na wykresie, brak wczytywania grafu z pliku, brak sprawdzenia poprawności w zad3, brak testów dla grafu z mostkiem</t>
  </si>
  <si>
    <t>brak automatycznego porownania wyników</t>
  </si>
  <si>
    <t>OK</t>
  </si>
  <si>
    <t>Brak analizy czemu wyniki funkcji bibliotecznej mogą się różnić znakiem. Brak automatycznego sprawdzania równości macierzy. Niepodpisane osie na wykresach. Brak analizy użytej normy macierzowej w zad 1.4.</t>
  </si>
  <si>
    <t>brak automatycznego porównania poprawności wyników, ale pozostała część sprawozdania na wysokim poziomie</t>
  </si>
  <si>
    <t>niepoporawnie zaznaczona gęstość prawdopodobieństwa (stworzona na podstawie wylosowanych danych, a nie przekazanych parametrów rozkładu), brak wykresu błędu w zad. 3</t>
  </si>
  <si>
    <t>brak porównania metody RK z szeregami Taylora</t>
  </si>
  <si>
    <t>brak przedstawienia wyników w zad. 1b</t>
  </si>
  <si>
    <t>Grupa 11:15</t>
  </si>
  <si>
    <t>suma</t>
  </si>
  <si>
    <t>procenty</t>
  </si>
  <si>
    <t>ocena</t>
  </si>
  <si>
    <t>A</t>
  </si>
  <si>
    <t>B</t>
  </si>
  <si>
    <t>Grupa 12:50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</si>
</sst>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7">
    <font>
      <sz val="10.0"/>
      <color rgb="FF000000"/>
      <name val="Arial"/>
    </font>
    <font>
      <color theme="1"/>
      <name val="Arial"/>
    </font>
    <font>
      <b/>
      <color theme="1"/>
      <name val="Arial"/>
    </font>
    <font>
      <name val="Arial"/>
    </font>
    <font/>
    <font>
      <b/>
      <name val="Arial"/>
    </font>
    <font>
      <color rgb="FF000000"/>
      <name val="Arial"/>
    </font>
  </fonts>
  <fills count="6">
    <fill>
      <patternFill patternType="none"/>
    </fill>
    <fill>
      <patternFill patternType="lightGray"/>
    </fill>
    <fill>
      <patternFill patternType="solid">
        <fgColor rgb="FF00FF00"/>
        <bgColor rgb="FF00FF00"/>
      </patternFill>
    </fill>
    <fill>
      <patternFill patternType="solid">
        <fgColor rgb="FFB7E1CD"/>
        <bgColor rgb="FFB7E1CD"/>
      </patternFill>
    </fill>
    <fill>
      <patternFill patternType="solid">
        <fgColor rgb="FFFFFF00"/>
        <bgColor rgb="FFFFFF00"/>
      </patternFill>
    </fill>
    <fill>
      <patternFill patternType="solid">
        <fgColor rgb="FFFF0000"/>
        <bgColor rgb="FFFF0000"/>
      </patternFill>
    </fill>
  </fills>
  <borders count="24">
    <border/>
    <border>
      <left style="thick">
        <color rgb="FF000000"/>
      </left>
      <top style="thick">
        <color rgb="FF000000"/>
      </top>
      <bottom style="thick">
        <color rgb="FF000000"/>
      </bottom>
    </border>
    <border>
      <left style="thick">
        <color rgb="FF000000"/>
      </left>
      <top style="thick">
        <color rgb="FF000000"/>
      </top>
    </border>
    <border>
      <right style="thick">
        <color rgb="FF000000"/>
      </right>
      <top style="thick">
        <color rgb="FF000000"/>
      </top>
    </border>
    <border>
      <top style="thick">
        <color rgb="FF000000"/>
      </top>
    </border>
    <border>
      <left style="thick">
        <color rgb="FF000000"/>
      </left>
      <bottom style="thick">
        <color rgb="FF000000"/>
      </bottom>
    </border>
    <border>
      <right style="thick">
        <color rgb="FF000000"/>
      </right>
      <bottom style="thick">
        <color rgb="FF000000"/>
      </bottom>
    </border>
    <border>
      <left style="thick">
        <color rgb="FF000000"/>
      </left>
    </border>
    <border>
      <right style="thick">
        <color rgb="FF000000"/>
      </right>
    </border>
    <border>
      <bottom style="thick">
        <color rgb="FF000000"/>
      </bottom>
    </border>
    <border>
      <left style="thick">
        <color rgb="FF000000"/>
      </left>
      <right style="thick">
        <color rgb="FF000000"/>
      </right>
      <top style="thick">
        <color rgb="FF000000"/>
      </top>
    </border>
    <border>
      <left style="thick">
        <color rgb="FF000000"/>
      </left>
      <right style="thin">
        <color rgb="FF000000"/>
      </right>
      <top style="thick">
        <color rgb="FF000000"/>
      </top>
    </border>
    <border>
      <left style="thin">
        <color rgb="FF000000"/>
      </left>
      <top style="thick">
        <color rgb="FF000000"/>
      </top>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left style="thick">
        <color rgb="FF000000"/>
      </left>
      <bottom style="thin">
        <color rgb="FF000000"/>
      </bottom>
    </border>
    <border>
      <left style="thin">
        <color rgb="FF000000"/>
      </left>
      <right style="thick">
        <color rgb="FF000000"/>
      </right>
      <top style="thin">
        <color rgb="FF000000"/>
      </top>
      <bottom style="thin">
        <color rgb="FF000000"/>
      </bottom>
    </border>
    <border>
      <right style="thick">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1" numFmtId="0" xfId="0" applyBorder="1" applyFont="1"/>
    <xf borderId="2" fillId="0" fontId="2" numFmtId="0" xfId="0" applyAlignment="1" applyBorder="1" applyFont="1">
      <alignment readingOrder="0"/>
    </xf>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Alignment="1" applyBorder="1" applyFont="1">
      <alignment readingOrder="0"/>
    </xf>
    <xf borderId="11" fillId="0" fontId="1" numFmtId="0" xfId="0" applyAlignment="1" applyBorder="1" applyFont="1">
      <alignment readingOrder="0"/>
    </xf>
    <xf borderId="12" fillId="0" fontId="1" numFmtId="0" xfId="0" applyAlignment="1" applyBorder="1" applyFont="1">
      <alignment readingOrder="0"/>
    </xf>
    <xf borderId="2" fillId="0" fontId="1" numFmtId="0" xfId="0" applyAlignment="1" applyBorder="1" applyFont="1">
      <alignment readingOrder="0"/>
    </xf>
    <xf borderId="13" fillId="0" fontId="1" numFmtId="0" xfId="0" applyAlignment="1" applyBorder="1" applyFont="1">
      <alignment readingOrder="0"/>
    </xf>
    <xf borderId="3" fillId="0" fontId="1" numFmtId="0" xfId="0" applyAlignment="1" applyBorder="1" applyFont="1">
      <alignment readingOrder="0"/>
    </xf>
    <xf borderId="14" fillId="0" fontId="1" numFmtId="0" xfId="0" applyBorder="1" applyFont="1"/>
    <xf borderId="13" fillId="0" fontId="1" numFmtId="0" xfId="0" applyBorder="1" applyFont="1"/>
    <xf borderId="14" fillId="0" fontId="1" numFmtId="0" xfId="0" applyAlignment="1" applyBorder="1" applyFont="1">
      <alignment readingOrder="0"/>
    </xf>
    <xf borderId="15" fillId="0" fontId="2" numFmtId="0" xfId="0" applyAlignment="1" applyBorder="1" applyFont="1">
      <alignment readingOrder="0"/>
    </xf>
    <xf borderId="16" fillId="0" fontId="2" numFmtId="0" xfId="0" applyAlignment="1" applyBorder="1" applyFont="1">
      <alignment readingOrder="0"/>
    </xf>
    <xf borderId="17" fillId="0" fontId="3" numFmtId="0" xfId="0" applyAlignment="1" applyBorder="1" applyFont="1">
      <alignment horizontal="right" readingOrder="0" vertical="bottom"/>
    </xf>
    <xf borderId="18" fillId="0" fontId="2" numFmtId="0" xfId="0" applyAlignment="1" applyBorder="1" applyFont="1">
      <alignment horizontal="right" vertical="bottom"/>
    </xf>
    <xf borderId="19" fillId="0" fontId="3" numFmtId="0" xfId="0" applyAlignment="1" applyBorder="1" applyFont="1">
      <alignment horizontal="left" readingOrder="0" vertical="bottom"/>
    </xf>
    <xf borderId="20" fillId="0" fontId="4" numFmtId="0" xfId="0" applyAlignment="1" applyBorder="1" applyFont="1">
      <alignment readingOrder="0"/>
    </xf>
    <xf borderId="21" fillId="0" fontId="1" numFmtId="164" xfId="0" applyAlignment="1" applyBorder="1" applyFont="1" applyNumberFormat="1">
      <alignment horizontal="right" vertical="bottom"/>
    </xf>
    <xf borderId="21" fillId="2" fontId="3" numFmtId="0" xfId="0" applyAlignment="1" applyBorder="1" applyFill="1" applyFont="1">
      <alignment horizontal="right" vertical="bottom"/>
    </xf>
    <xf borderId="19" fillId="0" fontId="3" numFmtId="0" xfId="0" applyAlignment="1" applyBorder="1" applyFont="1">
      <alignment shrinkToFit="0" vertical="bottom" wrapText="0"/>
    </xf>
    <xf borderId="22" fillId="0" fontId="3" numFmtId="0" xfId="0" applyAlignment="1" applyBorder="1" applyFont="1">
      <alignment shrinkToFit="0" vertical="bottom" wrapText="0"/>
    </xf>
    <xf borderId="23" fillId="0" fontId="3" numFmtId="0" xfId="0" applyAlignment="1" applyBorder="1" applyFont="1">
      <alignment vertical="bottom"/>
    </xf>
    <xf borderId="15" fillId="0" fontId="1" numFmtId="4" xfId="0" applyBorder="1" applyFont="1" applyNumberFormat="1"/>
    <xf borderId="16" fillId="0" fontId="4" numFmtId="0" xfId="0" applyBorder="1" applyFont="1"/>
    <xf borderId="0" fillId="0" fontId="3" numFmtId="0" xfId="0" applyAlignment="1" applyFont="1">
      <alignment horizontal="right" vertical="bottom"/>
    </xf>
    <xf borderId="0" fillId="0" fontId="5" numFmtId="0" xfId="0" applyAlignment="1" applyFont="1">
      <alignment horizontal="right" vertical="bottom"/>
    </xf>
    <xf borderId="0" fillId="0" fontId="4" numFmtId="0" xfId="0" applyAlignment="1" applyFont="1">
      <alignment horizontal="left" readingOrder="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0" fontId="3" numFmtId="0" xfId="0" applyAlignment="1" applyFont="1">
      <alignment vertical="bottom"/>
    </xf>
    <xf borderId="0" fillId="0" fontId="4" numFmtId="4" xfId="0" applyFont="1" applyNumberFormat="1"/>
    <xf borderId="0" fillId="0" fontId="5" numFmtId="0" xfId="0" applyAlignment="1" applyFont="1">
      <alignment horizontal="right" readingOrder="0" vertical="bottom"/>
    </xf>
    <xf borderId="0" fillId="0" fontId="3" numFmtId="0" xfId="0" applyAlignment="1" applyFont="1">
      <alignment horizontal="left" readingOrder="0" vertical="bottom"/>
    </xf>
    <xf borderId="0" fillId="0" fontId="4" numFmtId="0" xfId="0" applyAlignment="1" applyFont="1">
      <alignment readingOrder="0"/>
    </xf>
    <xf borderId="0" fillId="0" fontId="5" numFmtId="165" xfId="0" applyAlignment="1" applyFont="1" applyNumberFormat="1">
      <alignment horizontal="right" vertical="bottom"/>
    </xf>
    <xf borderId="0" fillId="0" fontId="3" numFmtId="165" xfId="0" applyAlignment="1" applyFont="1" applyNumberFormat="1">
      <alignment horizontal="left" readingOrder="0" vertical="bottom"/>
    </xf>
    <xf borderId="0" fillId="0" fontId="3" numFmtId="0" xfId="0" applyAlignment="1" applyFont="1">
      <alignment readingOrder="0" vertical="bottom"/>
    </xf>
    <xf borderId="0" fillId="0" fontId="4" numFmtId="0" xfId="0" applyAlignment="1" applyFont="1">
      <alignment horizontal="left"/>
    </xf>
    <xf borderId="0" fillId="0" fontId="6" numFmtId="0" xfId="0" applyAlignment="1" applyFont="1">
      <alignment horizontal="right" vertical="bottom"/>
    </xf>
    <xf borderId="0" fillId="0" fontId="1" numFmtId="0" xfId="0" applyAlignment="1" applyFont="1">
      <alignment readingOrder="0"/>
    </xf>
    <xf borderId="16" fillId="0" fontId="1" numFmtId="0" xfId="0" applyAlignment="1" applyBorder="1" applyFont="1">
      <alignment vertical="bottom"/>
    </xf>
    <xf borderId="16" fillId="0" fontId="1" numFmtId="0" xfId="0" applyAlignment="1" applyBorder="1" applyFont="1">
      <alignment horizontal="right" vertical="bottom"/>
    </xf>
    <xf borderId="16" fillId="2" fontId="1" numFmtId="0" xfId="0" applyAlignment="1" applyBorder="1" applyFont="1">
      <alignment vertical="bottom"/>
    </xf>
    <xf borderId="16" fillId="0" fontId="1" numFmtId="4" xfId="0" applyAlignment="1" applyBorder="1" applyFont="1" applyNumberFormat="1">
      <alignment horizontal="right" vertical="bottom"/>
    </xf>
    <xf borderId="16" fillId="3" fontId="1" numFmtId="164" xfId="0" applyAlignment="1" applyBorder="1" applyFill="1" applyFont="1" applyNumberFormat="1">
      <alignment horizontal="right" vertical="bottom"/>
    </xf>
    <xf borderId="16" fillId="4" fontId="1" numFmtId="0" xfId="0" applyAlignment="1" applyBorder="1" applyFill="1" applyFont="1">
      <alignment vertical="bottom"/>
    </xf>
    <xf borderId="16" fillId="5" fontId="1" numFmtId="164" xfId="0" applyAlignment="1" applyBorder="1" applyFill="1" applyFont="1" applyNumberFormat="1">
      <alignment horizontal="right" vertical="bottom"/>
    </xf>
    <xf borderId="16" fillId="4" fontId="1" numFmtId="0" xfId="0" applyAlignment="1" applyBorder="1" applyFont="1">
      <alignment readingOrder="0" vertical="bottom"/>
    </xf>
    <xf borderId="16" fillId="0" fontId="1" numFmtId="0" xfId="0" applyAlignment="1" applyBorder="1" applyFont="1">
      <alignment horizontal="right" readingOrder="0" vertical="bottom"/>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5.57"/>
    <col customWidth="1" min="2" max="2" width="21.29"/>
    <col customWidth="1" min="4" max="4" width="21.71"/>
    <col customWidth="1" min="28" max="28" width="12.71"/>
    <col customWidth="1" min="29" max="29" width="12.0"/>
    <col customWidth="1" min="31" max="31" width="20.71"/>
  </cols>
  <sheetData>
    <row r="1">
      <c r="A1" s="1" t="s">
        <v>0</v>
      </c>
      <c r="B1" s="2" t="s">
        <v>1</v>
      </c>
      <c r="C1" s="3"/>
      <c r="D1" s="4" t="s">
        <v>2</v>
      </c>
      <c r="E1" s="3"/>
      <c r="G1" s="4" t="s">
        <v>3</v>
      </c>
      <c r="H1" s="3"/>
      <c r="I1" s="4" t="s">
        <v>4</v>
      </c>
      <c r="J1" s="3"/>
      <c r="K1" s="4" t="s">
        <v>5</v>
      </c>
      <c r="L1" s="3"/>
      <c r="M1" s="4" t="s">
        <v>6</v>
      </c>
      <c r="N1" s="3"/>
      <c r="O1" s="4" t="s">
        <v>7</v>
      </c>
      <c r="P1" s="3"/>
      <c r="Q1" s="4" t="s">
        <v>8</v>
      </c>
      <c r="R1" s="3"/>
      <c r="S1" s="4" t="s">
        <v>9</v>
      </c>
      <c r="T1" s="5"/>
      <c r="U1" s="4" t="s">
        <v>10</v>
      </c>
      <c r="V1" s="3"/>
      <c r="W1" s="4" t="s">
        <v>11</v>
      </c>
      <c r="X1" s="3"/>
      <c r="Y1" s="4" t="s">
        <v>12</v>
      </c>
      <c r="Z1" s="3"/>
      <c r="AA1" s="4" t="s">
        <v>13</v>
      </c>
      <c r="AB1" s="3"/>
    </row>
    <row r="2">
      <c r="B2" s="6"/>
      <c r="C2" s="7"/>
      <c r="D2" s="6"/>
      <c r="E2" s="7"/>
      <c r="G2" s="6"/>
      <c r="H2" s="7"/>
      <c r="I2" s="6"/>
      <c r="J2" s="7"/>
      <c r="K2" s="8"/>
      <c r="L2" s="9"/>
      <c r="M2" s="6"/>
      <c r="N2" s="7"/>
      <c r="O2" s="6"/>
      <c r="P2" s="7"/>
      <c r="Q2" s="8"/>
      <c r="R2" s="9"/>
      <c r="S2" s="6"/>
      <c r="T2" s="10"/>
      <c r="U2" s="8"/>
      <c r="V2" s="9"/>
      <c r="W2" s="8"/>
      <c r="X2" s="9"/>
      <c r="Y2" s="8"/>
      <c r="Z2" s="9"/>
      <c r="AA2" s="8"/>
      <c r="AB2" s="9"/>
    </row>
    <row r="3">
      <c r="A3" s="11" t="s">
        <v>14</v>
      </c>
      <c r="B3" s="12" t="s">
        <v>15</v>
      </c>
      <c r="C3" s="13" t="s">
        <v>16</v>
      </c>
      <c r="D3" s="12" t="s">
        <v>17</v>
      </c>
      <c r="E3" s="13" t="s">
        <v>16</v>
      </c>
      <c r="F3" s="14" t="s">
        <v>18</v>
      </c>
      <c r="G3" s="1" t="s">
        <v>19</v>
      </c>
      <c r="H3" s="15" t="s">
        <v>16</v>
      </c>
      <c r="I3" s="14" t="s">
        <v>20</v>
      </c>
      <c r="J3" s="16" t="s">
        <v>16</v>
      </c>
      <c r="K3" s="1" t="s">
        <v>21</v>
      </c>
      <c r="L3" s="17"/>
      <c r="M3" s="1" t="s">
        <v>22</v>
      </c>
      <c r="N3" s="17"/>
      <c r="O3" s="1" t="s">
        <v>23</v>
      </c>
      <c r="P3" s="17"/>
      <c r="Q3" s="1" t="s">
        <v>24</v>
      </c>
      <c r="R3" s="17"/>
      <c r="S3" s="1" t="s">
        <v>25</v>
      </c>
      <c r="T3" s="18"/>
      <c r="U3" s="1" t="s">
        <v>26</v>
      </c>
      <c r="V3" s="17"/>
      <c r="W3" s="1" t="s">
        <v>27</v>
      </c>
      <c r="X3" s="17"/>
      <c r="Y3" s="1" t="s">
        <v>28</v>
      </c>
      <c r="Z3" s="17"/>
      <c r="AA3" s="1" t="s">
        <v>29</v>
      </c>
      <c r="AB3" s="19"/>
      <c r="AC3" s="20" t="s">
        <v>30</v>
      </c>
      <c r="AD3" s="21" t="s">
        <v>31</v>
      </c>
      <c r="AE3" s="21" t="s">
        <v>32</v>
      </c>
      <c r="AF3" s="21" t="s">
        <v>33</v>
      </c>
    </row>
    <row r="4">
      <c r="A4" s="22" t="s">
        <v>34</v>
      </c>
      <c r="B4" s="23">
        <v>4.0</v>
      </c>
      <c r="C4" s="24" t="s">
        <v>35</v>
      </c>
      <c r="D4" s="23">
        <v>4.5</v>
      </c>
      <c r="E4" s="25" t="s">
        <v>36</v>
      </c>
      <c r="F4" s="26">
        <v>4.0</v>
      </c>
      <c r="G4" s="27">
        <v>5.0</v>
      </c>
      <c r="H4" s="28" t="s">
        <v>37</v>
      </c>
      <c r="I4" s="27">
        <v>4.0</v>
      </c>
      <c r="J4" s="29" t="s">
        <v>38</v>
      </c>
      <c r="K4" s="27">
        <v>4.5</v>
      </c>
      <c r="L4" s="29" t="s">
        <v>39</v>
      </c>
      <c r="M4" s="27">
        <v>4.0</v>
      </c>
      <c r="N4" s="29" t="s">
        <v>40</v>
      </c>
      <c r="O4" s="27">
        <v>4.5</v>
      </c>
      <c r="P4" s="29" t="s">
        <v>41</v>
      </c>
      <c r="Q4" s="27">
        <v>5.0</v>
      </c>
      <c r="R4" s="30" t="s">
        <v>42</v>
      </c>
      <c r="S4" s="27">
        <v>4.0</v>
      </c>
      <c r="T4" s="29" t="s">
        <v>43</v>
      </c>
      <c r="U4" s="27">
        <v>5.0</v>
      </c>
      <c r="V4" s="29" t="s">
        <v>44</v>
      </c>
      <c r="W4" s="27">
        <v>4.5</v>
      </c>
      <c r="X4" s="29" t="s">
        <v>45</v>
      </c>
      <c r="Y4" s="27">
        <v>4.5</v>
      </c>
      <c r="Z4" s="29" t="s">
        <v>46</v>
      </c>
      <c r="AA4" s="27">
        <v>4.5</v>
      </c>
      <c r="AB4" s="30" t="s">
        <v>47</v>
      </c>
      <c r="AC4" s="31">
        <f>AVERAGE(AA4,Y4,W4,U4,S4,Q4,O4,M4,K4,I4,G4,F4,D4,B4)</f>
        <v>4.428571429</v>
      </c>
      <c r="AD4" s="32"/>
      <c r="AE4" s="32"/>
      <c r="AF4" s="32"/>
    </row>
    <row r="5">
      <c r="A5" s="33"/>
      <c r="B5" s="34"/>
      <c r="C5" s="35"/>
      <c r="D5" s="34"/>
      <c r="F5" s="36"/>
      <c r="G5" s="33"/>
      <c r="H5" s="37"/>
      <c r="I5" s="33"/>
      <c r="J5" s="37"/>
      <c r="K5" s="33"/>
      <c r="L5" s="37"/>
      <c r="M5" s="33"/>
      <c r="N5" s="37"/>
      <c r="O5" s="33"/>
      <c r="P5" s="37"/>
      <c r="Q5" s="33"/>
      <c r="R5" s="37"/>
      <c r="S5" s="33"/>
      <c r="T5" s="37"/>
      <c r="U5" s="33"/>
      <c r="V5" s="37"/>
      <c r="W5" s="33"/>
      <c r="X5" s="38"/>
      <c r="Y5" s="33"/>
      <c r="Z5" s="37"/>
      <c r="AA5" s="33"/>
      <c r="AB5" s="38"/>
      <c r="AC5" s="39"/>
    </row>
    <row r="6">
      <c r="A6" s="33"/>
      <c r="B6" s="34"/>
      <c r="C6" s="35"/>
      <c r="D6" s="40"/>
      <c r="F6" s="36"/>
      <c r="G6" s="33"/>
      <c r="H6" s="37"/>
      <c r="I6" s="33"/>
      <c r="J6" s="37"/>
      <c r="K6" s="33"/>
      <c r="L6" s="37"/>
      <c r="M6" s="33"/>
      <c r="N6" s="37"/>
      <c r="O6" s="33"/>
      <c r="P6" s="37"/>
      <c r="Q6" s="33"/>
      <c r="R6" s="38"/>
      <c r="S6" s="33"/>
      <c r="T6" s="37"/>
      <c r="U6" s="33"/>
      <c r="V6" s="38"/>
      <c r="W6" s="33"/>
      <c r="X6" s="38"/>
      <c r="Y6" s="33"/>
      <c r="Z6" s="37"/>
      <c r="AA6" s="33"/>
      <c r="AB6" s="38"/>
      <c r="AC6" s="39"/>
    </row>
    <row r="7">
      <c r="A7" s="33"/>
      <c r="B7" s="34"/>
      <c r="C7" s="41"/>
      <c r="D7" s="34"/>
      <c r="F7" s="36"/>
      <c r="G7" s="33"/>
      <c r="H7" s="38"/>
      <c r="I7" s="33"/>
      <c r="J7" s="37"/>
      <c r="K7" s="33"/>
      <c r="L7" s="37"/>
      <c r="M7" s="33"/>
      <c r="N7" s="38"/>
      <c r="O7" s="33"/>
      <c r="P7" s="37"/>
      <c r="Q7" s="33"/>
      <c r="R7" s="37"/>
      <c r="S7" s="33"/>
      <c r="T7" s="37"/>
      <c r="U7" s="33"/>
      <c r="V7" s="38"/>
      <c r="W7" s="33"/>
      <c r="X7" s="37"/>
      <c r="Y7" s="33"/>
      <c r="Z7" s="37"/>
      <c r="AA7" s="33"/>
      <c r="AB7" s="38"/>
      <c r="AC7" s="39"/>
    </row>
    <row r="8">
      <c r="A8" s="33"/>
      <c r="B8" s="34"/>
      <c r="C8" s="41"/>
      <c r="D8" s="34"/>
      <c r="E8" s="42"/>
      <c r="F8" s="36"/>
      <c r="G8" s="33"/>
      <c r="H8" s="38"/>
      <c r="I8" s="33"/>
      <c r="J8" s="37"/>
      <c r="K8" s="33"/>
      <c r="L8" s="38"/>
      <c r="M8" s="33"/>
      <c r="N8" s="37"/>
      <c r="O8" s="33"/>
      <c r="P8" s="37"/>
      <c r="Q8" s="33"/>
      <c r="R8" s="37"/>
      <c r="S8" s="33"/>
      <c r="T8" s="37"/>
      <c r="U8" s="33"/>
      <c r="V8" s="38"/>
      <c r="W8" s="33"/>
      <c r="X8" s="37"/>
      <c r="Y8" s="33"/>
      <c r="Z8" s="37"/>
      <c r="AA8" s="33"/>
      <c r="AB8" s="38"/>
      <c r="AC8" s="39"/>
    </row>
    <row r="9">
      <c r="A9" s="33"/>
      <c r="B9" s="34"/>
      <c r="C9" s="41"/>
      <c r="D9" s="34"/>
      <c r="E9" s="42"/>
      <c r="F9" s="36"/>
      <c r="G9" s="33"/>
      <c r="H9" s="38"/>
      <c r="I9" s="33"/>
      <c r="J9" s="37"/>
      <c r="K9" s="33"/>
      <c r="L9" s="37"/>
      <c r="M9" s="33"/>
      <c r="N9" s="37"/>
      <c r="O9" s="33"/>
      <c r="P9" s="38"/>
      <c r="Q9" s="33"/>
      <c r="R9" s="37"/>
      <c r="S9" s="33"/>
      <c r="T9" s="37"/>
      <c r="U9" s="33"/>
      <c r="V9" s="37"/>
      <c r="W9" s="33"/>
      <c r="X9" s="37"/>
      <c r="Y9" s="33"/>
      <c r="Z9" s="37"/>
      <c r="AA9" s="33"/>
      <c r="AB9" s="38"/>
      <c r="AC9" s="39"/>
    </row>
    <row r="11">
      <c r="A11" s="33"/>
      <c r="B11" s="43"/>
      <c r="C11" s="44"/>
      <c r="D11" s="34"/>
      <c r="E11" s="42"/>
      <c r="F11" s="36"/>
      <c r="G11" s="33"/>
      <c r="H11" s="38"/>
      <c r="I11" s="33"/>
      <c r="J11" s="37"/>
      <c r="K11" s="33"/>
      <c r="L11" s="37"/>
      <c r="M11" s="33"/>
      <c r="N11" s="38"/>
      <c r="O11" s="33"/>
      <c r="P11" s="38"/>
      <c r="Q11" s="33"/>
      <c r="R11" s="37"/>
      <c r="S11" s="33"/>
      <c r="T11" s="37"/>
      <c r="U11" s="33"/>
      <c r="V11" s="37"/>
      <c r="W11" s="33"/>
      <c r="X11" s="38"/>
      <c r="Y11" s="33"/>
      <c r="Z11" s="38"/>
      <c r="AA11" s="33"/>
      <c r="AB11" s="38"/>
      <c r="AC11" s="39"/>
    </row>
    <row r="12">
      <c r="A12" s="33"/>
      <c r="B12" s="34"/>
      <c r="C12" s="41"/>
      <c r="D12" s="34"/>
      <c r="E12" s="42"/>
      <c r="F12" s="36"/>
      <c r="G12" s="33"/>
      <c r="H12" s="45"/>
      <c r="I12" s="33"/>
      <c r="J12" s="38"/>
      <c r="K12" s="33"/>
      <c r="L12" s="38"/>
      <c r="M12" s="33"/>
      <c r="N12" s="38"/>
      <c r="O12" s="33"/>
      <c r="P12" s="38"/>
      <c r="Q12" s="33"/>
      <c r="R12" s="38"/>
      <c r="S12" s="33"/>
      <c r="T12" s="38"/>
      <c r="U12" s="33"/>
      <c r="V12" s="38"/>
      <c r="W12" s="33"/>
      <c r="X12" s="38"/>
      <c r="Y12" s="33"/>
      <c r="Z12" s="38"/>
      <c r="AA12" s="33"/>
      <c r="AB12" s="38"/>
      <c r="AC12" s="39"/>
    </row>
    <row r="13">
      <c r="A13" s="33"/>
      <c r="B13" s="34"/>
      <c r="C13" s="41"/>
      <c r="D13" s="34"/>
      <c r="E13" s="42"/>
      <c r="F13" s="36"/>
      <c r="G13" s="33"/>
      <c r="H13" s="37"/>
      <c r="I13" s="33"/>
      <c r="J13" s="37"/>
      <c r="K13" s="33"/>
      <c r="L13" s="37"/>
      <c r="M13" s="33"/>
      <c r="N13" s="37"/>
      <c r="O13" s="33"/>
      <c r="P13" s="37"/>
      <c r="Q13" s="33"/>
      <c r="R13" s="37"/>
      <c r="S13" s="33"/>
      <c r="T13" s="37"/>
      <c r="U13" s="33"/>
      <c r="V13" s="37"/>
      <c r="W13" s="33"/>
      <c r="X13" s="37"/>
      <c r="Y13" s="33"/>
      <c r="Z13" s="37"/>
      <c r="AA13" s="33"/>
      <c r="AB13" s="38"/>
      <c r="AC13" s="39"/>
    </row>
    <row r="14">
      <c r="A14" s="33"/>
      <c r="B14" s="34"/>
      <c r="C14" s="41"/>
      <c r="D14" s="34"/>
      <c r="E14" s="42"/>
      <c r="F14" s="36"/>
      <c r="G14" s="33"/>
      <c r="H14" s="45"/>
      <c r="I14" s="33"/>
      <c r="J14" s="38"/>
      <c r="K14" s="33"/>
      <c r="L14" s="37"/>
      <c r="M14" s="33"/>
      <c r="N14" s="37"/>
      <c r="O14" s="33"/>
      <c r="P14" s="37"/>
      <c r="Q14" s="33"/>
      <c r="R14" s="37"/>
      <c r="S14" s="33"/>
      <c r="T14" s="37"/>
      <c r="U14" s="33"/>
      <c r="V14" s="37"/>
      <c r="W14" s="33"/>
      <c r="X14" s="38"/>
      <c r="Y14" s="33"/>
      <c r="Z14" s="37"/>
      <c r="AA14" s="33"/>
      <c r="AB14" s="38"/>
      <c r="AC14" s="39"/>
    </row>
    <row r="15">
      <c r="A15" s="33"/>
      <c r="B15" s="34"/>
      <c r="C15" s="41"/>
      <c r="D15" s="34"/>
      <c r="E15" s="42"/>
      <c r="F15" s="36"/>
      <c r="G15" s="33"/>
      <c r="H15" s="37"/>
      <c r="I15" s="33"/>
      <c r="J15" s="37"/>
      <c r="K15" s="33"/>
      <c r="L15" s="37"/>
      <c r="M15" s="33"/>
      <c r="N15" s="37"/>
      <c r="O15" s="33"/>
      <c r="P15" s="37"/>
      <c r="Q15" s="33"/>
      <c r="R15" s="37"/>
      <c r="S15" s="33"/>
      <c r="T15" s="37"/>
      <c r="U15" s="33"/>
      <c r="V15" s="38"/>
      <c r="W15" s="33"/>
      <c r="X15" s="37"/>
      <c r="Y15" s="33"/>
      <c r="Z15" s="37"/>
      <c r="AA15" s="33"/>
      <c r="AB15" s="38"/>
      <c r="AC15" s="39"/>
    </row>
    <row r="16">
      <c r="A16" s="33"/>
      <c r="B16" s="34"/>
      <c r="C16" s="41"/>
      <c r="D16" s="34"/>
      <c r="E16" s="42"/>
      <c r="F16" s="36"/>
      <c r="G16" s="33"/>
      <c r="H16" s="38"/>
      <c r="I16" s="33"/>
      <c r="J16" s="38"/>
      <c r="K16" s="33"/>
      <c r="L16" s="38"/>
      <c r="M16" s="33"/>
      <c r="N16" s="38"/>
      <c r="O16" s="33"/>
      <c r="P16" s="38"/>
      <c r="Q16" s="33"/>
      <c r="R16" s="38"/>
      <c r="S16" s="33"/>
      <c r="T16" s="38"/>
      <c r="U16" s="33"/>
      <c r="V16" s="38"/>
      <c r="W16" s="33"/>
      <c r="X16" s="38"/>
      <c r="Y16" s="33"/>
      <c r="Z16" s="38"/>
      <c r="AA16" s="33"/>
      <c r="AB16" s="38"/>
      <c r="AC16" s="39"/>
    </row>
    <row r="17">
      <c r="A17" s="33"/>
      <c r="B17" s="34"/>
      <c r="C17" s="41"/>
      <c r="D17" s="34"/>
      <c r="E17" s="42"/>
      <c r="F17" s="36"/>
      <c r="G17" s="33"/>
      <c r="H17" s="37"/>
      <c r="I17" s="33"/>
      <c r="J17" s="37"/>
      <c r="K17" s="33"/>
      <c r="L17" s="37"/>
      <c r="M17" s="33"/>
      <c r="N17" s="37"/>
      <c r="O17" s="33"/>
      <c r="P17" s="38"/>
      <c r="Q17" s="33"/>
      <c r="R17" s="37"/>
      <c r="S17" s="33"/>
      <c r="T17" s="37"/>
      <c r="U17" s="33"/>
      <c r="V17" s="37"/>
      <c r="W17" s="33"/>
      <c r="X17" s="37"/>
      <c r="Y17" s="33"/>
      <c r="Z17" s="38"/>
      <c r="AA17" s="33"/>
      <c r="AB17" s="38"/>
      <c r="AC17" s="39"/>
    </row>
    <row r="18">
      <c r="A18" s="33"/>
      <c r="B18" s="43"/>
      <c r="C18" s="35"/>
      <c r="D18" s="34"/>
      <c r="E18" s="42"/>
      <c r="F18" s="36"/>
      <c r="G18" s="33"/>
      <c r="H18" s="38"/>
      <c r="I18" s="33"/>
      <c r="J18" s="37"/>
      <c r="K18" s="33"/>
      <c r="L18" s="37"/>
      <c r="M18" s="33"/>
      <c r="N18" s="38"/>
      <c r="O18" s="33"/>
      <c r="P18" s="38"/>
      <c r="Q18" s="33"/>
      <c r="R18" s="38"/>
      <c r="S18" s="33"/>
      <c r="T18" s="38"/>
      <c r="U18" s="33"/>
      <c r="V18" s="38"/>
      <c r="W18" s="33"/>
      <c r="X18" s="38"/>
      <c r="Y18" s="33"/>
      <c r="Z18" s="38"/>
      <c r="AA18" s="33"/>
      <c r="AB18" s="38"/>
      <c r="AC18" s="39"/>
    </row>
    <row r="19">
      <c r="A19" s="42"/>
      <c r="C19" s="46"/>
      <c r="AC19" s="39"/>
    </row>
    <row r="20">
      <c r="A20" s="33"/>
      <c r="B20" s="34"/>
      <c r="C20" s="41"/>
      <c r="D20" s="34"/>
      <c r="E20" s="42"/>
      <c r="F20" s="36"/>
      <c r="G20" s="47"/>
      <c r="H20" s="38"/>
      <c r="I20" s="47"/>
      <c r="J20" s="37"/>
      <c r="K20" s="47"/>
      <c r="L20" s="37"/>
      <c r="M20" s="33"/>
      <c r="N20" s="37"/>
      <c r="O20" s="47"/>
      <c r="P20" s="37"/>
      <c r="Q20" s="47"/>
      <c r="R20" s="37"/>
      <c r="S20" s="47"/>
      <c r="T20" s="37"/>
      <c r="U20" s="47"/>
      <c r="V20" s="37"/>
      <c r="W20" s="47"/>
      <c r="X20" s="37"/>
      <c r="Y20" s="47"/>
      <c r="Z20" s="38"/>
      <c r="AA20" s="47"/>
      <c r="AB20" s="38"/>
      <c r="AC20" s="39"/>
    </row>
    <row r="21">
      <c r="A21" s="33"/>
      <c r="B21" s="34"/>
      <c r="C21" s="41"/>
      <c r="D21" s="34"/>
      <c r="F21" s="36"/>
      <c r="G21" s="47"/>
      <c r="H21" s="37"/>
      <c r="I21" s="33"/>
      <c r="J21" s="37"/>
      <c r="K21" s="47"/>
      <c r="L21" s="37"/>
      <c r="M21" s="33"/>
      <c r="N21" s="37"/>
      <c r="O21" s="47"/>
      <c r="P21" s="37"/>
      <c r="Q21" s="47"/>
      <c r="R21" s="37"/>
      <c r="S21" s="47"/>
      <c r="T21" s="37"/>
      <c r="U21" s="47"/>
      <c r="V21" s="38"/>
      <c r="W21" s="47"/>
      <c r="X21" s="38"/>
      <c r="Y21" s="47"/>
      <c r="Z21" s="37"/>
      <c r="AA21" s="47"/>
      <c r="AB21" s="38"/>
      <c r="AC21" s="39"/>
    </row>
    <row r="22">
      <c r="A22" s="33"/>
      <c r="B22" s="34"/>
      <c r="C22" s="35"/>
      <c r="D22" s="34"/>
      <c r="E22" s="42"/>
      <c r="F22" s="36"/>
      <c r="G22" s="47"/>
      <c r="H22" s="37"/>
      <c r="I22" s="47"/>
      <c r="J22" s="38"/>
      <c r="K22" s="47"/>
      <c r="L22" s="38"/>
      <c r="M22" s="47"/>
      <c r="N22" s="37"/>
      <c r="O22" s="47"/>
      <c r="P22" s="37"/>
      <c r="Q22" s="47"/>
      <c r="R22" s="37"/>
      <c r="S22" s="47"/>
      <c r="T22" s="37"/>
      <c r="U22" s="47"/>
      <c r="V22" s="37"/>
      <c r="W22" s="47"/>
      <c r="X22" s="38"/>
      <c r="Y22" s="47"/>
      <c r="Z22" s="38"/>
      <c r="AA22" s="47"/>
      <c r="AB22" s="38"/>
      <c r="AC22" s="39"/>
    </row>
    <row r="23">
      <c r="A23" s="33"/>
      <c r="B23" s="34"/>
      <c r="C23" s="41"/>
      <c r="D23" s="34"/>
      <c r="F23" s="36"/>
      <c r="G23" s="47"/>
      <c r="H23" s="37"/>
      <c r="I23" s="47"/>
      <c r="J23" s="38"/>
      <c r="K23" s="47"/>
      <c r="L23" s="37"/>
      <c r="M23" s="47"/>
      <c r="N23" s="37"/>
      <c r="O23" s="47"/>
      <c r="P23" s="37"/>
      <c r="Q23" s="33"/>
      <c r="R23" s="38"/>
      <c r="S23" s="47"/>
      <c r="T23" s="37"/>
      <c r="U23" s="47"/>
      <c r="V23" s="37"/>
      <c r="W23" s="47"/>
      <c r="X23" s="37"/>
      <c r="Y23" s="47"/>
      <c r="Z23" s="37"/>
      <c r="AA23" s="47"/>
      <c r="AB23" s="38"/>
      <c r="AC23" s="39"/>
    </row>
    <row r="24">
      <c r="A24" s="33"/>
      <c r="B24" s="34"/>
      <c r="C24" s="41"/>
      <c r="D24" s="34"/>
      <c r="F24" s="36"/>
      <c r="G24" s="47"/>
      <c r="H24" s="37"/>
      <c r="I24" s="47"/>
      <c r="J24" s="37"/>
      <c r="K24" s="47"/>
      <c r="L24" s="37"/>
      <c r="M24" s="33"/>
      <c r="N24" s="37"/>
      <c r="O24" s="47"/>
      <c r="P24" s="37"/>
      <c r="Q24" s="33"/>
      <c r="R24" s="38"/>
      <c r="S24" s="33"/>
      <c r="T24" s="38"/>
      <c r="U24" s="47"/>
      <c r="V24" s="37"/>
      <c r="W24" s="47"/>
      <c r="X24" s="37"/>
      <c r="Y24" s="47"/>
      <c r="Z24" s="37"/>
      <c r="AA24" s="47"/>
      <c r="AB24" s="38"/>
      <c r="AC24" s="39"/>
    </row>
    <row r="25">
      <c r="A25" s="33"/>
      <c r="B25" s="34"/>
      <c r="C25" s="41"/>
      <c r="D25" s="40"/>
      <c r="F25" s="36"/>
      <c r="G25" s="47"/>
      <c r="H25" s="38"/>
      <c r="I25" s="47"/>
      <c r="J25" s="37"/>
      <c r="K25" s="47"/>
      <c r="L25" s="38"/>
      <c r="M25" s="47"/>
      <c r="N25" s="37"/>
      <c r="O25" s="47"/>
      <c r="P25" s="37"/>
      <c r="Q25" s="47"/>
      <c r="R25" s="38"/>
      <c r="S25" s="47"/>
      <c r="T25" s="37"/>
      <c r="U25" s="47"/>
      <c r="V25" s="37"/>
      <c r="W25" s="47"/>
      <c r="X25" s="37"/>
      <c r="Y25" s="47"/>
      <c r="Z25" s="37"/>
      <c r="AA25" s="47"/>
      <c r="AB25" s="38"/>
      <c r="AC25" s="39"/>
    </row>
    <row r="26">
      <c r="A26" s="33"/>
      <c r="B26" s="34"/>
      <c r="C26" s="41"/>
      <c r="D26" s="34"/>
      <c r="E26" s="42"/>
      <c r="F26" s="36"/>
      <c r="G26" s="47"/>
      <c r="H26" s="38"/>
      <c r="I26" s="47"/>
      <c r="J26" s="38"/>
      <c r="K26" s="47"/>
      <c r="L26" s="37"/>
      <c r="M26" s="47"/>
      <c r="N26" s="38"/>
      <c r="O26" s="47"/>
      <c r="P26" s="37"/>
      <c r="Q26" s="47"/>
      <c r="R26" s="38"/>
      <c r="S26" s="47"/>
      <c r="T26" s="38"/>
      <c r="U26" s="47"/>
      <c r="V26" s="37"/>
      <c r="W26" s="47"/>
      <c r="X26" s="38"/>
      <c r="Y26" s="47"/>
      <c r="Z26" s="37"/>
      <c r="AA26" s="47"/>
      <c r="AB26" s="38"/>
      <c r="AC26" s="39"/>
    </row>
    <row r="27">
      <c r="A27" s="33"/>
      <c r="B27" s="34"/>
      <c r="C27" s="41"/>
      <c r="D27" s="40"/>
      <c r="E27" s="42"/>
      <c r="F27" s="36"/>
      <c r="G27" s="47"/>
      <c r="H27" s="37"/>
      <c r="I27" s="47"/>
      <c r="J27" s="37"/>
      <c r="K27" s="47"/>
      <c r="L27" s="37"/>
      <c r="M27" s="33"/>
      <c r="N27" s="37"/>
      <c r="O27" s="47"/>
      <c r="P27" s="37"/>
      <c r="Q27" s="47"/>
      <c r="R27" s="37"/>
      <c r="S27" s="47"/>
      <c r="T27" s="37"/>
      <c r="U27" s="47"/>
      <c r="V27" s="37"/>
      <c r="W27" s="47"/>
      <c r="X27" s="38"/>
      <c r="Y27" s="47"/>
      <c r="Z27" s="37"/>
      <c r="AA27" s="47"/>
      <c r="AB27" s="38"/>
      <c r="AC27" s="39"/>
    </row>
    <row r="28">
      <c r="A28" s="33"/>
      <c r="B28" s="34"/>
      <c r="C28" s="41"/>
      <c r="D28" s="34"/>
      <c r="F28" s="36"/>
      <c r="G28" s="47"/>
      <c r="H28" s="37"/>
      <c r="I28" s="33"/>
      <c r="J28" s="37"/>
      <c r="K28" s="47"/>
      <c r="L28" s="37"/>
      <c r="M28" s="33"/>
      <c r="N28" s="37"/>
      <c r="O28" s="47"/>
      <c r="P28" s="37"/>
      <c r="Q28" s="47"/>
      <c r="R28" s="37"/>
      <c r="S28" s="47"/>
      <c r="T28" s="37"/>
      <c r="U28" s="47"/>
      <c r="V28" s="37"/>
      <c r="W28" s="47"/>
      <c r="X28" s="37"/>
      <c r="Y28" s="47"/>
      <c r="Z28" s="37"/>
      <c r="AA28" s="47"/>
      <c r="AB28" s="38"/>
      <c r="AC28" s="39"/>
    </row>
    <row r="29">
      <c r="A29" s="33"/>
      <c r="B29" s="34"/>
      <c r="C29" s="41"/>
      <c r="D29" s="34"/>
      <c r="E29" s="42"/>
      <c r="F29" s="36"/>
      <c r="G29" s="47"/>
      <c r="H29" s="38"/>
      <c r="I29" s="33"/>
      <c r="J29" s="38"/>
      <c r="K29" s="33"/>
      <c r="L29" s="38"/>
      <c r="M29" s="33"/>
      <c r="N29" s="38"/>
      <c r="O29" s="33"/>
      <c r="P29" s="38"/>
      <c r="Q29" s="33"/>
      <c r="R29" s="38"/>
      <c r="S29" s="33"/>
      <c r="T29" s="38"/>
      <c r="U29" s="33"/>
      <c r="V29" s="38"/>
      <c r="W29" s="33"/>
      <c r="X29" s="38"/>
      <c r="Y29" s="33"/>
      <c r="Z29" s="38"/>
      <c r="AA29" s="33"/>
      <c r="AB29" s="38"/>
      <c r="AC29" s="39"/>
    </row>
    <row r="30">
      <c r="A30" s="33"/>
      <c r="B30" s="34"/>
      <c r="C30" s="41"/>
      <c r="D30" s="34"/>
      <c r="E30" s="42"/>
      <c r="F30" s="36"/>
      <c r="G30" s="47"/>
      <c r="H30" s="38"/>
      <c r="I30" s="47"/>
      <c r="J30" s="37"/>
      <c r="K30" s="47"/>
      <c r="L30" s="37"/>
      <c r="M30" s="47"/>
      <c r="N30" s="37"/>
      <c r="O30" s="47"/>
      <c r="P30" s="38"/>
      <c r="Q30" s="47"/>
      <c r="R30" s="37"/>
      <c r="S30" s="47"/>
      <c r="T30" s="37"/>
      <c r="U30" s="47"/>
      <c r="V30" s="38"/>
      <c r="W30" s="47"/>
      <c r="X30" s="37"/>
      <c r="Y30" s="47"/>
      <c r="Z30" s="37"/>
      <c r="AA30" s="47"/>
      <c r="AB30" s="38"/>
      <c r="AC30" s="39"/>
    </row>
    <row r="31">
      <c r="A31" s="33"/>
      <c r="B31" s="34"/>
      <c r="C31" s="41"/>
      <c r="D31" s="34"/>
      <c r="E31" s="42"/>
      <c r="F31" s="36"/>
      <c r="G31" s="47"/>
      <c r="H31" s="37"/>
      <c r="I31" s="33"/>
      <c r="J31" s="37"/>
      <c r="K31" s="47"/>
      <c r="L31" s="37"/>
      <c r="M31" s="33"/>
      <c r="N31" s="37"/>
      <c r="O31" s="47"/>
      <c r="P31" s="37"/>
      <c r="Q31" s="33"/>
      <c r="R31" s="37"/>
      <c r="S31" s="47"/>
      <c r="T31" s="37"/>
      <c r="U31" s="33"/>
      <c r="V31" s="38"/>
      <c r="W31" s="33"/>
      <c r="X31" s="38"/>
      <c r="Y31" s="33"/>
      <c r="Z31" s="38"/>
      <c r="AA31" s="33"/>
      <c r="AB31" s="38"/>
      <c r="AC31" s="39"/>
    </row>
    <row r="32">
      <c r="A32" s="33"/>
      <c r="B32" s="34"/>
      <c r="C32" s="41"/>
      <c r="D32" s="34"/>
      <c r="E32" s="45"/>
      <c r="F32" s="36"/>
      <c r="G32" s="33"/>
      <c r="H32" s="45"/>
      <c r="I32" s="33"/>
      <c r="J32" s="38"/>
      <c r="K32" s="33"/>
      <c r="L32" s="38"/>
      <c r="M32" s="33"/>
      <c r="N32" s="38"/>
      <c r="O32" s="33"/>
      <c r="P32" s="38"/>
      <c r="Q32" s="33"/>
      <c r="R32" s="38"/>
      <c r="S32" s="33"/>
      <c r="T32" s="38"/>
      <c r="U32" s="33"/>
      <c r="V32" s="38"/>
      <c r="W32" s="33"/>
      <c r="X32" s="38"/>
      <c r="Y32" s="33"/>
      <c r="Z32" s="38"/>
      <c r="AA32" s="33"/>
      <c r="AB32" s="38"/>
      <c r="AC32" s="39"/>
    </row>
    <row r="33">
      <c r="A33" s="33"/>
      <c r="B33" s="40"/>
      <c r="C33" s="41"/>
      <c r="D33" s="40"/>
      <c r="E33" s="42"/>
      <c r="F33" s="36"/>
      <c r="G33" s="47"/>
      <c r="H33" s="38"/>
      <c r="I33" s="47"/>
      <c r="J33" s="37"/>
      <c r="K33" s="47"/>
      <c r="L33" s="38"/>
      <c r="M33" s="47"/>
      <c r="N33" s="37"/>
      <c r="O33" s="47"/>
      <c r="P33" s="37"/>
      <c r="Q33" s="47"/>
      <c r="R33" s="37"/>
      <c r="S33" s="47"/>
      <c r="T33" s="37"/>
      <c r="U33" s="47"/>
      <c r="V33" s="37"/>
      <c r="W33" s="47"/>
      <c r="X33" s="38"/>
      <c r="Y33" s="47"/>
      <c r="Z33" s="37"/>
      <c r="AA33" s="47"/>
      <c r="AB33" s="38"/>
      <c r="AC33" s="39"/>
    </row>
    <row r="34">
      <c r="A34" s="33"/>
      <c r="B34" s="34"/>
      <c r="C34" s="41"/>
      <c r="D34" s="34"/>
      <c r="E34" s="42"/>
      <c r="F34" s="36"/>
      <c r="G34" s="47"/>
      <c r="H34" s="38"/>
      <c r="I34" s="47"/>
      <c r="J34" s="37"/>
      <c r="K34" s="47"/>
      <c r="L34" s="37"/>
      <c r="M34" s="47"/>
      <c r="N34" s="37"/>
      <c r="O34" s="47"/>
      <c r="P34" s="37"/>
      <c r="Q34" s="47"/>
      <c r="R34" s="37"/>
      <c r="S34" s="47"/>
      <c r="T34" s="37"/>
      <c r="U34" s="47"/>
      <c r="V34" s="37"/>
      <c r="W34" s="47"/>
      <c r="X34" s="37"/>
      <c r="Y34" s="47"/>
      <c r="Z34" s="37"/>
      <c r="AA34" s="47"/>
      <c r="AB34" s="38"/>
      <c r="AC34" s="39"/>
    </row>
  </sheetData>
  <conditionalFormatting sqref="B4:B9 D4:D9 F4:F9 B11:B34 D11:D34 F11:F34">
    <cfRule type="cellIs" dxfId="0" priority="1" operator="greaterThan">
      <formula>2</formula>
    </cfRule>
  </conditionalFormatting>
  <conditionalFormatting sqref="B4:B9 D4:D9 F4:F9 B11:B34 D11:D34 F11:F34">
    <cfRule type="cellIs" dxfId="1" priority="2" operator="equal">
      <formula>2</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3"/>
    <col customWidth="1" min="3" max="8" width="3.71"/>
    <col customWidth="1" min="9" max="9" width="5.71"/>
    <col customWidth="1" min="10" max="10" width="8.29"/>
    <col customWidth="1" min="11" max="11" width="6.14"/>
  </cols>
  <sheetData>
    <row r="1">
      <c r="A1" s="48" t="s">
        <v>48</v>
      </c>
    </row>
    <row r="2">
      <c r="A2" s="49"/>
      <c r="B2" s="49"/>
      <c r="C2" s="50">
        <v>1.0</v>
      </c>
      <c r="D2" s="50">
        <v>2.0</v>
      </c>
      <c r="E2" s="50">
        <v>3.0</v>
      </c>
      <c r="F2" s="50">
        <v>4.0</v>
      </c>
      <c r="G2" s="50">
        <v>5.0</v>
      </c>
      <c r="H2" s="50">
        <v>6.0</v>
      </c>
      <c r="I2" s="49" t="s">
        <v>49</v>
      </c>
      <c r="J2" s="49" t="s">
        <v>50</v>
      </c>
      <c r="K2" s="49" t="s">
        <v>51</v>
      </c>
    </row>
    <row r="3">
      <c r="A3" s="50">
        <v>306999.0</v>
      </c>
      <c r="B3" s="51" t="s">
        <v>52</v>
      </c>
      <c r="C3" s="50">
        <v>1.0</v>
      </c>
      <c r="D3" s="50">
        <v>0.0</v>
      </c>
      <c r="E3" s="50">
        <v>0.5</v>
      </c>
      <c r="F3" s="50">
        <v>0.0</v>
      </c>
      <c r="G3" s="50">
        <v>0.5</v>
      </c>
      <c r="H3" s="50">
        <v>1.0</v>
      </c>
      <c r="I3" s="50">
        <f t="shared" ref="I3:I17" si="1">SUM(C3:H3)</f>
        <v>3</v>
      </c>
      <c r="J3" s="52">
        <f t="shared" ref="J3:J17" si="2">I3/6</f>
        <v>0.5</v>
      </c>
      <c r="K3" s="53">
        <f t="shared" ref="K3:K17" si="3">if(J3&lt;0.5,2,if(J3&lt;0.6,3,if(J3&lt;0.7,3.5,if(J3&lt;0.8,4,if(J3&lt;0.9,4.5,5)))))</f>
        <v>3</v>
      </c>
    </row>
    <row r="4">
      <c r="A4" s="50">
        <v>305286.0</v>
      </c>
      <c r="B4" s="54" t="s">
        <v>53</v>
      </c>
      <c r="C4" s="50">
        <v>0.0</v>
      </c>
      <c r="D4" s="50">
        <v>0.0</v>
      </c>
      <c r="E4" s="50">
        <v>0.5</v>
      </c>
      <c r="F4" s="50">
        <v>1.0</v>
      </c>
      <c r="G4" s="50">
        <v>0.0</v>
      </c>
      <c r="H4" s="50">
        <v>0.0</v>
      </c>
      <c r="I4" s="50">
        <f t="shared" si="1"/>
        <v>1.5</v>
      </c>
      <c r="J4" s="52">
        <f t="shared" si="2"/>
        <v>0.25</v>
      </c>
      <c r="K4" s="55">
        <f t="shared" si="3"/>
        <v>2</v>
      </c>
    </row>
    <row r="5">
      <c r="A5" s="50">
        <v>305303.0</v>
      </c>
      <c r="B5" s="51" t="s">
        <v>52</v>
      </c>
      <c r="C5" s="50">
        <v>1.0</v>
      </c>
      <c r="D5" s="50">
        <v>0.0</v>
      </c>
      <c r="E5" s="50">
        <v>1.0</v>
      </c>
      <c r="F5" s="50">
        <v>0.5</v>
      </c>
      <c r="G5" s="50">
        <v>0.5</v>
      </c>
      <c r="H5" s="50">
        <v>1.0</v>
      </c>
      <c r="I5" s="50">
        <f t="shared" si="1"/>
        <v>4</v>
      </c>
      <c r="J5" s="52">
        <f t="shared" si="2"/>
        <v>0.6666666667</v>
      </c>
      <c r="K5" s="53">
        <f t="shared" si="3"/>
        <v>3.5</v>
      </c>
    </row>
    <row r="6">
      <c r="A6" s="50">
        <v>305327.0</v>
      </c>
      <c r="B6" s="51" t="s">
        <v>52</v>
      </c>
      <c r="C6" s="50">
        <v>0.5</v>
      </c>
      <c r="D6" s="50">
        <v>0.0</v>
      </c>
      <c r="E6" s="50">
        <v>1.0</v>
      </c>
      <c r="F6" s="50">
        <v>1.0</v>
      </c>
      <c r="G6" s="50">
        <v>1.0</v>
      </c>
      <c r="H6" s="50">
        <v>1.0</v>
      </c>
      <c r="I6" s="50">
        <f t="shared" si="1"/>
        <v>4.5</v>
      </c>
      <c r="J6" s="52">
        <f t="shared" si="2"/>
        <v>0.75</v>
      </c>
      <c r="K6" s="53">
        <f t="shared" si="3"/>
        <v>4</v>
      </c>
    </row>
    <row r="7">
      <c r="A7" s="50">
        <v>305333.0</v>
      </c>
      <c r="B7" s="51" t="s">
        <v>52</v>
      </c>
      <c r="C7" s="50">
        <v>0.0</v>
      </c>
      <c r="D7" s="50">
        <v>0.0</v>
      </c>
      <c r="E7" s="50">
        <v>1.0</v>
      </c>
      <c r="F7" s="50">
        <v>1.0</v>
      </c>
      <c r="G7" s="50">
        <v>1.0</v>
      </c>
      <c r="H7" s="50">
        <v>1.0</v>
      </c>
      <c r="I7" s="50">
        <f t="shared" si="1"/>
        <v>4</v>
      </c>
      <c r="J7" s="52">
        <f t="shared" si="2"/>
        <v>0.6666666667</v>
      </c>
      <c r="K7" s="53">
        <f t="shared" si="3"/>
        <v>3.5</v>
      </c>
    </row>
    <row r="8">
      <c r="A8" s="50">
        <v>305346.0</v>
      </c>
      <c r="B8" s="54" t="s">
        <v>53</v>
      </c>
      <c r="C8" s="50">
        <v>0.5</v>
      </c>
      <c r="D8" s="50">
        <v>0.0</v>
      </c>
      <c r="E8" s="50">
        <v>1.0</v>
      </c>
      <c r="F8" s="50">
        <v>1.0</v>
      </c>
      <c r="G8" s="50">
        <v>0.0</v>
      </c>
      <c r="H8" s="50">
        <v>1.0</v>
      </c>
      <c r="I8" s="50">
        <f t="shared" si="1"/>
        <v>3.5</v>
      </c>
      <c r="J8" s="52">
        <f t="shared" si="2"/>
        <v>0.5833333333</v>
      </c>
      <c r="K8" s="53">
        <f t="shared" si="3"/>
        <v>3</v>
      </c>
    </row>
    <row r="9">
      <c r="A9" s="50">
        <v>305348.0</v>
      </c>
      <c r="B9" s="54" t="s">
        <v>53</v>
      </c>
      <c r="C9" s="50">
        <v>1.0</v>
      </c>
      <c r="D9" s="50">
        <v>1.0</v>
      </c>
      <c r="E9" s="50">
        <v>0.5</v>
      </c>
      <c r="F9" s="50">
        <v>1.0</v>
      </c>
      <c r="G9" s="50">
        <v>0.0</v>
      </c>
      <c r="H9" s="50">
        <v>1.0</v>
      </c>
      <c r="I9" s="50">
        <f t="shared" si="1"/>
        <v>4.5</v>
      </c>
      <c r="J9" s="52">
        <f t="shared" si="2"/>
        <v>0.75</v>
      </c>
      <c r="K9" s="53">
        <f t="shared" si="3"/>
        <v>4</v>
      </c>
    </row>
    <row r="10">
      <c r="A10" s="50">
        <v>305358.0</v>
      </c>
      <c r="B10" s="54" t="s">
        <v>53</v>
      </c>
      <c r="C10" s="50">
        <v>0.0</v>
      </c>
      <c r="D10" s="50">
        <v>0.0</v>
      </c>
      <c r="E10" s="50">
        <v>0.0</v>
      </c>
      <c r="F10" s="50">
        <v>1.0</v>
      </c>
      <c r="G10" s="50">
        <v>0.0</v>
      </c>
      <c r="H10" s="50">
        <v>0.5</v>
      </c>
      <c r="I10" s="50">
        <f t="shared" si="1"/>
        <v>1.5</v>
      </c>
      <c r="J10" s="52">
        <f t="shared" si="2"/>
        <v>0.25</v>
      </c>
      <c r="K10" s="55">
        <f t="shared" si="3"/>
        <v>2</v>
      </c>
    </row>
    <row r="11">
      <c r="A11" s="50">
        <v>305363.0</v>
      </c>
      <c r="B11" s="51" t="s">
        <v>52</v>
      </c>
      <c r="C11" s="49"/>
      <c r="D11" s="49"/>
      <c r="E11" s="49"/>
      <c r="F11" s="49"/>
      <c r="G11" s="49"/>
      <c r="H11" s="49"/>
      <c r="I11" s="50">
        <f t="shared" si="1"/>
        <v>0</v>
      </c>
      <c r="J11" s="52">
        <f t="shared" si="2"/>
        <v>0</v>
      </c>
      <c r="K11" s="55">
        <f t="shared" si="3"/>
        <v>2</v>
      </c>
    </row>
    <row r="12">
      <c r="A12" s="50">
        <v>305402.0</v>
      </c>
      <c r="B12" s="54" t="s">
        <v>53</v>
      </c>
      <c r="C12" s="50">
        <v>0.5</v>
      </c>
      <c r="D12" s="50">
        <v>1.0</v>
      </c>
      <c r="E12" s="50">
        <v>1.0</v>
      </c>
      <c r="F12" s="50">
        <v>1.0</v>
      </c>
      <c r="G12" s="50">
        <v>0.5</v>
      </c>
      <c r="H12" s="50">
        <v>1.0</v>
      </c>
      <c r="I12" s="50">
        <f t="shared" si="1"/>
        <v>5</v>
      </c>
      <c r="J12" s="52">
        <f t="shared" si="2"/>
        <v>0.8333333333</v>
      </c>
      <c r="K12" s="53">
        <f t="shared" si="3"/>
        <v>4.5</v>
      </c>
    </row>
    <row r="13">
      <c r="A13" s="50">
        <v>305410.0</v>
      </c>
      <c r="B13" s="54" t="s">
        <v>53</v>
      </c>
      <c r="C13" s="50">
        <v>1.0</v>
      </c>
      <c r="D13" s="50">
        <v>0.5</v>
      </c>
      <c r="E13" s="50">
        <v>1.0</v>
      </c>
      <c r="F13" s="50">
        <v>1.0</v>
      </c>
      <c r="G13" s="50">
        <v>0.0</v>
      </c>
      <c r="H13" s="50">
        <v>1.0</v>
      </c>
      <c r="I13" s="50">
        <f t="shared" si="1"/>
        <v>4.5</v>
      </c>
      <c r="J13" s="52">
        <f t="shared" si="2"/>
        <v>0.75</v>
      </c>
      <c r="K13" s="53">
        <f t="shared" si="3"/>
        <v>4</v>
      </c>
    </row>
    <row r="14">
      <c r="A14" s="50">
        <v>305415.0</v>
      </c>
      <c r="B14" s="56" t="s">
        <v>53</v>
      </c>
      <c r="C14" s="50">
        <v>1.0</v>
      </c>
      <c r="D14" s="50">
        <v>1.0</v>
      </c>
      <c r="E14" s="50">
        <v>1.0</v>
      </c>
      <c r="F14" s="50">
        <v>1.0</v>
      </c>
      <c r="G14" s="50">
        <v>0.0</v>
      </c>
      <c r="H14" s="50">
        <v>1.0</v>
      </c>
      <c r="I14" s="50">
        <f t="shared" si="1"/>
        <v>5</v>
      </c>
      <c r="J14" s="52">
        <f t="shared" si="2"/>
        <v>0.8333333333</v>
      </c>
      <c r="K14" s="53">
        <f t="shared" si="3"/>
        <v>4.5</v>
      </c>
    </row>
    <row r="15">
      <c r="A15" s="50">
        <v>305420.0</v>
      </c>
      <c r="B15" s="54" t="s">
        <v>53</v>
      </c>
      <c r="C15" s="50">
        <v>1.0</v>
      </c>
      <c r="D15" s="50">
        <v>0.0</v>
      </c>
      <c r="E15" s="50">
        <v>1.0</v>
      </c>
      <c r="F15" s="50">
        <v>1.0</v>
      </c>
      <c r="G15" s="50">
        <v>0.0</v>
      </c>
      <c r="H15" s="50">
        <v>0.0</v>
      </c>
      <c r="I15" s="50">
        <f t="shared" si="1"/>
        <v>3</v>
      </c>
      <c r="J15" s="52">
        <f t="shared" si="2"/>
        <v>0.5</v>
      </c>
      <c r="K15" s="53">
        <f t="shared" si="3"/>
        <v>3</v>
      </c>
    </row>
    <row r="16">
      <c r="A16" s="50">
        <v>305428.0</v>
      </c>
      <c r="B16" s="54" t="s">
        <v>53</v>
      </c>
      <c r="C16" s="50">
        <v>1.0</v>
      </c>
      <c r="D16" s="50">
        <v>1.0</v>
      </c>
      <c r="E16" s="50">
        <v>1.0</v>
      </c>
      <c r="F16" s="50">
        <v>1.0</v>
      </c>
      <c r="G16" s="50">
        <v>0.0</v>
      </c>
      <c r="H16" s="50">
        <v>1.0</v>
      </c>
      <c r="I16" s="50">
        <f t="shared" si="1"/>
        <v>5</v>
      </c>
      <c r="J16" s="52">
        <f t="shared" si="2"/>
        <v>0.8333333333</v>
      </c>
      <c r="K16" s="53">
        <f t="shared" si="3"/>
        <v>4.5</v>
      </c>
    </row>
    <row r="17">
      <c r="A17" s="50">
        <v>305455.0</v>
      </c>
      <c r="B17" s="51" t="s">
        <v>52</v>
      </c>
      <c r="C17" s="50">
        <v>1.0</v>
      </c>
      <c r="D17" s="50">
        <v>0.0</v>
      </c>
      <c r="E17" s="50">
        <v>1.0</v>
      </c>
      <c r="F17" s="50">
        <v>0.0</v>
      </c>
      <c r="G17" s="50">
        <v>0.0</v>
      </c>
      <c r="H17" s="50">
        <v>0.5</v>
      </c>
      <c r="I17" s="50">
        <f t="shared" si="1"/>
        <v>2.5</v>
      </c>
      <c r="J17" s="52">
        <f t="shared" si="2"/>
        <v>0.4166666667</v>
      </c>
      <c r="K17" s="55">
        <f t="shared" si="3"/>
        <v>2</v>
      </c>
    </row>
    <row r="18">
      <c r="A18" s="48" t="s">
        <v>54</v>
      </c>
    </row>
    <row r="19">
      <c r="A19" s="49"/>
      <c r="B19" s="49"/>
      <c r="C19" s="50">
        <v>1.0</v>
      </c>
      <c r="D19" s="50">
        <v>2.0</v>
      </c>
      <c r="E19" s="50">
        <v>3.0</v>
      </c>
      <c r="F19" s="50">
        <v>4.0</v>
      </c>
      <c r="G19" s="50">
        <v>5.0</v>
      </c>
      <c r="H19" s="50">
        <v>6.0</v>
      </c>
      <c r="I19" s="49" t="s">
        <v>49</v>
      </c>
      <c r="J19" s="49" t="s">
        <v>50</v>
      </c>
      <c r="K19" s="49" t="s">
        <v>51</v>
      </c>
    </row>
    <row r="20">
      <c r="A20" s="50">
        <v>305273.0</v>
      </c>
      <c r="B20" s="51" t="s">
        <v>52</v>
      </c>
      <c r="C20" s="50">
        <v>1.0</v>
      </c>
      <c r="D20" s="50">
        <v>1.0</v>
      </c>
      <c r="E20" s="50">
        <v>0.5</v>
      </c>
      <c r="F20" s="50">
        <v>1.0</v>
      </c>
      <c r="G20" s="50">
        <v>0.5</v>
      </c>
      <c r="H20" s="50">
        <v>1.0</v>
      </c>
      <c r="I20" s="50">
        <f t="shared" ref="I20:I34" si="4">SUM(C20:H20)</f>
        <v>5</v>
      </c>
      <c r="J20" s="52">
        <f t="shared" ref="J20:J34" si="5">I20/6</f>
        <v>0.8333333333</v>
      </c>
      <c r="K20" s="53">
        <f t="shared" ref="K20:K34" si="6">if(J20&lt;0.5,2,if(J20&lt;0.6,3,if(J20&lt;0.7,3.5,if(J20&lt;0.8,4,if(J20&lt;0.9,4.5,5)))))</f>
        <v>4.5</v>
      </c>
    </row>
    <row r="21">
      <c r="A21" s="50">
        <v>305280.0</v>
      </c>
      <c r="B21" s="54" t="s">
        <v>53</v>
      </c>
      <c r="C21" s="50">
        <v>0.0</v>
      </c>
      <c r="D21" s="50">
        <v>0.5</v>
      </c>
      <c r="E21" s="50">
        <v>0.0</v>
      </c>
      <c r="F21" s="50">
        <v>1.0</v>
      </c>
      <c r="G21" s="50">
        <v>0.5</v>
      </c>
      <c r="H21" s="50">
        <v>1.0</v>
      </c>
      <c r="I21" s="50">
        <f t="shared" si="4"/>
        <v>3</v>
      </c>
      <c r="J21" s="52">
        <f t="shared" si="5"/>
        <v>0.5</v>
      </c>
      <c r="K21" s="53">
        <f t="shared" si="6"/>
        <v>3</v>
      </c>
    </row>
    <row r="22">
      <c r="A22" s="50">
        <v>305288.0</v>
      </c>
      <c r="B22" s="54" t="s">
        <v>53</v>
      </c>
      <c r="C22" s="50">
        <v>0.0</v>
      </c>
      <c r="D22" s="50">
        <v>1.0</v>
      </c>
      <c r="E22" s="50">
        <v>0.0</v>
      </c>
      <c r="F22" s="50">
        <v>1.0</v>
      </c>
      <c r="G22" s="50">
        <v>1.0</v>
      </c>
      <c r="H22" s="50">
        <v>0.5</v>
      </c>
      <c r="I22" s="50">
        <f t="shared" si="4"/>
        <v>3.5</v>
      </c>
      <c r="J22" s="52">
        <f t="shared" si="5"/>
        <v>0.5833333333</v>
      </c>
      <c r="K22" s="53">
        <f t="shared" si="6"/>
        <v>3</v>
      </c>
    </row>
    <row r="23">
      <c r="A23" s="50">
        <v>305291.0</v>
      </c>
      <c r="B23" s="51" t="s">
        <v>52</v>
      </c>
      <c r="C23" s="57">
        <v>1.0</v>
      </c>
      <c r="D23" s="50">
        <v>0.5</v>
      </c>
      <c r="E23" s="50">
        <v>0.5</v>
      </c>
      <c r="F23" s="50">
        <v>0.5</v>
      </c>
      <c r="G23" s="50">
        <v>0.0</v>
      </c>
      <c r="H23" s="50">
        <v>0.5</v>
      </c>
      <c r="I23" s="50">
        <f t="shared" si="4"/>
        <v>3</v>
      </c>
      <c r="J23" s="52">
        <f t="shared" si="5"/>
        <v>0.5</v>
      </c>
      <c r="K23" s="53">
        <f t="shared" si="6"/>
        <v>3</v>
      </c>
    </row>
    <row r="24">
      <c r="A24" s="50">
        <v>305299.0</v>
      </c>
      <c r="B24" s="51" t="s">
        <v>52</v>
      </c>
      <c r="C24" s="50">
        <v>1.0</v>
      </c>
      <c r="D24" s="50">
        <v>1.0</v>
      </c>
      <c r="E24" s="50">
        <v>0.5</v>
      </c>
      <c r="F24" s="50">
        <v>1.0</v>
      </c>
      <c r="G24" s="50">
        <v>1.0</v>
      </c>
      <c r="H24" s="50">
        <v>0.5</v>
      </c>
      <c r="I24" s="50">
        <f t="shared" si="4"/>
        <v>5</v>
      </c>
      <c r="J24" s="52">
        <f t="shared" si="5"/>
        <v>0.8333333333</v>
      </c>
      <c r="K24" s="53">
        <f t="shared" si="6"/>
        <v>4.5</v>
      </c>
    </row>
    <row r="25">
      <c r="A25" s="50">
        <v>305307.0</v>
      </c>
      <c r="B25" s="51" t="s">
        <v>52</v>
      </c>
      <c r="C25" s="50">
        <v>0.5</v>
      </c>
      <c r="D25" s="50">
        <v>1.0</v>
      </c>
      <c r="E25" s="50">
        <v>1.0</v>
      </c>
      <c r="F25" s="50">
        <v>0.5</v>
      </c>
      <c r="G25" s="50">
        <v>0.0</v>
      </c>
      <c r="H25" s="50">
        <v>1.0</v>
      </c>
      <c r="I25" s="50">
        <f t="shared" si="4"/>
        <v>4</v>
      </c>
      <c r="J25" s="52">
        <f t="shared" si="5"/>
        <v>0.6666666667</v>
      </c>
      <c r="K25" s="53">
        <f t="shared" si="6"/>
        <v>3.5</v>
      </c>
    </row>
    <row r="26">
      <c r="A26" s="50">
        <v>305325.0</v>
      </c>
      <c r="B26" s="51" t="s">
        <v>52</v>
      </c>
      <c r="C26" s="50">
        <v>1.0</v>
      </c>
      <c r="D26" s="50">
        <v>1.0</v>
      </c>
      <c r="E26" s="50">
        <v>0.5</v>
      </c>
      <c r="F26" s="50">
        <v>1.0</v>
      </c>
      <c r="G26" s="50">
        <v>1.0</v>
      </c>
      <c r="H26" s="50">
        <v>1.0</v>
      </c>
      <c r="I26" s="50">
        <f t="shared" si="4"/>
        <v>5.5</v>
      </c>
      <c r="J26" s="52">
        <f t="shared" si="5"/>
        <v>0.9166666667</v>
      </c>
      <c r="K26" s="53">
        <f t="shared" si="6"/>
        <v>5</v>
      </c>
    </row>
    <row r="27">
      <c r="A27" s="50">
        <v>305338.0</v>
      </c>
      <c r="B27" s="54" t="s">
        <v>53</v>
      </c>
      <c r="C27" s="50">
        <v>0.0</v>
      </c>
      <c r="D27" s="50">
        <v>1.0</v>
      </c>
      <c r="E27" s="50">
        <v>0.0</v>
      </c>
      <c r="F27" s="50">
        <v>1.0</v>
      </c>
      <c r="G27" s="50">
        <v>0.5</v>
      </c>
      <c r="H27" s="50">
        <v>1.0</v>
      </c>
      <c r="I27" s="50">
        <f t="shared" si="4"/>
        <v>3.5</v>
      </c>
      <c r="J27" s="52">
        <f t="shared" si="5"/>
        <v>0.5833333333</v>
      </c>
      <c r="K27" s="53">
        <f t="shared" si="6"/>
        <v>3</v>
      </c>
    </row>
    <row r="28">
      <c r="A28" s="50">
        <v>305350.0</v>
      </c>
      <c r="B28" s="54" t="s">
        <v>53</v>
      </c>
      <c r="C28" s="50">
        <v>0.0</v>
      </c>
      <c r="D28" s="50">
        <v>1.0</v>
      </c>
      <c r="E28" s="50">
        <v>0.0</v>
      </c>
      <c r="F28" s="50">
        <v>0.0</v>
      </c>
      <c r="G28" s="50">
        <v>1.0</v>
      </c>
      <c r="H28" s="50">
        <v>1.0</v>
      </c>
      <c r="I28" s="50">
        <f t="shared" si="4"/>
        <v>3</v>
      </c>
      <c r="J28" s="52">
        <f t="shared" si="5"/>
        <v>0.5</v>
      </c>
      <c r="K28" s="53">
        <f t="shared" si="6"/>
        <v>3</v>
      </c>
    </row>
    <row r="29">
      <c r="A29" s="50">
        <v>305356.0</v>
      </c>
      <c r="B29" s="54" t="s">
        <v>53</v>
      </c>
      <c r="C29" s="49"/>
      <c r="D29" s="49"/>
      <c r="E29" s="49"/>
      <c r="F29" s="49"/>
      <c r="G29" s="49"/>
      <c r="H29" s="49"/>
      <c r="I29" s="50">
        <f t="shared" si="4"/>
        <v>0</v>
      </c>
      <c r="J29" s="52">
        <f t="shared" si="5"/>
        <v>0</v>
      </c>
      <c r="K29" s="55">
        <f t="shared" si="6"/>
        <v>2</v>
      </c>
    </row>
    <row r="30">
      <c r="A30" s="50">
        <v>305364.0</v>
      </c>
      <c r="B30" s="54" t="s">
        <v>53</v>
      </c>
      <c r="C30" s="50">
        <v>1.0</v>
      </c>
      <c r="D30" s="50">
        <v>1.0</v>
      </c>
      <c r="E30" s="50">
        <v>0.0</v>
      </c>
      <c r="F30" s="50">
        <v>1.0</v>
      </c>
      <c r="G30" s="50">
        <v>1.0</v>
      </c>
      <c r="H30" s="50">
        <v>1.0</v>
      </c>
      <c r="I30" s="50">
        <f t="shared" si="4"/>
        <v>5</v>
      </c>
      <c r="J30" s="52">
        <f t="shared" si="5"/>
        <v>0.8333333333</v>
      </c>
      <c r="K30" s="53">
        <f t="shared" si="6"/>
        <v>4.5</v>
      </c>
    </row>
    <row r="31">
      <c r="A31" s="50">
        <v>305397.0</v>
      </c>
      <c r="B31" s="51" t="s">
        <v>52</v>
      </c>
      <c r="C31" s="50">
        <v>0.0</v>
      </c>
      <c r="D31" s="50">
        <v>1.0</v>
      </c>
      <c r="E31" s="50">
        <v>0.0</v>
      </c>
      <c r="F31" s="50">
        <v>0.0</v>
      </c>
      <c r="G31" s="50">
        <v>0.0</v>
      </c>
      <c r="H31" s="50">
        <v>0.5</v>
      </c>
      <c r="I31" s="50">
        <f t="shared" si="4"/>
        <v>1.5</v>
      </c>
      <c r="J31" s="52">
        <f t="shared" si="5"/>
        <v>0.25</v>
      </c>
      <c r="K31" s="55">
        <f t="shared" si="6"/>
        <v>2</v>
      </c>
    </row>
    <row r="32">
      <c r="A32" s="50">
        <v>305398.0</v>
      </c>
      <c r="B32" s="54" t="s">
        <v>53</v>
      </c>
      <c r="C32" s="50">
        <v>0.0</v>
      </c>
      <c r="D32" s="50">
        <v>0.5</v>
      </c>
      <c r="E32" s="50">
        <v>0.0</v>
      </c>
      <c r="F32" s="50">
        <v>0.0</v>
      </c>
      <c r="G32" s="50">
        <v>0.0</v>
      </c>
      <c r="H32" s="50">
        <v>1.0</v>
      </c>
      <c r="I32" s="50">
        <f t="shared" si="4"/>
        <v>1.5</v>
      </c>
      <c r="J32" s="52">
        <f t="shared" si="5"/>
        <v>0.25</v>
      </c>
      <c r="K32" s="55">
        <f t="shared" si="6"/>
        <v>2</v>
      </c>
    </row>
    <row r="33">
      <c r="A33" s="50">
        <v>305461.0</v>
      </c>
      <c r="B33" s="51" t="s">
        <v>52</v>
      </c>
      <c r="C33" s="50">
        <v>1.0</v>
      </c>
      <c r="D33" s="50">
        <v>1.0</v>
      </c>
      <c r="E33" s="50">
        <v>1.0</v>
      </c>
      <c r="F33" s="50">
        <v>1.0</v>
      </c>
      <c r="G33" s="50">
        <v>0.5</v>
      </c>
      <c r="H33" s="50">
        <v>1.0</v>
      </c>
      <c r="I33" s="50">
        <f t="shared" si="4"/>
        <v>5.5</v>
      </c>
      <c r="J33" s="52">
        <f t="shared" si="5"/>
        <v>0.9166666667</v>
      </c>
      <c r="K33" s="53">
        <f t="shared" si="6"/>
        <v>5</v>
      </c>
    </row>
    <row r="34">
      <c r="A34" s="50">
        <v>305463.0</v>
      </c>
      <c r="B34" s="51" t="s">
        <v>52</v>
      </c>
      <c r="C34" s="50">
        <v>0.5</v>
      </c>
      <c r="D34" s="50">
        <v>1.0</v>
      </c>
      <c r="E34" s="50">
        <v>1.0</v>
      </c>
      <c r="F34" s="50">
        <v>1.0</v>
      </c>
      <c r="G34" s="50">
        <v>1.0</v>
      </c>
      <c r="H34" s="50">
        <v>1.0</v>
      </c>
      <c r="I34" s="50">
        <f t="shared" si="4"/>
        <v>5.5</v>
      </c>
      <c r="J34" s="52">
        <f t="shared" si="5"/>
        <v>0.9166666667</v>
      </c>
      <c r="K34" s="53">
        <f t="shared" si="6"/>
        <v>5</v>
      </c>
    </row>
  </sheetData>
  <drawing r:id="rId1"/>
</worksheet>
</file>