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 physics\"/>
    </mc:Choice>
  </mc:AlternateContent>
  <bookViews>
    <workbookView xWindow="0" yWindow="0" windowWidth="15345" windowHeight="4110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H7" i="2" s="1"/>
  <c r="AG7" i="2" s="1"/>
  <c r="P2" i="2"/>
  <c r="T38" i="2" s="1"/>
  <c r="S38" i="2" s="1"/>
  <c r="B3" i="2"/>
  <c r="B6" i="2" s="1"/>
  <c r="B7" i="2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2" i="1"/>
  <c r="AH54" i="2" l="1"/>
  <c r="AG54" i="2" s="1"/>
  <c r="AH46" i="2"/>
  <c r="AG46" i="2" s="1"/>
  <c r="AH34" i="2"/>
  <c r="AG34" i="2" s="1"/>
  <c r="AH14" i="2"/>
  <c r="AG14" i="2" s="1"/>
  <c r="AH57" i="2"/>
  <c r="AG57" i="2" s="1"/>
  <c r="AH53" i="2"/>
  <c r="AG53" i="2" s="1"/>
  <c r="AH49" i="2"/>
  <c r="AG49" i="2" s="1"/>
  <c r="AH45" i="2"/>
  <c r="AG45" i="2" s="1"/>
  <c r="AH41" i="2"/>
  <c r="AG41" i="2" s="1"/>
  <c r="AH37" i="2"/>
  <c r="AG37" i="2" s="1"/>
  <c r="AH33" i="2"/>
  <c r="AG33" i="2" s="1"/>
  <c r="AH29" i="2"/>
  <c r="AG29" i="2" s="1"/>
  <c r="AH25" i="2"/>
  <c r="AG25" i="2" s="1"/>
  <c r="AH21" i="2"/>
  <c r="AG21" i="2" s="1"/>
  <c r="AH17" i="2"/>
  <c r="AG17" i="2" s="1"/>
  <c r="AH13" i="2"/>
  <c r="AG13" i="2" s="1"/>
  <c r="AH50" i="2"/>
  <c r="AG50" i="2" s="1"/>
  <c r="AH38" i="2"/>
  <c r="AG38" i="2" s="1"/>
  <c r="AH26" i="2"/>
  <c r="AG26" i="2" s="1"/>
  <c r="AH18" i="2"/>
  <c r="AG18" i="2" s="1"/>
  <c r="AH56" i="2"/>
  <c r="AG56" i="2" s="1"/>
  <c r="AH52" i="2"/>
  <c r="AG52" i="2" s="1"/>
  <c r="AH48" i="2"/>
  <c r="AG48" i="2" s="1"/>
  <c r="AH44" i="2"/>
  <c r="AG44" i="2" s="1"/>
  <c r="AH40" i="2"/>
  <c r="AG40" i="2" s="1"/>
  <c r="AH36" i="2"/>
  <c r="AG36" i="2" s="1"/>
  <c r="AH32" i="2"/>
  <c r="AG32" i="2" s="1"/>
  <c r="AH28" i="2"/>
  <c r="AG28" i="2" s="1"/>
  <c r="AH24" i="2"/>
  <c r="AG24" i="2" s="1"/>
  <c r="AH20" i="2"/>
  <c r="AG20" i="2" s="1"/>
  <c r="AH16" i="2"/>
  <c r="AG16" i="2" s="1"/>
  <c r="AH12" i="2"/>
  <c r="AG12" i="2" s="1"/>
  <c r="AH42" i="2"/>
  <c r="AG42" i="2" s="1"/>
  <c r="AH30" i="2"/>
  <c r="AG30" i="2" s="1"/>
  <c r="AH22" i="2"/>
  <c r="AG22" i="2" s="1"/>
  <c r="AH55" i="2"/>
  <c r="AG55" i="2" s="1"/>
  <c r="AH51" i="2"/>
  <c r="AG51" i="2" s="1"/>
  <c r="AH47" i="2"/>
  <c r="AG47" i="2" s="1"/>
  <c r="AH43" i="2"/>
  <c r="AG43" i="2" s="1"/>
  <c r="AH39" i="2"/>
  <c r="AG39" i="2" s="1"/>
  <c r="AH35" i="2"/>
  <c r="AG35" i="2" s="1"/>
  <c r="AH31" i="2"/>
  <c r="AG31" i="2" s="1"/>
  <c r="AH27" i="2"/>
  <c r="AG27" i="2" s="1"/>
  <c r="AH23" i="2"/>
  <c r="AG23" i="2" s="1"/>
  <c r="AH19" i="2"/>
  <c r="AG19" i="2" s="1"/>
  <c r="AH15" i="2"/>
  <c r="AG15" i="2" s="1"/>
  <c r="AH11" i="2"/>
  <c r="AG11" i="2" s="1"/>
  <c r="D18" i="2"/>
  <c r="E26" i="2"/>
  <c r="AH6" i="2"/>
  <c r="AG6" i="2" s="1"/>
  <c r="E10" i="2"/>
  <c r="D4" i="2"/>
  <c r="E30" i="2"/>
  <c r="E18" i="2"/>
  <c r="E22" i="2"/>
  <c r="AH10" i="2"/>
  <c r="AG10" i="2" s="1"/>
  <c r="D10" i="2"/>
  <c r="D15" i="2"/>
  <c r="E15" i="2"/>
  <c r="E7" i="2"/>
  <c r="D29" i="2"/>
  <c r="D25" i="2"/>
  <c r="D21" i="2"/>
  <c r="D9" i="2"/>
  <c r="D14" i="2"/>
  <c r="E14" i="2"/>
  <c r="E6" i="2"/>
  <c r="E28" i="2"/>
  <c r="E24" i="2"/>
  <c r="E20" i="2"/>
  <c r="D5" i="2"/>
  <c r="D6" i="2"/>
  <c r="E2" i="2"/>
  <c r="E11" i="2"/>
  <c r="E3" i="2"/>
  <c r="D27" i="2"/>
  <c r="D23" i="2"/>
  <c r="D19" i="2"/>
  <c r="AH5" i="2"/>
  <c r="AG5" i="2" s="1"/>
  <c r="AH9" i="2"/>
  <c r="AG9" i="2" s="1"/>
  <c r="D3" i="2"/>
  <c r="D8" i="2"/>
  <c r="D17" i="2"/>
  <c r="D13" i="2"/>
  <c r="E17" i="2"/>
  <c r="E13" i="2"/>
  <c r="E9" i="2"/>
  <c r="E5" i="2"/>
  <c r="D30" i="2"/>
  <c r="D28" i="2"/>
  <c r="D26" i="2"/>
  <c r="D24" i="2"/>
  <c r="D22" i="2"/>
  <c r="D20" i="2"/>
  <c r="AH4" i="2"/>
  <c r="AG4" i="2" s="1"/>
  <c r="AH8" i="2"/>
  <c r="AG8" i="2" s="1"/>
  <c r="D2" i="2"/>
  <c r="D11" i="2"/>
  <c r="D7" i="2"/>
  <c r="D16" i="2"/>
  <c r="D12" i="2"/>
  <c r="E16" i="2"/>
  <c r="E12" i="2"/>
  <c r="E8" i="2"/>
  <c r="E4" i="2"/>
  <c r="E29" i="2"/>
  <c r="E27" i="2"/>
  <c r="E25" i="2"/>
  <c r="E23" i="2"/>
  <c r="E21" i="2"/>
  <c r="E19" i="2"/>
  <c r="AH2" i="2"/>
  <c r="AG2" i="2" s="1"/>
  <c r="AH3" i="2"/>
  <c r="AG3" i="2" s="1"/>
  <c r="T28" i="2"/>
  <c r="S28" i="2" s="1"/>
  <c r="T12" i="2"/>
  <c r="S12" i="2" s="1"/>
  <c r="T51" i="2"/>
  <c r="S51" i="2" s="1"/>
  <c r="T24" i="2"/>
  <c r="S24" i="2" s="1"/>
  <c r="T8" i="2"/>
  <c r="S8" i="2" s="1"/>
  <c r="T48" i="2"/>
  <c r="S48" i="2" s="1"/>
  <c r="T36" i="2"/>
  <c r="S36" i="2" s="1"/>
  <c r="T20" i="2"/>
  <c r="S20" i="2" s="1"/>
  <c r="T4" i="2"/>
  <c r="S4" i="2" s="1"/>
  <c r="T43" i="2"/>
  <c r="S43" i="2" s="1"/>
  <c r="T32" i="2"/>
  <c r="S32" i="2" s="1"/>
  <c r="T16" i="2"/>
  <c r="S16" i="2" s="1"/>
  <c r="T56" i="2"/>
  <c r="S56" i="2" s="1"/>
  <c r="T40" i="2"/>
  <c r="S40" i="2" s="1"/>
  <c r="T35" i="2"/>
  <c r="S35" i="2" s="1"/>
  <c r="T31" i="2"/>
  <c r="S31" i="2" s="1"/>
  <c r="T27" i="2"/>
  <c r="S27" i="2" s="1"/>
  <c r="T23" i="2"/>
  <c r="S23" i="2" s="1"/>
  <c r="T19" i="2"/>
  <c r="S19" i="2" s="1"/>
  <c r="T15" i="2"/>
  <c r="S15" i="2" s="1"/>
  <c r="T11" i="2"/>
  <c r="S11" i="2" s="1"/>
  <c r="T7" i="2"/>
  <c r="S7" i="2" s="1"/>
  <c r="T3" i="2"/>
  <c r="S3" i="2" s="1"/>
  <c r="T53" i="2"/>
  <c r="S53" i="2" s="1"/>
  <c r="T50" i="2"/>
  <c r="S50" i="2" s="1"/>
  <c r="T45" i="2"/>
  <c r="S45" i="2" s="1"/>
  <c r="T42" i="2"/>
  <c r="S42" i="2" s="1"/>
  <c r="T34" i="2"/>
  <c r="S34" i="2" s="1"/>
  <c r="T30" i="2"/>
  <c r="S30" i="2" s="1"/>
  <c r="T26" i="2"/>
  <c r="S26" i="2" s="1"/>
  <c r="T22" i="2"/>
  <c r="S22" i="2" s="1"/>
  <c r="T18" i="2"/>
  <c r="S18" i="2" s="1"/>
  <c r="T14" i="2"/>
  <c r="S14" i="2" s="1"/>
  <c r="T10" i="2"/>
  <c r="S10" i="2" s="1"/>
  <c r="T6" i="2"/>
  <c r="S6" i="2" s="1"/>
  <c r="T37" i="2"/>
  <c r="S37" i="2" s="1"/>
  <c r="T55" i="2"/>
  <c r="S55" i="2" s="1"/>
  <c r="T52" i="2"/>
  <c r="S52" i="2" s="1"/>
  <c r="T47" i="2"/>
  <c r="S47" i="2" s="1"/>
  <c r="T44" i="2"/>
  <c r="S44" i="2" s="1"/>
  <c r="T39" i="2"/>
  <c r="S39" i="2" s="1"/>
  <c r="T2" i="2"/>
  <c r="S2" i="2" s="1"/>
  <c r="T33" i="2"/>
  <c r="S33" i="2" s="1"/>
  <c r="T29" i="2"/>
  <c r="S29" i="2" s="1"/>
  <c r="T25" i="2"/>
  <c r="S25" i="2" s="1"/>
  <c r="T21" i="2"/>
  <c r="S21" i="2" s="1"/>
  <c r="T17" i="2"/>
  <c r="S17" i="2" s="1"/>
  <c r="T13" i="2"/>
  <c r="S13" i="2" s="1"/>
  <c r="T9" i="2"/>
  <c r="S9" i="2" s="1"/>
  <c r="T5" i="2"/>
  <c r="S5" i="2" s="1"/>
  <c r="T57" i="2"/>
  <c r="S57" i="2" s="1"/>
  <c r="T54" i="2"/>
  <c r="S54" i="2" s="1"/>
  <c r="T49" i="2"/>
  <c r="S49" i="2" s="1"/>
  <c r="T46" i="2"/>
  <c r="S46" i="2" s="1"/>
  <c r="T41" i="2"/>
  <c r="S41" i="2" s="1"/>
  <c r="B5" i="1"/>
  <c r="B6" i="1" s="1"/>
  <c r="B7" i="1" s="1"/>
  <c r="P3" i="1"/>
  <c r="R3" i="1" s="1"/>
  <c r="P4" i="1"/>
  <c r="P5" i="1"/>
  <c r="R5" i="1" s="1"/>
  <c r="P6" i="1"/>
  <c r="R6" i="1" s="1"/>
  <c r="P7" i="1"/>
  <c r="R7" i="1" s="1"/>
  <c r="P8" i="1"/>
  <c r="P9" i="1"/>
  <c r="R9" i="1" s="1"/>
  <c r="P10" i="1"/>
  <c r="R10" i="1" s="1"/>
  <c r="P11" i="1"/>
  <c r="R11" i="1" s="1"/>
  <c r="P12" i="1"/>
  <c r="P13" i="1"/>
  <c r="R13" i="1" s="1"/>
  <c r="P14" i="1"/>
  <c r="R14" i="1" s="1"/>
  <c r="P15" i="1"/>
  <c r="R15" i="1" s="1"/>
  <c r="P16" i="1"/>
  <c r="P17" i="1"/>
  <c r="R17" i="1" s="1"/>
  <c r="P18" i="1"/>
  <c r="R18" i="1" s="1"/>
  <c r="P19" i="1"/>
  <c r="R19" i="1" s="1"/>
  <c r="P20" i="1"/>
  <c r="P21" i="1"/>
  <c r="R21" i="1" s="1"/>
  <c r="P22" i="1"/>
  <c r="R22" i="1" s="1"/>
  <c r="P23" i="1"/>
  <c r="R23" i="1" s="1"/>
  <c r="P24" i="1"/>
  <c r="P25" i="1"/>
  <c r="R25" i="1" s="1"/>
  <c r="P26" i="1"/>
  <c r="R26" i="1" s="1"/>
  <c r="P27" i="1"/>
  <c r="R27" i="1" s="1"/>
  <c r="P28" i="1"/>
  <c r="P29" i="1"/>
  <c r="R29" i="1" s="1"/>
  <c r="P30" i="1"/>
  <c r="R30" i="1" s="1"/>
  <c r="P31" i="1"/>
  <c r="R31" i="1" s="1"/>
  <c r="P32" i="1"/>
  <c r="P33" i="1"/>
  <c r="R33" i="1" s="1"/>
  <c r="P34" i="1"/>
  <c r="R34" i="1" s="1"/>
  <c r="P35" i="1"/>
  <c r="R35" i="1" s="1"/>
  <c r="P36" i="1"/>
  <c r="P37" i="1"/>
  <c r="R37" i="1" s="1"/>
  <c r="P38" i="1"/>
  <c r="R38" i="1" s="1"/>
  <c r="P39" i="1"/>
  <c r="R39" i="1" s="1"/>
  <c r="P40" i="1"/>
  <c r="P41" i="1"/>
  <c r="R41" i="1" s="1"/>
  <c r="P42" i="1"/>
  <c r="R42" i="1" s="1"/>
  <c r="P43" i="1"/>
  <c r="R43" i="1" s="1"/>
  <c r="P44" i="1"/>
  <c r="P45" i="1"/>
  <c r="R45" i="1" s="1"/>
  <c r="P46" i="1"/>
  <c r="R46" i="1" s="1"/>
  <c r="P47" i="1"/>
  <c r="R47" i="1" s="1"/>
  <c r="P48" i="1"/>
  <c r="P49" i="1"/>
  <c r="R49" i="1" s="1"/>
  <c r="P50" i="1"/>
  <c r="R50" i="1" s="1"/>
  <c r="P51" i="1"/>
  <c r="R51" i="1" s="1"/>
  <c r="P52" i="1"/>
  <c r="P53" i="1"/>
  <c r="R53" i="1" s="1"/>
  <c r="P54" i="1"/>
  <c r="R54" i="1" s="1"/>
  <c r="P55" i="1"/>
  <c r="R55" i="1" s="1"/>
  <c r="P56" i="1"/>
  <c r="P57" i="1"/>
  <c r="R57" i="1" s="1"/>
  <c r="P58" i="1"/>
  <c r="R58" i="1" s="1"/>
  <c r="P59" i="1"/>
  <c r="R59" i="1" s="1"/>
  <c r="P60" i="1"/>
  <c r="P61" i="1"/>
  <c r="R61" i="1" s="1"/>
  <c r="P62" i="1"/>
  <c r="R62" i="1" s="1"/>
  <c r="P63" i="1"/>
  <c r="R63" i="1" s="1"/>
  <c r="P64" i="1"/>
  <c r="P65" i="1"/>
  <c r="R65" i="1" s="1"/>
  <c r="P66" i="1"/>
  <c r="R66" i="1" s="1"/>
  <c r="P67" i="1"/>
  <c r="R67" i="1" s="1"/>
  <c r="P68" i="1"/>
  <c r="P69" i="1"/>
  <c r="R69" i="1" s="1"/>
  <c r="P70" i="1"/>
  <c r="R70" i="1" s="1"/>
  <c r="P71" i="1"/>
  <c r="R71" i="1" s="1"/>
  <c r="P72" i="1"/>
  <c r="P73" i="1"/>
  <c r="R73" i="1" s="1"/>
  <c r="P74" i="1"/>
  <c r="R74" i="1" s="1"/>
  <c r="P75" i="1"/>
  <c r="R75" i="1" s="1"/>
  <c r="P76" i="1"/>
  <c r="P77" i="1"/>
  <c r="R77" i="1" s="1"/>
  <c r="P78" i="1"/>
  <c r="R78" i="1" s="1"/>
  <c r="P79" i="1"/>
  <c r="R79" i="1" s="1"/>
  <c r="P80" i="1"/>
  <c r="P81" i="1"/>
  <c r="R81" i="1" s="1"/>
  <c r="P82" i="1"/>
  <c r="R82" i="1" s="1"/>
  <c r="P83" i="1"/>
  <c r="R83" i="1" s="1"/>
  <c r="P84" i="1"/>
  <c r="P85" i="1"/>
  <c r="R85" i="1" s="1"/>
  <c r="P86" i="1"/>
  <c r="R86" i="1" s="1"/>
  <c r="P87" i="1"/>
  <c r="R87" i="1" s="1"/>
  <c r="P88" i="1"/>
  <c r="P89" i="1"/>
  <c r="R89" i="1" s="1"/>
  <c r="P90" i="1"/>
  <c r="R90" i="1" s="1"/>
  <c r="P91" i="1"/>
  <c r="R91" i="1" s="1"/>
  <c r="P92" i="1"/>
  <c r="P2" i="1"/>
  <c r="E5" i="1" l="1"/>
  <c r="E3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D7" i="1"/>
  <c r="E9" i="1"/>
  <c r="E7" i="1"/>
  <c r="D5" i="1"/>
  <c r="D69" i="1"/>
  <c r="D65" i="1"/>
  <c r="D61" i="1"/>
  <c r="D57" i="1"/>
  <c r="D53" i="1"/>
  <c r="D49" i="1"/>
  <c r="D45" i="1"/>
  <c r="D41" i="1"/>
  <c r="D37" i="1"/>
  <c r="D33" i="1"/>
  <c r="D27" i="1"/>
  <c r="D23" i="1"/>
  <c r="D19" i="1"/>
  <c r="D15" i="1"/>
  <c r="D11" i="1"/>
  <c r="E2" i="1"/>
  <c r="E4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D3" i="1"/>
  <c r="D67" i="1"/>
  <c r="D63" i="1"/>
  <c r="D59" i="1"/>
  <c r="D55" i="1"/>
  <c r="D51" i="1"/>
  <c r="D47" i="1"/>
  <c r="D43" i="1"/>
  <c r="D39" i="1"/>
  <c r="D35" i="1"/>
  <c r="D31" i="1"/>
  <c r="D29" i="1"/>
  <c r="D25" i="1"/>
  <c r="D21" i="1"/>
  <c r="D17" i="1"/>
  <c r="D13" i="1"/>
  <c r="D9" i="1"/>
  <c r="D2" i="1"/>
  <c r="D4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2" i="1"/>
</calcChain>
</file>

<file path=xl/sharedStrings.xml><?xml version="1.0" encoding="utf-8"?>
<sst xmlns="http://schemas.openxmlformats.org/spreadsheetml/2006/main" count="37" uniqueCount="16">
  <si>
    <t>V0</t>
  </si>
  <si>
    <t>a</t>
  </si>
  <si>
    <t>g</t>
  </si>
  <si>
    <t>h</t>
  </si>
  <si>
    <t>y</t>
  </si>
  <si>
    <t>x</t>
  </si>
  <si>
    <t>t</t>
  </si>
  <si>
    <t>s</t>
  </si>
  <si>
    <t>arad</t>
  </si>
  <si>
    <t>t полета</t>
  </si>
  <si>
    <t>a(угол к горизонту)</t>
  </si>
  <si>
    <t>h(высота)</t>
  </si>
  <si>
    <t>s(дальность полета)</t>
  </si>
  <si>
    <t>t полёта</t>
  </si>
  <si>
    <t>a(rad)(угол в радианах)</t>
  </si>
  <si>
    <t>a(rad)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</si>
</sst>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полёта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1'!$D$2:$D$70</c:f>
              <c:numCache>
                <c:formatCode>General</c:formatCode>
                <c:ptCount val="69"/>
                <c:pt idx="0">
                  <c:v>0</c:v>
                </c:pt>
                <c:pt idx="1">
                  <c:v>70.710678118654755</c:v>
                </c:pt>
                <c:pt idx="2">
                  <c:v>141.42135623730951</c:v>
                </c:pt>
                <c:pt idx="3">
                  <c:v>212.13203435596427</c:v>
                </c:pt>
                <c:pt idx="4">
                  <c:v>282.84271247461902</c:v>
                </c:pt>
                <c:pt idx="5">
                  <c:v>353.55339059327378</c:v>
                </c:pt>
                <c:pt idx="6">
                  <c:v>424.26406871192853</c:v>
                </c:pt>
                <c:pt idx="7">
                  <c:v>494.97474683058329</c:v>
                </c:pt>
                <c:pt idx="8">
                  <c:v>565.68542494923804</c:v>
                </c:pt>
                <c:pt idx="9">
                  <c:v>636.3961030678928</c:v>
                </c:pt>
                <c:pt idx="10">
                  <c:v>707.10678118654755</c:v>
                </c:pt>
                <c:pt idx="11">
                  <c:v>777.81745930520231</c:v>
                </c:pt>
                <c:pt idx="12">
                  <c:v>848.52813742385706</c:v>
                </c:pt>
                <c:pt idx="13">
                  <c:v>919.23881554251182</c:v>
                </c:pt>
                <c:pt idx="14">
                  <c:v>989.94949366116657</c:v>
                </c:pt>
                <c:pt idx="15">
                  <c:v>1060.6601717798212</c:v>
                </c:pt>
                <c:pt idx="16">
                  <c:v>1131.3708498984761</c:v>
                </c:pt>
                <c:pt idx="17">
                  <c:v>1202.0815280171309</c:v>
                </c:pt>
                <c:pt idx="18">
                  <c:v>1272.7922061357856</c:v>
                </c:pt>
                <c:pt idx="19">
                  <c:v>1343.5028842544402</c:v>
                </c:pt>
                <c:pt idx="20">
                  <c:v>1414.2135623730951</c:v>
                </c:pt>
                <c:pt idx="21">
                  <c:v>1484.92424049175</c:v>
                </c:pt>
                <c:pt idx="22">
                  <c:v>1555.6349186104046</c:v>
                </c:pt>
                <c:pt idx="23">
                  <c:v>1626.3455967290593</c:v>
                </c:pt>
                <c:pt idx="24">
                  <c:v>1697.0562748477141</c:v>
                </c:pt>
                <c:pt idx="25">
                  <c:v>1767.766952966369</c:v>
                </c:pt>
                <c:pt idx="26">
                  <c:v>1838.4776310850236</c:v>
                </c:pt>
                <c:pt idx="27">
                  <c:v>1909.1883092036783</c:v>
                </c:pt>
                <c:pt idx="28">
                  <c:v>1979.8989873223331</c:v>
                </c:pt>
                <c:pt idx="29">
                  <c:v>2050.609665440988</c:v>
                </c:pt>
                <c:pt idx="30">
                  <c:v>2121.3203435596424</c:v>
                </c:pt>
                <c:pt idx="31">
                  <c:v>2192.0310216782973</c:v>
                </c:pt>
                <c:pt idx="32">
                  <c:v>2262.7416997969522</c:v>
                </c:pt>
                <c:pt idx="33">
                  <c:v>2333.452377915607</c:v>
                </c:pt>
                <c:pt idx="34">
                  <c:v>2404.1630560342619</c:v>
                </c:pt>
                <c:pt idx="35">
                  <c:v>2474.8737341529163</c:v>
                </c:pt>
                <c:pt idx="36">
                  <c:v>2545.5844122715712</c:v>
                </c:pt>
                <c:pt idx="37">
                  <c:v>2616.2950903902261</c:v>
                </c:pt>
                <c:pt idx="38">
                  <c:v>2687.0057685088805</c:v>
                </c:pt>
                <c:pt idx="39">
                  <c:v>2757.7164466275353</c:v>
                </c:pt>
                <c:pt idx="40">
                  <c:v>2828.4271247461902</c:v>
                </c:pt>
                <c:pt idx="41">
                  <c:v>2899.1378028648451</c:v>
                </c:pt>
                <c:pt idx="42">
                  <c:v>2969.8484809834999</c:v>
                </c:pt>
                <c:pt idx="43">
                  <c:v>3040.5591591021544</c:v>
                </c:pt>
                <c:pt idx="44">
                  <c:v>3111.2698372208092</c:v>
                </c:pt>
                <c:pt idx="45">
                  <c:v>3181.9805153394641</c:v>
                </c:pt>
                <c:pt idx="46">
                  <c:v>3252.6911934581185</c:v>
                </c:pt>
                <c:pt idx="47">
                  <c:v>3323.4018715767734</c:v>
                </c:pt>
                <c:pt idx="48">
                  <c:v>3394.1125496954282</c:v>
                </c:pt>
                <c:pt idx="49">
                  <c:v>3464.8232278140831</c:v>
                </c:pt>
                <c:pt idx="50">
                  <c:v>3535.533905932738</c:v>
                </c:pt>
                <c:pt idx="51">
                  <c:v>3606.2445840513924</c:v>
                </c:pt>
                <c:pt idx="52">
                  <c:v>3676.9552621700473</c:v>
                </c:pt>
                <c:pt idx="53">
                  <c:v>3747.6659402887021</c:v>
                </c:pt>
                <c:pt idx="54">
                  <c:v>3818.3766184073565</c:v>
                </c:pt>
                <c:pt idx="55">
                  <c:v>3889.0872965260114</c:v>
                </c:pt>
                <c:pt idx="56">
                  <c:v>3959.7979746446663</c:v>
                </c:pt>
                <c:pt idx="57">
                  <c:v>4030.5086527633212</c:v>
                </c:pt>
                <c:pt idx="58">
                  <c:v>4101.219330881976</c:v>
                </c:pt>
                <c:pt idx="59">
                  <c:v>4171.9300090006309</c:v>
                </c:pt>
                <c:pt idx="60">
                  <c:v>4242.6406871192848</c:v>
                </c:pt>
                <c:pt idx="61">
                  <c:v>4313.3513652379397</c:v>
                </c:pt>
                <c:pt idx="62">
                  <c:v>4384.0620433565946</c:v>
                </c:pt>
                <c:pt idx="63">
                  <c:v>4454.7727214752495</c:v>
                </c:pt>
                <c:pt idx="64">
                  <c:v>4525.4833995939043</c:v>
                </c:pt>
                <c:pt idx="65">
                  <c:v>4596.1940777125592</c:v>
                </c:pt>
                <c:pt idx="66">
                  <c:v>4666.9047558312141</c:v>
                </c:pt>
                <c:pt idx="67">
                  <c:v>4737.6154339498689</c:v>
                </c:pt>
                <c:pt idx="68">
                  <c:v>4808.3261120685238</c:v>
                </c:pt>
              </c:numCache>
            </c:numRef>
          </c:xVal>
          <c:yVal>
            <c:numRef>
              <c:f>'Задание 1'!$E$2:$E$70</c:f>
              <c:numCache>
                <c:formatCode>General</c:formatCode>
                <c:ptCount val="69"/>
                <c:pt idx="0">
                  <c:v>1000</c:v>
                </c:pt>
                <c:pt idx="1">
                  <c:v>1069.4606781186546</c:v>
                </c:pt>
                <c:pt idx="2">
                  <c:v>1136.4213562373095</c:v>
                </c:pt>
                <c:pt idx="3">
                  <c:v>1200.8820343559642</c:v>
                </c:pt>
                <c:pt idx="4">
                  <c:v>1262.842712474619</c:v>
                </c:pt>
                <c:pt idx="5">
                  <c:v>1322.3033905932737</c:v>
                </c:pt>
                <c:pt idx="6">
                  <c:v>1379.2640687119283</c:v>
                </c:pt>
                <c:pt idx="7">
                  <c:v>1433.7247468305832</c:v>
                </c:pt>
                <c:pt idx="8">
                  <c:v>1485.685424949238</c:v>
                </c:pt>
                <c:pt idx="9">
                  <c:v>1535.1461030678927</c:v>
                </c:pt>
                <c:pt idx="10">
                  <c:v>1582.1067811865473</c:v>
                </c:pt>
                <c:pt idx="11">
                  <c:v>1626.5674593052022</c:v>
                </c:pt>
                <c:pt idx="12">
                  <c:v>1668.5281374238568</c:v>
                </c:pt>
                <c:pt idx="13">
                  <c:v>1707.9888155425115</c:v>
                </c:pt>
                <c:pt idx="14">
                  <c:v>1744.9494936611663</c:v>
                </c:pt>
                <c:pt idx="15">
                  <c:v>1779.4101717798212</c:v>
                </c:pt>
                <c:pt idx="16">
                  <c:v>1811.3708498984759</c:v>
                </c:pt>
                <c:pt idx="17">
                  <c:v>1840.8315280171305</c:v>
                </c:pt>
                <c:pt idx="18">
                  <c:v>1867.7922061357854</c:v>
                </c:pt>
                <c:pt idx="19">
                  <c:v>1892.25288425444</c:v>
                </c:pt>
                <c:pt idx="20">
                  <c:v>1914.2135623730949</c:v>
                </c:pt>
                <c:pt idx="21">
                  <c:v>1933.6742404917495</c:v>
                </c:pt>
                <c:pt idx="22">
                  <c:v>1950.6349186104044</c:v>
                </c:pt>
                <c:pt idx="23">
                  <c:v>1965.095596729059</c:v>
                </c:pt>
                <c:pt idx="24">
                  <c:v>1977.0562748477137</c:v>
                </c:pt>
                <c:pt idx="25">
                  <c:v>1986.5169529663685</c:v>
                </c:pt>
                <c:pt idx="26">
                  <c:v>1993.4776310850232</c:v>
                </c:pt>
                <c:pt idx="27">
                  <c:v>1997.938309203678</c:v>
                </c:pt>
                <c:pt idx="28">
                  <c:v>1999.8989873223327</c:v>
                </c:pt>
                <c:pt idx="29">
                  <c:v>1999.3596654409876</c:v>
                </c:pt>
                <c:pt idx="30">
                  <c:v>1996.3203435596424</c:v>
                </c:pt>
                <c:pt idx="31">
                  <c:v>1990.7810216782968</c:v>
                </c:pt>
                <c:pt idx="32">
                  <c:v>1982.7416997969517</c:v>
                </c:pt>
                <c:pt idx="33">
                  <c:v>1972.2023779156066</c:v>
                </c:pt>
                <c:pt idx="34">
                  <c:v>1959.163056034261</c:v>
                </c:pt>
                <c:pt idx="35">
                  <c:v>1943.6237341529159</c:v>
                </c:pt>
                <c:pt idx="36">
                  <c:v>1925.5844122715707</c:v>
                </c:pt>
                <c:pt idx="37">
                  <c:v>1905.0450903902256</c:v>
                </c:pt>
                <c:pt idx="38">
                  <c:v>1882.00576850888</c:v>
                </c:pt>
                <c:pt idx="39">
                  <c:v>1856.4664466275349</c:v>
                </c:pt>
                <c:pt idx="40">
                  <c:v>1828.4271247461897</c:v>
                </c:pt>
                <c:pt idx="41">
                  <c:v>1797.8878028648442</c:v>
                </c:pt>
                <c:pt idx="42">
                  <c:v>1764.848480983499</c:v>
                </c:pt>
                <c:pt idx="43">
                  <c:v>1729.3091591021539</c:v>
                </c:pt>
                <c:pt idx="44">
                  <c:v>1691.2698372208088</c:v>
                </c:pt>
                <c:pt idx="45">
                  <c:v>1650.7305153394632</c:v>
                </c:pt>
                <c:pt idx="46">
                  <c:v>1607.6911934581181</c:v>
                </c:pt>
                <c:pt idx="47">
                  <c:v>1562.1518715767729</c:v>
                </c:pt>
                <c:pt idx="48">
                  <c:v>1514.1125496954273</c:v>
                </c:pt>
                <c:pt idx="49">
                  <c:v>1463.5732278140822</c:v>
                </c:pt>
                <c:pt idx="50">
                  <c:v>1410.5339059327371</c:v>
                </c:pt>
                <c:pt idx="51">
                  <c:v>1354.9945840513919</c:v>
                </c:pt>
                <c:pt idx="52">
                  <c:v>1296.9552621700464</c:v>
                </c:pt>
                <c:pt idx="53">
                  <c:v>1236.4159402887012</c:v>
                </c:pt>
                <c:pt idx="54">
                  <c:v>1173.3766184073561</c:v>
                </c:pt>
                <c:pt idx="55">
                  <c:v>1107.837296526011</c:v>
                </c:pt>
                <c:pt idx="56">
                  <c:v>1039.7979746446654</c:v>
                </c:pt>
                <c:pt idx="57">
                  <c:v>969.25865276332024</c:v>
                </c:pt>
                <c:pt idx="58">
                  <c:v>896.21933088197511</c:v>
                </c:pt>
                <c:pt idx="59">
                  <c:v>820.68000900062998</c:v>
                </c:pt>
                <c:pt idx="60">
                  <c:v>742.64068711928485</c:v>
                </c:pt>
                <c:pt idx="61">
                  <c:v>662.10136523793881</c:v>
                </c:pt>
                <c:pt idx="62">
                  <c:v>579.06204335659368</c:v>
                </c:pt>
                <c:pt idx="63">
                  <c:v>493.52272147524855</c:v>
                </c:pt>
                <c:pt idx="64">
                  <c:v>405.48339959390341</c:v>
                </c:pt>
                <c:pt idx="65">
                  <c:v>314.94407771255828</c:v>
                </c:pt>
                <c:pt idx="66">
                  <c:v>221.90475583121315</c:v>
                </c:pt>
                <c:pt idx="67">
                  <c:v>126.36543394986802</c:v>
                </c:pt>
                <c:pt idx="68">
                  <c:v>28.326112068521979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4-4F1C-AC46-58081659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91615"/>
        <c:axId val="1635212271"/>
      </c:scatterChart>
      <c:valAx>
        <c:axId val="16453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212271"/>
        <c:crosses val="autoZero"/>
        <c:crossBetween val="midCat"/>
      </c:valAx>
      <c:valAx>
        <c:axId val="16352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3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 полёта снаряда от угла наклона пушки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1'!$R$1</c:f>
              <c:strCache>
                <c:ptCount val="1"/>
                <c:pt idx="0">
                  <c:v>s(дальность полета)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1'!$Q$2:$Q$92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'Задание 1'!$R$2:$R$92</c:f>
              <c:numCache>
                <c:formatCode>General</c:formatCode>
                <c:ptCount val="91"/>
                <c:pt idx="0">
                  <c:v>0</c:v>
                </c:pt>
                <c:pt idx="1">
                  <c:v>139.5979868100039</c:v>
                </c:pt>
                <c:pt idx="2">
                  <c:v>279.02589497650121</c:v>
                </c:pt>
                <c:pt idx="3">
                  <c:v>418.11385307061391</c:v>
                </c:pt>
                <c:pt idx="4">
                  <c:v>556.6924038402617</c:v>
                </c:pt>
                <c:pt idx="5">
                  <c:v>694.59271066772135</c:v>
                </c:pt>
                <c:pt idx="6">
                  <c:v>831.64676327103723</c:v>
                </c:pt>
                <c:pt idx="7">
                  <c:v>967.68758239867077</c:v>
                </c:pt>
                <c:pt idx="8">
                  <c:v>1102.5494232679966</c:v>
                </c:pt>
                <c:pt idx="9">
                  <c:v>1236.0679774997898</c:v>
                </c:pt>
                <c:pt idx="10">
                  <c:v>1368.0805733026748</c:v>
                </c:pt>
                <c:pt idx="11">
                  <c:v>1498.4263736636481</c:v>
                </c:pt>
                <c:pt idx="12">
                  <c:v>1626.946572303201</c:v>
                </c:pt>
                <c:pt idx="13">
                  <c:v>1753.4845871563102</c:v>
                </c:pt>
                <c:pt idx="14">
                  <c:v>1877.8862511435632</c:v>
                </c:pt>
                <c:pt idx="15">
                  <c:v>2000</c:v>
                </c:pt>
                <c:pt idx="16">
                  <c:v>2119.6770569328196</c:v>
                </c:pt>
                <c:pt idx="17">
                  <c:v>2236.7716138829874</c:v>
                </c:pt>
                <c:pt idx="18">
                  <c:v>2351.1410091698922</c:v>
                </c:pt>
                <c:pt idx="19">
                  <c:v>2462.6459013026333</c:v>
                </c:pt>
                <c:pt idx="20">
                  <c:v>2571.1504387461578</c:v>
                </c:pt>
                <c:pt idx="21">
                  <c:v>2676.522425435433</c:v>
                </c:pt>
                <c:pt idx="22">
                  <c:v>2778.6334818359896</c:v>
                </c:pt>
                <c:pt idx="23">
                  <c:v>2877.3592013546049</c:v>
                </c:pt>
                <c:pt idx="24">
                  <c:v>2972.5793019095763</c:v>
                </c:pt>
                <c:pt idx="25">
                  <c:v>3064.1777724759122</c:v>
                </c:pt>
                <c:pt idx="26">
                  <c:v>3152.0430144268876</c:v>
                </c:pt>
                <c:pt idx="27">
                  <c:v>3236.0679774997893</c:v>
                </c:pt>
                <c:pt idx="28">
                  <c:v>3316.1502902201673</c:v>
                </c:pt>
                <c:pt idx="29">
                  <c:v>3392.1923846257037</c:v>
                </c:pt>
                <c:pt idx="30">
                  <c:v>3464.1016151377539</c:v>
                </c:pt>
                <c:pt idx="31">
                  <c:v>3531.790371435708</c:v>
                </c:pt>
                <c:pt idx="32">
                  <c:v>3595.1761851966676</c:v>
                </c:pt>
                <c:pt idx="33">
                  <c:v>3654.1818305704041</c:v>
                </c:pt>
                <c:pt idx="34">
                  <c:v>3708.7354182671502</c:v>
                </c:pt>
                <c:pt idx="35">
                  <c:v>3758.7704831436331</c:v>
                </c:pt>
                <c:pt idx="36">
                  <c:v>3804.2260651806146</c:v>
                </c:pt>
                <c:pt idx="37">
                  <c:v>3845.0467837532747</c:v>
                </c:pt>
                <c:pt idx="38">
                  <c:v>3881.1829051039854</c:v>
                </c:pt>
                <c:pt idx="39">
                  <c:v>3912.5904029352218</c:v>
                </c:pt>
                <c:pt idx="40">
                  <c:v>3939.2310120488314</c:v>
                </c:pt>
                <c:pt idx="41">
                  <c:v>3961.0722749662818</c:v>
                </c:pt>
                <c:pt idx="42">
                  <c:v>3978.0875814730935</c:v>
                </c:pt>
                <c:pt idx="43">
                  <c:v>3990.2562010392967</c:v>
                </c:pt>
                <c:pt idx="44">
                  <c:v>3997.5633080763828</c:v>
                </c:pt>
                <c:pt idx="45">
                  <c:v>3999.9999999999991</c:v>
                </c:pt>
                <c:pt idx="46">
                  <c:v>3997.5633080763828</c:v>
                </c:pt>
                <c:pt idx="47">
                  <c:v>3990.2562010392967</c:v>
                </c:pt>
                <c:pt idx="48">
                  <c:v>3978.0875814730939</c:v>
                </c:pt>
                <c:pt idx="49">
                  <c:v>3961.0722749662814</c:v>
                </c:pt>
                <c:pt idx="50">
                  <c:v>3939.2310120488323</c:v>
                </c:pt>
                <c:pt idx="51">
                  <c:v>3912.5904029352228</c:v>
                </c:pt>
                <c:pt idx="52">
                  <c:v>3881.1829051039863</c:v>
                </c:pt>
                <c:pt idx="53">
                  <c:v>3845.046783753276</c:v>
                </c:pt>
                <c:pt idx="54">
                  <c:v>3804.2260651806146</c:v>
                </c:pt>
                <c:pt idx="55">
                  <c:v>3758.770483143634</c:v>
                </c:pt>
                <c:pt idx="56">
                  <c:v>3708.7354182671493</c:v>
                </c:pt>
                <c:pt idx="57">
                  <c:v>3654.1818305704041</c:v>
                </c:pt>
                <c:pt idx="58">
                  <c:v>3595.1761851966676</c:v>
                </c:pt>
                <c:pt idx="59">
                  <c:v>3531.7903714357076</c:v>
                </c:pt>
                <c:pt idx="60">
                  <c:v>3464.1016151377553</c:v>
                </c:pt>
                <c:pt idx="61">
                  <c:v>3392.1923846257046</c:v>
                </c:pt>
                <c:pt idx="62">
                  <c:v>3316.1502902201669</c:v>
                </c:pt>
                <c:pt idx="63">
                  <c:v>3236.0679774997893</c:v>
                </c:pt>
                <c:pt idx="64">
                  <c:v>3152.043014426888</c:v>
                </c:pt>
                <c:pt idx="65">
                  <c:v>3064.1777724759118</c:v>
                </c:pt>
                <c:pt idx="66">
                  <c:v>2972.5793019095768</c:v>
                </c:pt>
                <c:pt idx="67">
                  <c:v>2877.3592013546045</c:v>
                </c:pt>
                <c:pt idx="68">
                  <c:v>2778.6334818359887</c:v>
                </c:pt>
                <c:pt idx="69">
                  <c:v>2676.5224254354339</c:v>
                </c:pt>
                <c:pt idx="70">
                  <c:v>2571.1504387461582</c:v>
                </c:pt>
                <c:pt idx="71">
                  <c:v>2462.6459013026333</c:v>
                </c:pt>
                <c:pt idx="72">
                  <c:v>2351.1410091698922</c:v>
                </c:pt>
                <c:pt idx="73">
                  <c:v>2236.7716138829874</c:v>
                </c:pt>
                <c:pt idx="74">
                  <c:v>2119.6770569328196</c:v>
                </c:pt>
                <c:pt idx="75">
                  <c:v>1999.9999999999998</c:v>
                </c:pt>
                <c:pt idx="76">
                  <c:v>1877.8862511435627</c:v>
                </c:pt>
                <c:pt idx="77">
                  <c:v>1753.4845871563093</c:v>
                </c:pt>
                <c:pt idx="78">
                  <c:v>1626.9465723032015</c:v>
                </c:pt>
                <c:pt idx="79">
                  <c:v>1498.4263736636492</c:v>
                </c:pt>
                <c:pt idx="80">
                  <c:v>1368.0805733026752</c:v>
                </c:pt>
                <c:pt idx="81">
                  <c:v>1236.0679774997905</c:v>
                </c:pt>
                <c:pt idx="82">
                  <c:v>1102.5494232679969</c:v>
                </c:pt>
                <c:pt idx="83">
                  <c:v>967.68758239867088</c:v>
                </c:pt>
                <c:pt idx="84">
                  <c:v>831.64676327103712</c:v>
                </c:pt>
                <c:pt idx="85">
                  <c:v>694.59271066772124</c:v>
                </c:pt>
                <c:pt idx="86">
                  <c:v>556.69240384026125</c:v>
                </c:pt>
                <c:pt idx="87">
                  <c:v>418.11385307061494</c:v>
                </c:pt>
                <c:pt idx="88">
                  <c:v>279.02589497650206</c:v>
                </c:pt>
                <c:pt idx="89">
                  <c:v>139.59798681000456</c:v>
                </c:pt>
                <c:pt idx="90">
                  <c:v>4.90059381963448E-13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E-4A50-99AC-AC3B5D78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223087"/>
        <c:axId val="1635223919"/>
      </c:scatterChart>
      <c:valAx>
        <c:axId val="1635223087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223919"/>
        <c:crosses val="autoZero"/>
        <c:crossBetween val="midCat"/>
      </c:valAx>
      <c:valAx>
        <c:axId val="16352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22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 полёта условного камня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2'!$D$2:$D$30</c:f>
              <c:numCache>
                <c:formatCode>General</c:formatCode>
                <c:ptCount val="29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21.213203435596427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56.568542494923804</c:v>
                </c:pt>
                <c:pt idx="9">
                  <c:v>63.63961030678928</c:v>
                </c:pt>
                <c:pt idx="10">
                  <c:v>70.710678118654755</c:v>
                </c:pt>
                <c:pt idx="11">
                  <c:v>77.781745930520231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98.994949366116657</c:v>
                </c:pt>
                <c:pt idx="15">
                  <c:v>106.06601717798213</c:v>
                </c:pt>
                <c:pt idx="16">
                  <c:v>113.13708498984761</c:v>
                </c:pt>
                <c:pt idx="17">
                  <c:v>120.20815280171308</c:v>
                </c:pt>
                <c:pt idx="18">
                  <c:v>127.27922061357856</c:v>
                </c:pt>
                <c:pt idx="19">
                  <c:v>134.35028842544403</c:v>
                </c:pt>
                <c:pt idx="20">
                  <c:v>141.42135623730951</c:v>
                </c:pt>
                <c:pt idx="21">
                  <c:v>148.49242404917499</c:v>
                </c:pt>
                <c:pt idx="22">
                  <c:v>155.56349186104046</c:v>
                </c:pt>
                <c:pt idx="23">
                  <c:v>162.63455967290594</c:v>
                </c:pt>
                <c:pt idx="24">
                  <c:v>169.70562748477141</c:v>
                </c:pt>
                <c:pt idx="25">
                  <c:v>176.77669529663689</c:v>
                </c:pt>
                <c:pt idx="26">
                  <c:v>183.84776310850236</c:v>
                </c:pt>
                <c:pt idx="27">
                  <c:v>190.91883092036784</c:v>
                </c:pt>
                <c:pt idx="28">
                  <c:v>197.98989873223331</c:v>
                </c:pt>
              </c:numCache>
            </c:numRef>
          </c:xVal>
          <c:yVal>
            <c:numRef>
              <c:f>'Задание 2'!$E$2:$E$30</c:f>
              <c:numCache>
                <c:formatCode>General</c:formatCode>
                <c:ptCount val="29"/>
                <c:pt idx="0">
                  <c:v>462.7</c:v>
                </c:pt>
                <c:pt idx="1">
                  <c:v>468.52106781186546</c:v>
                </c:pt>
                <c:pt idx="2">
                  <c:v>471.84213562373094</c:v>
                </c:pt>
                <c:pt idx="3">
                  <c:v>472.66320343559642</c:v>
                </c:pt>
                <c:pt idx="4">
                  <c:v>470.98427124746189</c:v>
                </c:pt>
                <c:pt idx="5">
                  <c:v>466.80533905932737</c:v>
                </c:pt>
                <c:pt idx="6">
                  <c:v>460.12640687119284</c:v>
                </c:pt>
                <c:pt idx="7">
                  <c:v>450.94747468305832</c:v>
                </c:pt>
                <c:pt idx="8">
                  <c:v>439.26854249492379</c:v>
                </c:pt>
                <c:pt idx="9">
                  <c:v>425.08961030678927</c:v>
                </c:pt>
                <c:pt idx="10">
                  <c:v>408.41067811865474</c:v>
                </c:pt>
                <c:pt idx="11">
                  <c:v>389.23174593052022</c:v>
                </c:pt>
                <c:pt idx="12">
                  <c:v>367.55281374238569</c:v>
                </c:pt>
                <c:pt idx="13">
                  <c:v>343.37388155425117</c:v>
                </c:pt>
                <c:pt idx="14">
                  <c:v>316.69494936611665</c:v>
                </c:pt>
                <c:pt idx="15">
                  <c:v>287.51601717798212</c:v>
                </c:pt>
                <c:pt idx="16">
                  <c:v>255.8370849898476</c:v>
                </c:pt>
                <c:pt idx="17">
                  <c:v>221.65815280171307</c:v>
                </c:pt>
                <c:pt idx="18">
                  <c:v>184.97922061357855</c:v>
                </c:pt>
                <c:pt idx="19">
                  <c:v>145.80028842544397</c:v>
                </c:pt>
                <c:pt idx="20">
                  <c:v>104.1213562373095</c:v>
                </c:pt>
                <c:pt idx="21">
                  <c:v>59.942424049174917</c:v>
                </c:pt>
                <c:pt idx="22">
                  <c:v>13.26349186104045</c:v>
                </c:pt>
                <c:pt idx="23">
                  <c:v>-35.915440327094132</c:v>
                </c:pt>
                <c:pt idx="24">
                  <c:v>-87.594372515228599</c:v>
                </c:pt>
                <c:pt idx="25">
                  <c:v>-141.77330470336318</c:v>
                </c:pt>
                <c:pt idx="26">
                  <c:v>-198.45223689149765</c:v>
                </c:pt>
                <c:pt idx="27">
                  <c:v>-257.63116907963223</c:v>
                </c:pt>
                <c:pt idx="28">
                  <c:v>-319.3101012677667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B-4E6D-81F5-08CA91CE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442399"/>
        <c:axId val="1598438655"/>
      </c:scatterChart>
      <c:valAx>
        <c:axId val="15984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8438655"/>
        <c:crosses val="autoZero"/>
        <c:crossBetween val="midCat"/>
      </c:valAx>
      <c:valAx>
        <c:axId val="1598438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84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дальности</a:t>
            </a:r>
            <a:r>
              <a:rPr lang="ru-RU" baseline="0"/>
              <a:t> полёта от начальной скорости тела</a:t>
            </a:r>
            <a:endParaRPr lang="en-US"/>
          </a:p>
        </c:rich>
      </c:tx>
      <c:layout>
        <c:manualLayout>
          <c:xMode val="edge"/>
          <c:yMode val="edge"/>
          <c:x val="0.134624890638670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'Задание 2'!$S$1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2'!$R$2:$R$57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'Задание 2'!$S$2:$S$57</c:f>
              <c:numCache>
                <c:formatCode>General</c:formatCode>
                <c:ptCount val="56"/>
                <c:pt idx="0">
                  <c:v>0</c:v>
                </c:pt>
                <c:pt idx="1">
                  <c:v>9.8480775301220791E-2</c:v>
                </c:pt>
                <c:pt idx="2">
                  <c:v>0.39392310120488316</c:v>
                </c:pt>
                <c:pt idx="3">
                  <c:v>0.88632697771098712</c:v>
                </c:pt>
                <c:pt idx="4">
                  <c:v>1.5756924048195327</c:v>
                </c:pt>
                <c:pt idx="5">
                  <c:v>2.4620193825305199</c:v>
                </c:pt>
                <c:pt idx="6">
                  <c:v>3.5453079108439485</c:v>
                </c:pt>
                <c:pt idx="7">
                  <c:v>4.8255579897598189</c:v>
                </c:pt>
                <c:pt idx="8">
                  <c:v>6.3027696192781306</c:v>
                </c:pt>
                <c:pt idx="9">
                  <c:v>7.9769427993988842</c:v>
                </c:pt>
                <c:pt idx="10">
                  <c:v>9.8480775301220795</c:v>
                </c:pt>
                <c:pt idx="11">
                  <c:v>11.916173811447717</c:v>
                </c:pt>
                <c:pt idx="12">
                  <c:v>14.181231643375794</c:v>
                </c:pt>
                <c:pt idx="13">
                  <c:v>16.643251025906313</c:v>
                </c:pt>
                <c:pt idx="14">
                  <c:v>19.302231959039275</c:v>
                </c:pt>
                <c:pt idx="15">
                  <c:v>22.158174442774676</c:v>
                </c:pt>
                <c:pt idx="16">
                  <c:v>25.211078477112522</c:v>
                </c:pt>
                <c:pt idx="17">
                  <c:v>28.46094406205281</c:v>
                </c:pt>
                <c:pt idx="18">
                  <c:v>31.907771197595537</c:v>
                </c:pt>
                <c:pt idx="19">
                  <c:v>35.551559883740708</c:v>
                </c:pt>
                <c:pt idx="20">
                  <c:v>39.392310120488318</c:v>
                </c:pt>
                <c:pt idx="21">
                  <c:v>43.430021907838366</c:v>
                </c:pt>
                <c:pt idx="22">
                  <c:v>47.664695245790867</c:v>
                </c:pt>
                <c:pt idx="23">
                  <c:v>52.096330134345799</c:v>
                </c:pt>
                <c:pt idx="24">
                  <c:v>56.724926573503176</c:v>
                </c:pt>
                <c:pt idx="25">
                  <c:v>61.550484563262991</c:v>
                </c:pt>
                <c:pt idx="26">
                  <c:v>66.573004103625252</c:v>
                </c:pt>
                <c:pt idx="27">
                  <c:v>71.792485194589972</c:v>
                </c:pt>
                <c:pt idx="28">
                  <c:v>77.208927836157102</c:v>
                </c:pt>
                <c:pt idx="29">
                  <c:v>82.822332028326684</c:v>
                </c:pt>
                <c:pt idx="30">
                  <c:v>88.632697771098705</c:v>
                </c:pt>
                <c:pt idx="31">
                  <c:v>94.640025064473178</c:v>
                </c:pt>
                <c:pt idx="32">
                  <c:v>100.84431390845009</c:v>
                </c:pt>
                <c:pt idx="33">
                  <c:v>107.24556430302945</c:v>
                </c:pt>
                <c:pt idx="34">
                  <c:v>113.84377624821124</c:v>
                </c:pt>
                <c:pt idx="35">
                  <c:v>120.63894974399547</c:v>
                </c:pt>
                <c:pt idx="36">
                  <c:v>127.63108479038215</c:v>
                </c:pt>
                <c:pt idx="37">
                  <c:v>134.82018138737126</c:v>
                </c:pt>
                <c:pt idx="38">
                  <c:v>142.20623953496283</c:v>
                </c:pt>
                <c:pt idx="39">
                  <c:v>149.7892592331568</c:v>
                </c:pt>
                <c:pt idx="40">
                  <c:v>157.56924048195327</c:v>
                </c:pt>
                <c:pt idx="41">
                  <c:v>165.54618328135217</c:v>
                </c:pt>
                <c:pt idx="42">
                  <c:v>173.72008763135346</c:v>
                </c:pt>
                <c:pt idx="43">
                  <c:v>182.09095353195727</c:v>
                </c:pt>
                <c:pt idx="44">
                  <c:v>190.65878098316347</c:v>
                </c:pt>
                <c:pt idx="45">
                  <c:v>199.42356998497209</c:v>
                </c:pt>
                <c:pt idx="46">
                  <c:v>208.38532053738319</c:v>
                </c:pt>
                <c:pt idx="47">
                  <c:v>217.54403264039672</c:v>
                </c:pt>
                <c:pt idx="48">
                  <c:v>226.8997062940127</c:v>
                </c:pt>
                <c:pt idx="49">
                  <c:v>236.45234149823114</c:v>
                </c:pt>
                <c:pt idx="50">
                  <c:v>246.20193825305196</c:v>
                </c:pt>
                <c:pt idx="51">
                  <c:v>256.14849655847524</c:v>
                </c:pt>
                <c:pt idx="52">
                  <c:v>266.29201641450101</c:v>
                </c:pt>
                <c:pt idx="53">
                  <c:v>276.63249782112916</c:v>
                </c:pt>
                <c:pt idx="54">
                  <c:v>287.16994077835989</c:v>
                </c:pt>
                <c:pt idx="55">
                  <c:v>297.90434528619289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7-4046-A0AB-CF8C51F4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62735"/>
        <c:axId val="1589661487"/>
      </c:scatterChart>
      <c:valAx>
        <c:axId val="1589662735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61487"/>
        <c:crosses val="autoZero"/>
        <c:crossBetween val="midCat"/>
      </c:valAx>
      <c:valAx>
        <c:axId val="15896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6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дальности полёта от начальной высоты броска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2'!$AG$1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2'!$AF$2:$AF$57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</c:numCache>
            </c:numRef>
          </c:xVal>
          <c:yVal>
            <c:numRef>
              <c:f>'Задание 2'!$AG$2:$AG$57</c:f>
              <c:numCache>
                <c:formatCode>General</c:formatCode>
                <c:ptCount val="56"/>
                <c:pt idx="0">
                  <c:v>22.5</c:v>
                </c:pt>
                <c:pt idx="1">
                  <c:v>25.18063171575503</c:v>
                </c:pt>
                <c:pt idx="2">
                  <c:v>27.422893989635867</c:v>
                </c:pt>
                <c:pt idx="3">
                  <c:v>29.390079933671736</c:v>
                </c:pt>
                <c:pt idx="4">
                  <c:v>31.163877071027631</c:v>
                </c:pt>
                <c:pt idx="5">
                  <c:v>32.792109924517604</c:v>
                </c:pt>
                <c:pt idx="6">
                  <c:v>34.305639223409095</c:v>
                </c:pt>
                <c:pt idx="7">
                  <c:v>35.725753308121078</c:v>
                </c:pt>
                <c:pt idx="8">
                  <c:v>37.067871717087762</c:v>
                </c:pt>
                <c:pt idx="9">
                  <c:v>38.343587802282663</c:v>
                </c:pt>
                <c:pt idx="10">
                  <c:v>39.561879132265311</c:v>
                </c:pt>
                <c:pt idx="11">
                  <c:v>40.729866010550317</c:v>
                </c:pt>
                <c:pt idx="12">
                  <c:v>41.853308644654746</c:v>
                </c:pt>
                <c:pt idx="13">
                  <c:v>42.936945261416412</c:v>
                </c:pt>
                <c:pt idx="14">
                  <c:v>43.984729264192801</c:v>
                </c:pt>
                <c:pt idx="15">
                  <c:v>45.000000000000007</c:v>
                </c:pt>
                <c:pt idx="16">
                  <c:v>45.985608530728236</c:v>
                </c:pt>
                <c:pt idx="17">
                  <c:v>46.944012102872385</c:v>
                </c:pt>
                <c:pt idx="18">
                  <c:v>47.877346341224346</c:v>
                </c:pt>
                <c:pt idx="19">
                  <c:v>48.787481268726594</c:v>
                </c:pt>
                <c:pt idx="20">
                  <c:v>49.676065372348504</c:v>
                </c:pt>
                <c:pt idx="21">
                  <c:v>50.544560692289203</c:v>
                </c:pt>
                <c:pt idx="22">
                  <c:v>51.394271073217908</c:v>
                </c:pt>
                <c:pt idx="23">
                  <c:v>52.226365138943208</c:v>
                </c:pt>
                <c:pt idx="24">
                  <c:v>53.041895147265095</c:v>
                </c:pt>
                <c:pt idx="25">
                  <c:v>53.841812593502063</c:v>
                </c:pt>
                <c:pt idx="26">
                  <c:v>54.626981222763767</c:v>
                </c:pt>
                <c:pt idx="27">
                  <c:v>55.398187958284318</c:v>
                </c:pt>
                <c:pt idx="28">
                  <c:v>56.15615213976811</c:v>
                </c:pt>
                <c:pt idx="29">
                  <c:v>56.901533380599609</c:v>
                </c:pt>
                <c:pt idx="30">
                  <c:v>57.63493828819869</c:v>
                </c:pt>
                <c:pt idx="31">
                  <c:v>58.356926242326615</c:v>
                </c:pt>
                <c:pt idx="32">
                  <c:v>59.068014387885249</c:v>
                </c:pt>
                <c:pt idx="33">
                  <c:v>59.768681968907607</c:v>
                </c:pt>
                <c:pt idx="34">
                  <c:v>60.459374106972753</c:v>
                </c:pt>
                <c:pt idx="35">
                  <c:v>61.140505108687776</c:v>
                </c:pt>
                <c:pt idx="36">
                  <c:v>61.812461372049533</c:v>
                </c:pt>
                <c:pt idx="37">
                  <c:v>62.475603949587558</c:v>
                </c:pt>
                <c:pt idx="38">
                  <c:v>63.130270816563794</c:v>
                </c:pt>
                <c:pt idx="39">
                  <c:v>63.776778884679381</c:v>
                </c:pt>
                <c:pt idx="40">
                  <c:v>64.415425795341847</c:v>
                </c:pt>
                <c:pt idx="41">
                  <c:v>65.046491521287891</c:v>
                </c:pt>
                <c:pt idx="42">
                  <c:v>65.670239801015214</c:v>
                </c:pt>
                <c:pt idx="43">
                  <c:v>66.286919426872004</c:v>
                </c:pt>
                <c:pt idx="44">
                  <c:v>66.896765404648633</c:v>
                </c:pt>
                <c:pt idx="45">
                  <c:v>67.5</c:v>
                </c:pt>
                <c:pt idx="46">
                  <c:v>68.096833684911587</c:v>
                </c:pt>
                <c:pt idx="47">
                  <c:v>68.687465995637382</c:v>
                </c:pt>
                <c:pt idx="48">
                  <c:v>69.272086312024328</c:v>
                </c:pt>
                <c:pt idx="49">
                  <c:v>69.850874566852667</c:v>
                </c:pt>
                <c:pt idx="50">
                  <c:v>70.424001892723126</c:v>
                </c:pt>
                <c:pt idx="51">
                  <c:v>70.991631213082883</c:v>
                </c:pt>
                <c:pt idx="52">
                  <c:v>71.553917783175578</c:v>
                </c:pt>
                <c:pt idx="53">
                  <c:v>72.111009686005048</c:v>
                </c:pt>
                <c:pt idx="54">
                  <c:v>72.663048287802809</c:v>
                </c:pt>
                <c:pt idx="55">
                  <c:v>73.210168656968648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D-4CC6-BDB9-16A908A9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51647"/>
        <c:axId val="1527353727"/>
      </c:scatterChart>
      <c:valAx>
        <c:axId val="152735164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353727"/>
        <c:crosses val="autoZero"/>
        <c:crossBetween val="midCat"/>
      </c:valAx>
      <c:valAx>
        <c:axId val="15273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735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7</xdr:row>
      <xdr:rowOff>42862</xdr:rowOff>
    </xdr:from>
    <xdr:to>
      <xdr:col>14</xdr:col>
      <xdr:colOff>552449</xdr:colOff>
      <xdr:row>24</xdr:row>
      <xdr:rowOff>30480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24</xdr:row>
      <xdr:rowOff>52387</xdr:rowOff>
    </xdr:from>
    <xdr:to>
      <xdr:col>14</xdr:col>
      <xdr:colOff>561975</xdr:colOff>
      <xdr:row>41</xdr:row>
      <xdr:rowOff>48577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38099</xdr:colOff>
      <xdr:row>0</xdr:row>
      <xdr:rowOff>47623</xdr:rowOff>
    </xdr:from>
    <xdr:to>
      <xdr:col>14</xdr:col>
      <xdr:colOff>571500</xdr:colOff>
      <xdr:row>7</xdr:row>
      <xdr:rowOff>28574</xdr:rowOff>
    </xdr:to>
    <xdr:sp macro="" textlink="">
      <xdr:nvSpPr>
        <xdr:cNvPr id="2" name="TextBox 1"/>
        <xdr:cNvSpPr txBox="1"/>
      </xdr:nvSpPr>
      <xdr:spPr>
        <a:xfrm>
          <a:off x="4438649" y="47623"/>
          <a:ext cx="5410201" cy="1314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Графики не взаимосвязаны напрямую, слева вводятся параметры</a:t>
          </a:r>
          <a:r>
            <a:rPr lang="ru-RU" sz="1100" baseline="0"/>
            <a:t> для построения траектории полёта снаряда, справа производится перебор значений а для поиска оптимального угла. Согласно расчётам, этот угол составляет 45 градусов. Однако, данное значение будет меняться в зависимости от начальной высоты, что также можно пронаблюдать на графике изменяя значение </a:t>
          </a:r>
          <a:r>
            <a:rPr lang="en-US" sz="1100" baseline="0"/>
            <a:t>h </a:t>
          </a:r>
          <a:r>
            <a:rPr lang="ru-RU" sz="1100" baseline="0"/>
            <a:t>в ячейке </a:t>
          </a:r>
          <a:r>
            <a:rPr lang="en-US" sz="1100" baseline="0"/>
            <a:t>T2.</a:t>
          </a:r>
          <a:r>
            <a:rPr lang="ru-RU" sz="1100" baseline="0"/>
            <a:t> По умолчанию </a:t>
          </a:r>
          <a:r>
            <a:rPr lang="en-US" sz="1100" baseline="0"/>
            <a:t>h = 0 </a:t>
          </a:r>
          <a:r>
            <a:rPr lang="ru-RU" sz="1100" baseline="0"/>
            <a:t>по условию исходной задачи.</a:t>
          </a:r>
          <a:r>
            <a:rPr lang="en-US" sz="1100" baseline="0"/>
            <a:t> </a:t>
          </a:r>
          <a:r>
            <a:rPr lang="ru-RU" sz="1100" baseline="0"/>
            <a:t>Реальная дальность полёта при </a:t>
          </a:r>
          <a:r>
            <a:rPr lang="en-US" sz="1100" baseline="0"/>
            <a:t>a</a:t>
          </a:r>
          <a:r>
            <a:rPr lang="ru-RU" sz="1100" baseline="0"/>
            <a:t> =</a:t>
          </a:r>
          <a:r>
            <a:rPr lang="en-US" sz="1100" baseline="0"/>
            <a:t> </a:t>
          </a:r>
          <a:r>
            <a:rPr lang="ru-RU" sz="1100" baseline="0"/>
            <a:t>90 градусов составляет 0.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33337</xdr:rowOff>
    </xdr:from>
    <xdr:to>
      <xdr:col>13</xdr:col>
      <xdr:colOff>323850</xdr:colOff>
      <xdr:row>14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1</xdr:row>
      <xdr:rowOff>14287</xdr:rowOff>
    </xdr:from>
    <xdr:to>
      <xdr:col>27</xdr:col>
      <xdr:colOff>323850</xdr:colOff>
      <xdr:row>15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9525</xdr:colOff>
      <xdr:row>1</xdr:row>
      <xdr:rowOff>4762</xdr:rowOff>
    </xdr:from>
    <xdr:to>
      <xdr:col>41</xdr:col>
      <xdr:colOff>314325</xdr:colOff>
      <xdr:row>15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15</xdr:row>
      <xdr:rowOff>180975</xdr:rowOff>
    </xdr:from>
    <xdr:to>
      <xdr:col>27</xdr:col>
      <xdr:colOff>323850</xdr:colOff>
      <xdr:row>18</xdr:row>
      <xdr:rowOff>152400</xdr:rowOff>
    </xdr:to>
    <xdr:sp macro="" textlink="">
      <xdr:nvSpPr>
        <xdr:cNvPr id="5" name="TextBox 4"/>
        <xdr:cNvSpPr txBox="1"/>
      </xdr:nvSpPr>
      <xdr:spPr>
        <a:xfrm>
          <a:off x="12430125" y="3038475"/>
          <a:ext cx="45434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 увеличением начальной</a:t>
          </a:r>
          <a:r>
            <a:rPr lang="ru-RU" sz="1100" baseline="0"/>
            <a:t> скорости тела увеличивается дальность полёта. </a:t>
          </a:r>
          <a:r>
            <a:rPr lang="ru-RU" sz="1100"/>
            <a:t>Зависимость</a:t>
          </a:r>
          <a:r>
            <a:rPr lang="ru-RU" sz="1100" baseline="0"/>
            <a:t> представлена параболой.</a:t>
          </a:r>
          <a:endParaRPr lang="ru-RU" sz="1100"/>
        </a:p>
      </xdr:txBody>
    </xdr:sp>
    <xdr:clientData/>
  </xdr:twoCellAnchor>
  <xdr:twoCellAnchor>
    <xdr:from>
      <xdr:col>34</xdr:col>
      <xdr:colOff>28575</xdr:colOff>
      <xdr:row>15</xdr:row>
      <xdr:rowOff>142875</xdr:rowOff>
    </xdr:from>
    <xdr:to>
      <xdr:col>41</xdr:col>
      <xdr:colOff>314325</xdr:colOff>
      <xdr:row>19</xdr:row>
      <xdr:rowOff>38100</xdr:rowOff>
    </xdr:to>
    <xdr:sp macro="" textlink="">
      <xdr:nvSpPr>
        <xdr:cNvPr id="6" name="TextBox 5"/>
        <xdr:cNvSpPr txBox="1"/>
      </xdr:nvSpPr>
      <xdr:spPr>
        <a:xfrm>
          <a:off x="20945475" y="3000375"/>
          <a:ext cx="455295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 повышением начальной высоты броска тела увеличивается дальность полёта. Зависимость представлена функцией</a:t>
          </a:r>
          <a:r>
            <a:rPr lang="ru-RU" sz="1100" baseline="0"/>
            <a:t> типа </a:t>
          </a:r>
          <a:r>
            <a:rPr lang="en-US" sz="1100" baseline="0"/>
            <a:t>y = sqrt(x) </a:t>
          </a:r>
          <a:r>
            <a:rPr lang="ru-RU" sz="1100" baseline="0"/>
            <a:t>или иными словами ветвью параболы.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B4" workbookViewId="0">
      <selection activeCell="M43" sqref="M43"/>
    </sheetView>
  </sheetViews>
  <sheetFormatPr defaultRowHeight="15" x14ac:dyDescent="0.25"/>
  <cols>
    <col min="1" max="1" width="21.85546875" style="3" customWidth="1"/>
    <col min="2" max="17" width="9.140625" style="3"/>
    <col min="18" max="18" width="18.7109375" style="3" customWidth="1"/>
    <col min="19" max="19" width="9.140625" style="3"/>
    <col min="20" max="20" width="12" style="3" bestFit="1" customWidth="1"/>
    <col min="21" max="16384" width="9.140625" style="3"/>
  </cols>
  <sheetData>
    <row r="1" spans="1:20" x14ac:dyDescent="0.25">
      <c r="A1" s="2" t="s">
        <v>0</v>
      </c>
      <c r="B1" s="2">
        <v>200</v>
      </c>
      <c r="D1" s="2" t="s">
        <v>5</v>
      </c>
      <c r="E1" s="2" t="s">
        <v>4</v>
      </c>
      <c r="F1" s="2" t="s">
        <v>6</v>
      </c>
      <c r="P1" s="2" t="s">
        <v>15</v>
      </c>
      <c r="Q1" s="2" t="s">
        <v>1</v>
      </c>
      <c r="R1" s="2" t="s">
        <v>12</v>
      </c>
      <c r="S1" s="2" t="s">
        <v>9</v>
      </c>
      <c r="T1" s="2" t="s">
        <v>3</v>
      </c>
    </row>
    <row r="2" spans="1:20" x14ac:dyDescent="0.25">
      <c r="A2" s="2" t="s">
        <v>10</v>
      </c>
      <c r="B2" s="2">
        <v>45</v>
      </c>
      <c r="D2" s="2">
        <f>B$1*COS(B$5)*F2</f>
        <v>0</v>
      </c>
      <c r="E2" s="2">
        <f>B$1*SIN(B$5)*F2-(B$3*F2*F2/2)+B$4</f>
        <v>1000</v>
      </c>
      <c r="F2" s="2">
        <v>0</v>
      </c>
      <c r="P2" s="2">
        <f t="shared" ref="P2:P33" si="0">RADIANS(Q2)</f>
        <v>0</v>
      </c>
      <c r="Q2" s="2">
        <v>0</v>
      </c>
      <c r="R2" s="2">
        <f t="shared" ref="R2:R33" si="1">S2*B$1*COS(P2)</f>
        <v>0</v>
      </c>
      <c r="S2" s="2">
        <f>(B$1*SIN(P2)+SQRT(B$1*B$1*POWER(SIN(P2),2)+2*B$3*T$2))/B$3</f>
        <v>0</v>
      </c>
      <c r="T2" s="2">
        <v>0</v>
      </c>
    </row>
    <row r="3" spans="1:20" x14ac:dyDescent="0.25">
      <c r="A3" s="2" t="s">
        <v>2</v>
      </c>
      <c r="B3" s="2">
        <v>10</v>
      </c>
      <c r="D3" s="2">
        <f>B$1*COS(B$5)*F3</f>
        <v>70.710678118654755</v>
      </c>
      <c r="E3" s="2">
        <f>B$1*SIN(B$5)*F3-(B$3*F3*F3/2)+B$4</f>
        <v>1069.4606781186546</v>
      </c>
      <c r="F3" s="2">
        <v>0.5</v>
      </c>
      <c r="P3" s="2">
        <f t="shared" si="0"/>
        <v>1.7453292519943295E-2</v>
      </c>
      <c r="Q3" s="2">
        <v>1</v>
      </c>
      <c r="R3" s="2">
        <f t="shared" si="1"/>
        <v>139.5979868100039</v>
      </c>
      <c r="S3" s="2">
        <f t="shared" ref="S3:S66" si="2">(B$1*SIN(P3)+SQRT(B$1*B$1*POWER(SIN(P3),2)+2*B$3*T$2))/B$3</f>
        <v>0.69809625749134052</v>
      </c>
    </row>
    <row r="4" spans="1:20" x14ac:dyDescent="0.25">
      <c r="A4" s="2" t="s">
        <v>11</v>
      </c>
      <c r="B4" s="2">
        <v>1000</v>
      </c>
      <c r="D4" s="2">
        <f>B$1*COS(B$5)*F4</f>
        <v>141.42135623730951</v>
      </c>
      <c r="E4" s="2">
        <f>B$1*SIN(B$5)*F4-(B$3*F4*F4/2)+B$4</f>
        <v>1136.4213562373095</v>
      </c>
      <c r="F4" s="2">
        <v>1</v>
      </c>
      <c r="P4" s="2">
        <f t="shared" si="0"/>
        <v>3.4906585039886591E-2</v>
      </c>
      <c r="Q4" s="2">
        <v>2</v>
      </c>
      <c r="R4" s="2">
        <f t="shared" si="1"/>
        <v>279.02589497650121</v>
      </c>
      <c r="S4" s="2">
        <f t="shared" si="2"/>
        <v>1.3959798681000388</v>
      </c>
    </row>
    <row r="5" spans="1:20" x14ac:dyDescent="0.25">
      <c r="A5" s="2" t="s">
        <v>14</v>
      </c>
      <c r="B5" s="2">
        <f>RADIANS(B2)</f>
        <v>0.78539816339744828</v>
      </c>
      <c r="D5" s="2">
        <f>B$1*COS(B$5)*F5</f>
        <v>212.13203435596427</v>
      </c>
      <c r="E5" s="2">
        <f>B$1*SIN(B$5)*F5-(B$3*F5*F5/2)+B$4</f>
        <v>1200.8820343559642</v>
      </c>
      <c r="F5" s="2">
        <v>1.5</v>
      </c>
      <c r="P5" s="2">
        <f t="shared" si="0"/>
        <v>5.235987755982989E-2</v>
      </c>
      <c r="Q5" s="2">
        <v>3</v>
      </c>
      <c r="R5" s="2">
        <f t="shared" si="1"/>
        <v>418.11385307061391</v>
      </c>
      <c r="S5" s="2">
        <f t="shared" si="2"/>
        <v>2.0934382497177535</v>
      </c>
    </row>
    <row r="6" spans="1:20" x14ac:dyDescent="0.25">
      <c r="A6" s="2" t="s">
        <v>9</v>
      </c>
      <c r="B6" s="2">
        <f>(B1*SIN(B5)+SQRT(B1*B1*POWER(SIN(B5),2)+2*B3*B4))/B3</f>
        <v>34.142135623730951</v>
      </c>
      <c r="D6" s="2">
        <f>B$1*COS(B$5)*F6</f>
        <v>282.84271247461902</v>
      </c>
      <c r="E6" s="2">
        <f>B$1*SIN(B$5)*F6-(B$3*F6*F6/2)+B$4</f>
        <v>1262.842712474619</v>
      </c>
      <c r="F6" s="2">
        <v>2</v>
      </c>
      <c r="P6" s="2">
        <f t="shared" si="0"/>
        <v>6.9813170079773182E-2</v>
      </c>
      <c r="Q6" s="2">
        <v>4</v>
      </c>
      <c r="R6" s="2">
        <f t="shared" si="1"/>
        <v>556.6924038402617</v>
      </c>
      <c r="S6" s="2">
        <f t="shared" si="2"/>
        <v>2.7902589497650121</v>
      </c>
    </row>
    <row r="7" spans="1:20" x14ac:dyDescent="0.25">
      <c r="A7" s="2" t="s">
        <v>7</v>
      </c>
      <c r="B7" s="2">
        <f>B6*B1*COS(B5)</f>
        <v>4828.4271247461902</v>
      </c>
      <c r="D7" s="2">
        <f>B$1*COS(B$5)*F7</f>
        <v>353.55339059327378</v>
      </c>
      <c r="E7" s="2">
        <f>B$1*SIN(B$5)*F7-(B$3*F7*F7/2)+B$4</f>
        <v>1322.3033905932737</v>
      </c>
      <c r="F7" s="2">
        <v>2.5</v>
      </c>
      <c r="P7" s="2">
        <f t="shared" si="0"/>
        <v>8.7266462599716474E-2</v>
      </c>
      <c r="Q7" s="2">
        <v>5</v>
      </c>
      <c r="R7" s="2">
        <f t="shared" si="1"/>
        <v>694.59271066772135</v>
      </c>
      <c r="S7" s="2">
        <f t="shared" si="2"/>
        <v>3.4862297099063269</v>
      </c>
    </row>
    <row r="8" spans="1:20" x14ac:dyDescent="0.25">
      <c r="D8" s="2">
        <f>B$1*COS(B$5)*F8</f>
        <v>424.26406871192853</v>
      </c>
      <c r="E8" s="2">
        <f>B$1*SIN(B$5)*F8-(B$3*F8*F8/2)+B$4</f>
        <v>1379.2640687119283</v>
      </c>
      <c r="F8" s="2">
        <v>3</v>
      </c>
      <c r="P8" s="2">
        <f t="shared" si="0"/>
        <v>0.10471975511965978</v>
      </c>
      <c r="Q8" s="2">
        <v>6</v>
      </c>
      <c r="R8" s="2">
        <f t="shared" si="1"/>
        <v>831.64676327103723</v>
      </c>
      <c r="S8" s="2">
        <f t="shared" si="2"/>
        <v>4.1811385307061384</v>
      </c>
    </row>
    <row r="9" spans="1:20" x14ac:dyDescent="0.25">
      <c r="D9" s="2">
        <f>B$1*COS(B$5)*F9</f>
        <v>494.97474683058329</v>
      </c>
      <c r="E9" s="2">
        <f>B$1*SIN(B$5)*F9-(B$3*F9*F9/2)+B$4</f>
        <v>1433.7247468305832</v>
      </c>
      <c r="F9" s="2">
        <v>3.5</v>
      </c>
      <c r="P9" s="2">
        <f t="shared" si="0"/>
        <v>0.12217304763960307</v>
      </c>
      <c r="Q9" s="2">
        <v>7</v>
      </c>
      <c r="R9" s="2">
        <f t="shared" si="1"/>
        <v>967.68758239867077</v>
      </c>
      <c r="S9" s="2">
        <f t="shared" si="2"/>
        <v>4.8747737362058992</v>
      </c>
    </row>
    <row r="10" spans="1:20" x14ac:dyDescent="0.25">
      <c r="D10" s="2">
        <f>B$1*COS(B$5)*F10</f>
        <v>565.68542494923804</v>
      </c>
      <c r="E10" s="2">
        <f>B$1*SIN(B$5)*F10-(B$3*F10*F10/2)+B$4</f>
        <v>1485.685424949238</v>
      </c>
      <c r="F10" s="2">
        <v>4</v>
      </c>
      <c r="P10" s="2">
        <f t="shared" si="0"/>
        <v>0.13962634015954636</v>
      </c>
      <c r="Q10" s="2">
        <v>8</v>
      </c>
      <c r="R10" s="2">
        <f t="shared" si="1"/>
        <v>1102.5494232679966</v>
      </c>
      <c r="S10" s="2">
        <f t="shared" si="2"/>
        <v>5.5669240384026173</v>
      </c>
    </row>
    <row r="11" spans="1:20" x14ac:dyDescent="0.25">
      <c r="D11" s="2">
        <f>B$1*COS(B$5)*F11</f>
        <v>636.3961030678928</v>
      </c>
      <c r="E11" s="2">
        <f>B$1*SIN(B$5)*F11-(B$3*F11*F11/2)+B$4</f>
        <v>1535.1461030678927</v>
      </c>
      <c r="F11" s="2">
        <v>4.5</v>
      </c>
      <c r="P11" s="2">
        <f t="shared" si="0"/>
        <v>0.15707963267948966</v>
      </c>
      <c r="Q11" s="2">
        <v>9</v>
      </c>
      <c r="R11" s="2">
        <f t="shared" si="1"/>
        <v>1236.0679774997898</v>
      </c>
      <c r="S11" s="2">
        <f t="shared" si="2"/>
        <v>6.2573786016092345</v>
      </c>
    </row>
    <row r="12" spans="1:20" x14ac:dyDescent="0.25">
      <c r="D12" s="2">
        <f>B$1*COS(B$5)*F12</f>
        <v>707.10678118654755</v>
      </c>
      <c r="E12" s="2">
        <f>B$1*SIN(B$5)*F12-(B$3*F12*F12/2)+B$4</f>
        <v>1582.1067811865473</v>
      </c>
      <c r="F12" s="2">
        <v>5</v>
      </c>
      <c r="P12" s="2">
        <f t="shared" si="0"/>
        <v>0.17453292519943295</v>
      </c>
      <c r="Q12" s="2">
        <v>10</v>
      </c>
      <c r="R12" s="2">
        <f t="shared" si="1"/>
        <v>1368.0805733026748</v>
      </c>
      <c r="S12" s="2">
        <f t="shared" si="2"/>
        <v>6.945927106677213</v>
      </c>
    </row>
    <row r="13" spans="1:20" x14ac:dyDescent="0.25">
      <c r="D13" s="2">
        <f>B$1*COS(B$5)*F13</f>
        <v>777.81745930520231</v>
      </c>
      <c r="E13" s="2">
        <f>B$1*SIN(B$5)*F13-(B$3*F13*F13/2)+B$4</f>
        <v>1626.5674593052022</v>
      </c>
      <c r="F13" s="2">
        <v>5.5</v>
      </c>
      <c r="P13" s="2">
        <f t="shared" si="0"/>
        <v>0.19198621771937624</v>
      </c>
      <c r="Q13" s="2">
        <v>11</v>
      </c>
      <c r="R13" s="2">
        <f t="shared" si="1"/>
        <v>1498.4263736636481</v>
      </c>
      <c r="S13" s="2">
        <f t="shared" si="2"/>
        <v>7.6323598150617924</v>
      </c>
    </row>
    <row r="14" spans="1:20" x14ac:dyDescent="0.25">
      <c r="D14" s="2">
        <f>B$1*COS(B$5)*F14</f>
        <v>848.52813742385706</v>
      </c>
      <c r="E14" s="2">
        <f>B$1*SIN(B$5)*F14-(B$3*F14*F14/2)+B$4</f>
        <v>1668.5281374238568</v>
      </c>
      <c r="F14" s="2">
        <v>6</v>
      </c>
      <c r="P14" s="2">
        <f t="shared" si="0"/>
        <v>0.20943951023931956</v>
      </c>
      <c r="Q14" s="2">
        <v>12</v>
      </c>
      <c r="R14" s="2">
        <f t="shared" si="1"/>
        <v>1626.946572303201</v>
      </c>
      <c r="S14" s="2">
        <f t="shared" si="2"/>
        <v>8.3164676327103741</v>
      </c>
    </row>
    <row r="15" spans="1:20" x14ac:dyDescent="0.25">
      <c r="D15" s="2">
        <f>B$1*COS(B$5)*F15</f>
        <v>919.23881554251182</v>
      </c>
      <c r="E15" s="2">
        <f>B$1*SIN(B$5)*F15-(B$3*F15*F15/2)+B$4</f>
        <v>1707.9888155425115</v>
      </c>
      <c r="F15" s="2">
        <v>6.5</v>
      </c>
      <c r="P15" s="2">
        <f t="shared" si="0"/>
        <v>0.22689280275926285</v>
      </c>
      <c r="Q15" s="2">
        <v>13</v>
      </c>
      <c r="R15" s="2">
        <f t="shared" si="1"/>
        <v>1753.4845871563102</v>
      </c>
      <c r="S15" s="2">
        <f t="shared" si="2"/>
        <v>8.9980421737546017</v>
      </c>
    </row>
    <row r="16" spans="1:20" x14ac:dyDescent="0.25">
      <c r="D16" s="2">
        <f>B$1*COS(B$5)*F16</f>
        <v>989.94949366116657</v>
      </c>
      <c r="E16" s="2">
        <f>B$1*SIN(B$5)*F16-(B$3*F16*F16/2)+B$4</f>
        <v>1744.9494936611663</v>
      </c>
      <c r="F16" s="2">
        <v>7</v>
      </c>
      <c r="P16" s="2">
        <f t="shared" si="0"/>
        <v>0.24434609527920614</v>
      </c>
      <c r="Q16" s="2">
        <v>14</v>
      </c>
      <c r="R16" s="2">
        <f t="shared" si="1"/>
        <v>1877.8862511435632</v>
      </c>
      <c r="S16" s="2">
        <f t="shared" si="2"/>
        <v>9.676875823986709</v>
      </c>
    </row>
    <row r="17" spans="4:19" x14ac:dyDescent="0.25">
      <c r="D17" s="2">
        <f>B$1*COS(B$5)*F17</f>
        <v>1060.6601717798212</v>
      </c>
      <c r="E17" s="2">
        <f>B$1*SIN(B$5)*F17-(B$3*F17*F17/2)+B$4</f>
        <v>1779.4101717798212</v>
      </c>
      <c r="F17" s="2">
        <v>7.5</v>
      </c>
      <c r="P17" s="2">
        <f t="shared" si="0"/>
        <v>0.26179938779914941</v>
      </c>
      <c r="Q17" s="2">
        <v>15</v>
      </c>
      <c r="R17" s="2">
        <f t="shared" si="1"/>
        <v>2000</v>
      </c>
      <c r="S17" s="2">
        <f t="shared" si="2"/>
        <v>10.35276180410083</v>
      </c>
    </row>
    <row r="18" spans="4:19" x14ac:dyDescent="0.25">
      <c r="D18" s="2">
        <f>B$1*COS(B$5)*F18</f>
        <v>1131.3708498984761</v>
      </c>
      <c r="E18" s="2">
        <f>B$1*SIN(B$5)*F18-(B$3*F18*F18/2)+B$4</f>
        <v>1811.3708498984759</v>
      </c>
      <c r="F18" s="2">
        <v>8</v>
      </c>
      <c r="P18" s="2">
        <f t="shared" si="0"/>
        <v>0.27925268031909273</v>
      </c>
      <c r="Q18" s="2">
        <v>16</v>
      </c>
      <c r="R18" s="2">
        <f t="shared" si="1"/>
        <v>2119.6770569328196</v>
      </c>
      <c r="S18" s="2">
        <f t="shared" si="2"/>
        <v>11.025494232679966</v>
      </c>
    </row>
    <row r="19" spans="4:19" x14ac:dyDescent="0.25">
      <c r="D19" s="2">
        <f>B$1*COS(B$5)*F19</f>
        <v>1202.0815280171309</v>
      </c>
      <c r="E19" s="2">
        <f>B$1*SIN(B$5)*F19-(B$3*F19*F19/2)+B$4</f>
        <v>1840.8315280171305</v>
      </c>
      <c r="F19" s="2">
        <v>8.5</v>
      </c>
      <c r="P19" s="2">
        <f t="shared" si="0"/>
        <v>0.29670597283903605</v>
      </c>
      <c r="Q19" s="2">
        <v>17</v>
      </c>
      <c r="R19" s="2">
        <f t="shared" si="1"/>
        <v>2236.7716138829874</v>
      </c>
      <c r="S19" s="2">
        <f t="shared" si="2"/>
        <v>11.694868188909471</v>
      </c>
    </row>
    <row r="20" spans="4:19" x14ac:dyDescent="0.25">
      <c r="D20" s="2">
        <f>B$1*COS(B$5)*F20</f>
        <v>1272.7922061357856</v>
      </c>
      <c r="E20" s="2">
        <f>B$1*SIN(B$5)*F20-(B$3*F20*F20/2)+B$4</f>
        <v>1867.7922061357854</v>
      </c>
      <c r="F20" s="2">
        <v>9</v>
      </c>
      <c r="P20" s="2">
        <f t="shared" si="0"/>
        <v>0.31415926535897931</v>
      </c>
      <c r="Q20" s="2">
        <v>18</v>
      </c>
      <c r="R20" s="2">
        <f t="shared" si="1"/>
        <v>2351.1410091698922</v>
      </c>
      <c r="S20" s="2">
        <f t="shared" si="2"/>
        <v>12.360679774997896</v>
      </c>
    </row>
    <row r="21" spans="4:19" x14ac:dyDescent="0.25">
      <c r="D21" s="2">
        <f>B$1*COS(B$5)*F21</f>
        <v>1343.5028842544402</v>
      </c>
      <c r="E21" s="2">
        <f>B$1*SIN(B$5)*F21-(B$3*F21*F21/2)+B$4</f>
        <v>1892.25288425444</v>
      </c>
      <c r="F21" s="2">
        <v>9.5</v>
      </c>
      <c r="P21" s="2">
        <f t="shared" si="0"/>
        <v>0.33161255787892263</v>
      </c>
      <c r="Q21" s="2">
        <v>19</v>
      </c>
      <c r="R21" s="2">
        <f t="shared" si="1"/>
        <v>2462.6459013026333</v>
      </c>
      <c r="S21" s="2">
        <f t="shared" si="2"/>
        <v>13.022726178286268</v>
      </c>
    </row>
    <row r="22" spans="4:19" x14ac:dyDescent="0.25">
      <c r="D22" s="2">
        <f>B$1*COS(B$5)*F22</f>
        <v>1414.2135623730951</v>
      </c>
      <c r="E22" s="2">
        <f>B$1*SIN(B$5)*F22-(B$3*F22*F22/2)+B$4</f>
        <v>1914.2135623730949</v>
      </c>
      <c r="F22" s="2">
        <v>10</v>
      </c>
      <c r="P22" s="2">
        <f t="shared" si="0"/>
        <v>0.3490658503988659</v>
      </c>
      <c r="Q22" s="2">
        <v>20</v>
      </c>
      <c r="R22" s="2">
        <f t="shared" si="1"/>
        <v>2571.1504387461578</v>
      </c>
      <c r="S22" s="2">
        <f t="shared" si="2"/>
        <v>13.68080573302675</v>
      </c>
    </row>
    <row r="23" spans="4:19" x14ac:dyDescent="0.25">
      <c r="D23" s="2">
        <f>B$1*COS(B$5)*F23</f>
        <v>1484.92424049175</v>
      </c>
      <c r="E23" s="2">
        <f>B$1*SIN(B$5)*F23-(B$3*F23*F23/2)+B$4</f>
        <v>1933.6742404917495</v>
      </c>
      <c r="F23" s="2">
        <v>10.5</v>
      </c>
      <c r="P23" s="2">
        <f t="shared" si="0"/>
        <v>0.36651914291880922</v>
      </c>
      <c r="Q23" s="2">
        <v>21</v>
      </c>
      <c r="R23" s="2">
        <f t="shared" si="1"/>
        <v>2676.522425435433</v>
      </c>
      <c r="S23" s="2">
        <f t="shared" si="2"/>
        <v>14.334717981812011</v>
      </c>
    </row>
    <row r="24" spans="4:19" x14ac:dyDescent="0.25">
      <c r="D24" s="2">
        <f>B$1*COS(B$5)*F24</f>
        <v>1555.6349186104046</v>
      </c>
      <c r="E24" s="2">
        <f>B$1*SIN(B$5)*F24-(B$3*F24*F24/2)+B$4</f>
        <v>1950.6349186104044</v>
      </c>
      <c r="F24" s="2">
        <v>11</v>
      </c>
      <c r="P24" s="2">
        <f t="shared" si="0"/>
        <v>0.38397243543875248</v>
      </c>
      <c r="Q24" s="2">
        <v>22</v>
      </c>
      <c r="R24" s="2">
        <f t="shared" si="1"/>
        <v>2778.6334818359896</v>
      </c>
      <c r="S24" s="2">
        <f t="shared" si="2"/>
        <v>14.984263736636482</v>
      </c>
    </row>
    <row r="25" spans="4:19" x14ac:dyDescent="0.25">
      <c r="D25" s="2">
        <f>B$1*COS(B$5)*F25</f>
        <v>1626.3455967290593</v>
      </c>
      <c r="E25" s="2">
        <f>B$1*SIN(B$5)*F25-(B$3*F25*F25/2)+B$4</f>
        <v>1965.095596729059</v>
      </c>
      <c r="F25" s="2">
        <v>11.5</v>
      </c>
      <c r="P25" s="2">
        <f t="shared" si="0"/>
        <v>0.4014257279586958</v>
      </c>
      <c r="Q25" s="2">
        <v>23</v>
      </c>
      <c r="R25" s="2">
        <f t="shared" si="1"/>
        <v>2877.3592013546049</v>
      </c>
      <c r="S25" s="2">
        <f t="shared" si="2"/>
        <v>15.629245139570951</v>
      </c>
    </row>
    <row r="26" spans="4:19" x14ac:dyDescent="0.25">
      <c r="D26" s="2">
        <f>B$1*COS(B$5)*F26</f>
        <v>1697.0562748477141</v>
      </c>
      <c r="E26" s="2">
        <f>B$1*SIN(B$5)*F26-(B$3*F26*F26/2)+B$4</f>
        <v>1977.0562748477137</v>
      </c>
      <c r="F26" s="2">
        <v>12</v>
      </c>
      <c r="P26" s="2">
        <f t="shared" si="0"/>
        <v>0.41887902047863912</v>
      </c>
      <c r="Q26" s="2">
        <v>24</v>
      </c>
      <c r="R26" s="2">
        <f t="shared" si="1"/>
        <v>2972.5793019095763</v>
      </c>
      <c r="S26" s="2">
        <f t="shared" si="2"/>
        <v>16.269465723032006</v>
      </c>
    </row>
    <row r="27" spans="4:19" x14ac:dyDescent="0.25">
      <c r="D27" s="2">
        <f>B$1*COS(B$5)*F27</f>
        <v>1767.766952966369</v>
      </c>
      <c r="E27" s="2">
        <f>B$1*SIN(B$5)*F27-(B$3*F27*F27/2)+B$4</f>
        <v>1986.5169529663685</v>
      </c>
      <c r="F27" s="2">
        <v>12.5</v>
      </c>
      <c r="P27" s="2">
        <f t="shared" si="0"/>
        <v>0.43633231299858238</v>
      </c>
      <c r="Q27" s="2">
        <v>25</v>
      </c>
      <c r="R27" s="2">
        <f t="shared" si="1"/>
        <v>3064.1777724759122</v>
      </c>
      <c r="S27" s="2">
        <f t="shared" si="2"/>
        <v>16.904730469627978</v>
      </c>
    </row>
    <row r="28" spans="4:19" x14ac:dyDescent="0.25">
      <c r="D28" s="2">
        <f>B$1*COS(B$5)*F28</f>
        <v>1838.4776310850236</v>
      </c>
      <c r="E28" s="2">
        <f>B$1*SIN(B$5)*F28-(B$3*F28*F28/2)+B$4</f>
        <v>1993.4776310850232</v>
      </c>
      <c r="F28" s="2">
        <v>13</v>
      </c>
      <c r="P28" s="2">
        <f t="shared" si="0"/>
        <v>0.4537856055185257</v>
      </c>
      <c r="Q28" s="2">
        <v>26</v>
      </c>
      <c r="R28" s="2">
        <f t="shared" si="1"/>
        <v>3152.0430144268876</v>
      </c>
      <c r="S28" s="2">
        <f t="shared" si="2"/>
        <v>17.534845871563096</v>
      </c>
    </row>
    <row r="29" spans="4:19" x14ac:dyDescent="0.25">
      <c r="D29" s="2">
        <f>B$1*COS(B$5)*F29</f>
        <v>1909.1883092036783</v>
      </c>
      <c r="E29" s="2">
        <f>B$1*SIN(B$5)*F29-(B$3*F29*F29/2)+B$4</f>
        <v>1997.938309203678</v>
      </c>
      <c r="F29" s="2">
        <v>13.5</v>
      </c>
      <c r="P29" s="2">
        <f t="shared" si="0"/>
        <v>0.47123889803846897</v>
      </c>
      <c r="Q29" s="2">
        <v>27</v>
      </c>
      <c r="R29" s="2">
        <f t="shared" si="1"/>
        <v>3236.0679774997893</v>
      </c>
      <c r="S29" s="2">
        <f t="shared" si="2"/>
        <v>18.15961998958187</v>
      </c>
    </row>
    <row r="30" spans="4:19" x14ac:dyDescent="0.25">
      <c r="D30" s="2">
        <f>B$1*COS(B$5)*F30</f>
        <v>1979.8989873223331</v>
      </c>
      <c r="E30" s="2">
        <f>B$1*SIN(B$5)*F30-(B$3*F30*F30/2)+B$4</f>
        <v>1999.8989873223327</v>
      </c>
      <c r="F30" s="2">
        <v>14</v>
      </c>
      <c r="P30" s="2">
        <f t="shared" si="0"/>
        <v>0.48869219055841229</v>
      </c>
      <c r="Q30" s="2">
        <v>28</v>
      </c>
      <c r="R30" s="2">
        <f t="shared" si="1"/>
        <v>3316.1502902201673</v>
      </c>
      <c r="S30" s="2">
        <f t="shared" si="2"/>
        <v>18.778862511435634</v>
      </c>
    </row>
    <row r="31" spans="4:19" x14ac:dyDescent="0.25">
      <c r="D31" s="2">
        <f>B$1*COS(B$5)*F31</f>
        <v>2050.609665440988</v>
      </c>
      <c r="E31" s="2">
        <f>B$1*SIN(B$5)*F31-(B$3*F31*F31/2)+B$4</f>
        <v>1999.3596654409876</v>
      </c>
      <c r="F31" s="2">
        <v>14.5</v>
      </c>
      <c r="P31" s="2">
        <f t="shared" si="0"/>
        <v>0.50614548307835561</v>
      </c>
      <c r="Q31" s="2">
        <v>29</v>
      </c>
      <c r="R31" s="2">
        <f t="shared" si="1"/>
        <v>3392.1923846257037</v>
      </c>
      <c r="S31" s="2">
        <f t="shared" si="2"/>
        <v>19.392384809853482</v>
      </c>
    </row>
    <row r="32" spans="4:19" x14ac:dyDescent="0.25">
      <c r="D32" s="2">
        <f>B$1*COS(B$5)*F32</f>
        <v>2121.3203435596424</v>
      </c>
      <c r="E32" s="2">
        <f>B$1*SIN(B$5)*F32-(B$3*F32*F32/2)+B$4</f>
        <v>1996.3203435596424</v>
      </c>
      <c r="F32" s="2">
        <v>15</v>
      </c>
      <c r="P32" s="2">
        <f t="shared" si="0"/>
        <v>0.52359877559829882</v>
      </c>
      <c r="Q32" s="2">
        <v>30</v>
      </c>
      <c r="R32" s="2">
        <f t="shared" si="1"/>
        <v>3464.1016151377539</v>
      </c>
      <c r="S32" s="2">
        <f t="shared" si="2"/>
        <v>19.999999999999996</v>
      </c>
    </row>
    <row r="33" spans="4:19" x14ac:dyDescent="0.25">
      <c r="D33" s="2">
        <f>B$1*COS(B$5)*F33</f>
        <v>2192.0310216782973</v>
      </c>
      <c r="E33" s="2">
        <f>B$1*SIN(B$5)*F33-(B$3*F33*F33/2)+B$4</f>
        <v>1990.7810216782968</v>
      </c>
      <c r="F33" s="2">
        <v>15.5</v>
      </c>
      <c r="P33" s="2">
        <f t="shared" si="0"/>
        <v>0.54105206811824214</v>
      </c>
      <c r="Q33" s="2">
        <v>31</v>
      </c>
      <c r="R33" s="2">
        <f t="shared" si="1"/>
        <v>3531.790371435708</v>
      </c>
      <c r="S33" s="2">
        <f t="shared" si="2"/>
        <v>20.601522996402167</v>
      </c>
    </row>
    <row r="34" spans="4:19" x14ac:dyDescent="0.25">
      <c r="D34" s="2">
        <f>B$1*COS(B$5)*F34</f>
        <v>2262.7416997969522</v>
      </c>
      <c r="E34" s="2">
        <f>B$1*SIN(B$5)*F34-(B$3*F34*F34/2)+B$4</f>
        <v>1982.7416997969517</v>
      </c>
      <c r="F34" s="2">
        <v>16</v>
      </c>
      <c r="P34" s="2">
        <f t="shared" ref="P34:P65" si="3">RADIANS(Q34)</f>
        <v>0.55850536063818546</v>
      </c>
      <c r="Q34" s="2">
        <v>32</v>
      </c>
      <c r="R34" s="2">
        <f t="shared" ref="R34:R65" si="4">S34*B$1*COS(P34)</f>
        <v>3595.1761851966676</v>
      </c>
      <c r="S34" s="2">
        <f t="shared" si="2"/>
        <v>21.196770569328198</v>
      </c>
    </row>
    <row r="35" spans="4:19" x14ac:dyDescent="0.25">
      <c r="D35" s="2">
        <f>B$1*COS(B$5)*F35</f>
        <v>2333.452377915607</v>
      </c>
      <c r="E35" s="2">
        <f>B$1*SIN(B$5)*F35-(B$3*F35*F35/2)+B$4</f>
        <v>1972.2023779156066</v>
      </c>
      <c r="F35" s="2">
        <v>16.5</v>
      </c>
      <c r="P35" s="2">
        <f t="shared" si="3"/>
        <v>0.57595865315812877</v>
      </c>
      <c r="Q35" s="2">
        <v>33</v>
      </c>
      <c r="R35" s="2">
        <f t="shared" si="4"/>
        <v>3654.1818305704041</v>
      </c>
      <c r="S35" s="2">
        <f t="shared" si="2"/>
        <v>21.785561400601086</v>
      </c>
    </row>
    <row r="36" spans="4:19" x14ac:dyDescent="0.25">
      <c r="D36" s="2">
        <f>B$1*COS(B$5)*F36</f>
        <v>2404.1630560342619</v>
      </c>
      <c r="E36" s="2">
        <f>B$1*SIN(B$5)*F36-(B$3*F36*F36/2)+B$4</f>
        <v>1959.163056034261</v>
      </c>
      <c r="F36" s="2">
        <v>17</v>
      </c>
      <c r="P36" s="2">
        <f t="shared" si="3"/>
        <v>0.59341194567807209</v>
      </c>
      <c r="Q36" s="2">
        <v>34</v>
      </c>
      <c r="R36" s="2">
        <f t="shared" si="4"/>
        <v>3708.7354182671502</v>
      </c>
      <c r="S36" s="2">
        <f t="shared" si="2"/>
        <v>22.367716138829877</v>
      </c>
    </row>
    <row r="37" spans="4:19" x14ac:dyDescent="0.25">
      <c r="D37" s="2">
        <f>B$1*COS(B$5)*F37</f>
        <v>2474.8737341529163</v>
      </c>
      <c r="E37" s="2">
        <f>B$1*SIN(B$5)*F37-(B$3*F37*F37/2)+B$4</f>
        <v>1943.6237341529159</v>
      </c>
      <c r="F37" s="2">
        <v>17.5</v>
      </c>
      <c r="P37" s="2">
        <f t="shared" si="3"/>
        <v>0.6108652381980153</v>
      </c>
      <c r="Q37" s="2">
        <v>35</v>
      </c>
      <c r="R37" s="2">
        <f t="shared" si="4"/>
        <v>3758.7704831436331</v>
      </c>
      <c r="S37" s="2">
        <f t="shared" si="2"/>
        <v>22.943057454041842</v>
      </c>
    </row>
    <row r="38" spans="4:19" x14ac:dyDescent="0.25">
      <c r="D38" s="2">
        <f>B$1*COS(B$5)*F38</f>
        <v>2545.5844122715712</v>
      </c>
      <c r="E38" s="2">
        <f>B$1*SIN(B$5)*F38-(B$3*F38*F38/2)+B$4</f>
        <v>1925.5844122715707</v>
      </c>
      <c r="F38" s="2">
        <v>18</v>
      </c>
      <c r="P38" s="2">
        <f t="shared" si="3"/>
        <v>0.62831853071795862</v>
      </c>
      <c r="Q38" s="2">
        <v>36</v>
      </c>
      <c r="R38" s="2">
        <f t="shared" si="4"/>
        <v>3804.2260651806146</v>
      </c>
      <c r="S38" s="2">
        <f t="shared" si="2"/>
        <v>23.511410091698927</v>
      </c>
    </row>
    <row r="39" spans="4:19" x14ac:dyDescent="0.25">
      <c r="D39" s="2">
        <f>B$1*COS(B$5)*F39</f>
        <v>2616.2950903902261</v>
      </c>
      <c r="E39" s="2">
        <f>B$1*SIN(B$5)*F39-(B$3*F39*F39/2)+B$4</f>
        <v>1905.0450903902256</v>
      </c>
      <c r="F39" s="2">
        <v>18.5</v>
      </c>
      <c r="P39" s="2">
        <f t="shared" si="3"/>
        <v>0.64577182323790194</v>
      </c>
      <c r="Q39" s="2">
        <v>37</v>
      </c>
      <c r="R39" s="2">
        <f t="shared" si="4"/>
        <v>3845.0467837532747</v>
      </c>
      <c r="S39" s="2">
        <f t="shared" si="2"/>
        <v>24.072600926081929</v>
      </c>
    </row>
    <row r="40" spans="4:19" x14ac:dyDescent="0.25">
      <c r="D40" s="2">
        <f>B$1*COS(B$5)*F40</f>
        <v>2687.0057685088805</v>
      </c>
      <c r="E40" s="2">
        <f>B$1*SIN(B$5)*F40-(B$3*F40*F40/2)+B$4</f>
        <v>1882.00576850888</v>
      </c>
      <c r="F40" s="2">
        <v>19</v>
      </c>
      <c r="P40" s="2">
        <f t="shared" si="3"/>
        <v>0.66322511575784526</v>
      </c>
      <c r="Q40" s="2">
        <v>38</v>
      </c>
      <c r="R40" s="2">
        <f t="shared" si="4"/>
        <v>3881.1829051039854</v>
      </c>
      <c r="S40" s="2">
        <f t="shared" si="2"/>
        <v>24.626459013026331</v>
      </c>
    </row>
    <row r="41" spans="4:19" x14ac:dyDescent="0.25">
      <c r="D41" s="2">
        <f>B$1*COS(B$5)*F41</f>
        <v>2757.7164466275353</v>
      </c>
      <c r="E41" s="2">
        <f>B$1*SIN(B$5)*F41-(B$3*F41*F41/2)+B$4</f>
        <v>1856.4664466275349</v>
      </c>
      <c r="F41" s="2">
        <v>19.5</v>
      </c>
      <c r="P41" s="2">
        <f t="shared" si="3"/>
        <v>0.68067840827778847</v>
      </c>
      <c r="Q41" s="2">
        <v>39</v>
      </c>
      <c r="R41" s="2">
        <f t="shared" si="4"/>
        <v>3912.5904029352218</v>
      </c>
      <c r="S41" s="2">
        <f t="shared" si="2"/>
        <v>25.172815641993495</v>
      </c>
    </row>
    <row r="42" spans="4:19" x14ac:dyDescent="0.25">
      <c r="D42" s="2">
        <f>B$1*COS(B$5)*F42</f>
        <v>2828.4271247461902</v>
      </c>
      <c r="E42" s="2">
        <f>B$1*SIN(B$5)*F42-(B$3*F42*F42/2)+B$4</f>
        <v>1828.4271247461897</v>
      </c>
      <c r="F42" s="2">
        <v>20</v>
      </c>
      <c r="P42" s="2">
        <f t="shared" si="3"/>
        <v>0.69813170079773179</v>
      </c>
      <c r="Q42" s="2">
        <v>40</v>
      </c>
      <c r="R42" s="2">
        <f t="shared" si="4"/>
        <v>3939.2310120488314</v>
      </c>
      <c r="S42" s="2">
        <f t="shared" si="2"/>
        <v>25.71150438746157</v>
      </c>
    </row>
    <row r="43" spans="4:19" x14ac:dyDescent="0.25">
      <c r="D43" s="2">
        <f>B$1*COS(B$5)*F43</f>
        <v>2899.1378028648451</v>
      </c>
      <c r="E43" s="2">
        <f>B$1*SIN(B$5)*F43-(B$3*F43*F43/2)+B$4</f>
        <v>1797.8878028648442</v>
      </c>
      <c r="F43" s="2">
        <v>20.5</v>
      </c>
      <c r="P43" s="2">
        <f t="shared" si="3"/>
        <v>0.71558499331767511</v>
      </c>
      <c r="Q43" s="2">
        <v>41</v>
      </c>
      <c r="R43" s="2">
        <f t="shared" si="4"/>
        <v>3961.0722749662818</v>
      </c>
      <c r="S43" s="2">
        <f t="shared" si="2"/>
        <v>26.242361159620295</v>
      </c>
    </row>
    <row r="44" spans="4:19" x14ac:dyDescent="0.25">
      <c r="D44" s="2">
        <f>B$1*COS(B$5)*F44</f>
        <v>2969.8484809834999</v>
      </c>
      <c r="E44" s="2">
        <f>B$1*SIN(B$5)*F44-(B$3*F44*F44/2)+B$4</f>
        <v>1764.848480983499</v>
      </c>
      <c r="F44" s="2">
        <v>21</v>
      </c>
      <c r="P44" s="2">
        <f t="shared" si="3"/>
        <v>0.73303828583761843</v>
      </c>
      <c r="Q44" s="2">
        <v>42</v>
      </c>
      <c r="R44" s="2">
        <f t="shared" si="4"/>
        <v>3978.0875814730935</v>
      </c>
      <c r="S44" s="2">
        <f t="shared" si="2"/>
        <v>26.76522425435433</v>
      </c>
    </row>
    <row r="45" spans="4:19" x14ac:dyDescent="0.25">
      <c r="D45" s="2">
        <f>B$1*COS(B$5)*F45</f>
        <v>3040.5591591021544</v>
      </c>
      <c r="E45" s="2">
        <f>B$1*SIN(B$5)*F45-(B$3*F45*F45/2)+B$4</f>
        <v>1729.3091591021539</v>
      </c>
      <c r="F45" s="2">
        <v>21.5</v>
      </c>
      <c r="P45" s="2">
        <f t="shared" si="3"/>
        <v>0.75049157835756175</v>
      </c>
      <c r="Q45" s="2">
        <v>43</v>
      </c>
      <c r="R45" s="2">
        <f t="shared" si="4"/>
        <v>3990.2562010392967</v>
      </c>
      <c r="S45" s="2">
        <f t="shared" si="2"/>
        <v>27.27993440249994</v>
      </c>
    </row>
    <row r="46" spans="4:19" x14ac:dyDescent="0.25">
      <c r="D46" s="2">
        <f>B$1*COS(B$5)*F46</f>
        <v>3111.2698372208092</v>
      </c>
      <c r="E46" s="2">
        <f>B$1*SIN(B$5)*F46-(B$3*F46*F46/2)+B$4</f>
        <v>1691.2698372208088</v>
      </c>
      <c r="F46" s="2">
        <v>22</v>
      </c>
      <c r="P46" s="2">
        <f t="shared" si="3"/>
        <v>0.76794487087750496</v>
      </c>
      <c r="Q46" s="2">
        <v>44</v>
      </c>
      <c r="R46" s="2">
        <f t="shared" si="4"/>
        <v>3997.5633080763828</v>
      </c>
      <c r="S46" s="2">
        <f t="shared" si="2"/>
        <v>27.786334818359887</v>
      </c>
    </row>
    <row r="47" spans="4:19" x14ac:dyDescent="0.25">
      <c r="D47" s="2">
        <f>B$1*COS(B$5)*F47</f>
        <v>3181.9805153394641</v>
      </c>
      <c r="E47" s="2">
        <f>B$1*SIN(B$5)*F47-(B$3*F47*F47/2)+B$4</f>
        <v>1650.7305153394632</v>
      </c>
      <c r="F47" s="2">
        <v>22.5</v>
      </c>
      <c r="P47" s="4">
        <f t="shared" si="3"/>
        <v>0.78539816339744828</v>
      </c>
      <c r="Q47" s="4">
        <v>45</v>
      </c>
      <c r="R47" s="4">
        <f t="shared" si="4"/>
        <v>3999.9999999999991</v>
      </c>
      <c r="S47" s="4">
        <f t="shared" si="2"/>
        <v>28.284271247461895</v>
      </c>
    </row>
    <row r="48" spans="4:19" x14ac:dyDescent="0.25">
      <c r="D48" s="2">
        <f>B$1*COS(B$5)*F48</f>
        <v>3252.6911934581185</v>
      </c>
      <c r="E48" s="2">
        <f>B$1*SIN(B$5)*F48-(B$3*F48*F48/2)+B$4</f>
        <v>1607.6911934581181</v>
      </c>
      <c r="F48" s="2">
        <v>23</v>
      </c>
      <c r="P48" s="2">
        <f t="shared" si="3"/>
        <v>0.8028514559173916</v>
      </c>
      <c r="Q48" s="2">
        <v>46</v>
      </c>
      <c r="R48" s="2">
        <f t="shared" si="4"/>
        <v>3997.5633080763828</v>
      </c>
      <c r="S48" s="2">
        <f t="shared" si="2"/>
        <v>28.773592013546043</v>
      </c>
    </row>
    <row r="49" spans="4:19" x14ac:dyDescent="0.25">
      <c r="D49" s="2">
        <f>B$1*COS(B$5)*F49</f>
        <v>3323.4018715767734</v>
      </c>
      <c r="E49" s="2">
        <f>B$1*SIN(B$5)*F49-(B$3*F49*F49/2)+B$4</f>
        <v>1562.1518715767729</v>
      </c>
      <c r="F49" s="2">
        <v>23.5</v>
      </c>
      <c r="P49" s="2">
        <f t="shared" si="3"/>
        <v>0.82030474843733492</v>
      </c>
      <c r="Q49" s="2">
        <v>47</v>
      </c>
      <c r="R49" s="2">
        <f t="shared" si="4"/>
        <v>3990.2562010392967</v>
      </c>
      <c r="S49" s="2">
        <f t="shared" si="2"/>
        <v>29.25414806476682</v>
      </c>
    </row>
    <row r="50" spans="4:19" x14ac:dyDescent="0.25">
      <c r="D50" s="2">
        <f>B$1*COS(B$5)*F50</f>
        <v>3394.1125496954282</v>
      </c>
      <c r="E50" s="2">
        <f>B$1*SIN(B$5)*F50-(B$3*F50*F50/2)+B$4</f>
        <v>1514.1125496954273</v>
      </c>
      <c r="F50" s="2">
        <v>24</v>
      </c>
      <c r="P50" s="2">
        <f t="shared" si="3"/>
        <v>0.83775804095727824</v>
      </c>
      <c r="Q50" s="2">
        <v>48</v>
      </c>
      <c r="R50" s="2">
        <f t="shared" si="4"/>
        <v>3978.0875814730939</v>
      </c>
      <c r="S50" s="2">
        <f t="shared" si="2"/>
        <v>29.725793019095772</v>
      </c>
    </row>
    <row r="51" spans="4:19" x14ac:dyDescent="0.25">
      <c r="D51" s="2">
        <f>B$1*COS(B$5)*F51</f>
        <v>3464.8232278140831</v>
      </c>
      <c r="E51" s="2">
        <f>B$1*SIN(B$5)*F51-(B$3*F51*F51/2)+B$4</f>
        <v>1463.5732278140822</v>
      </c>
      <c r="F51" s="2">
        <v>24.5</v>
      </c>
      <c r="P51" s="2">
        <f t="shared" si="3"/>
        <v>0.85521133347722145</v>
      </c>
      <c r="Q51" s="2">
        <v>49</v>
      </c>
      <c r="R51" s="2">
        <f t="shared" si="4"/>
        <v>3961.0722749662814</v>
      </c>
      <c r="S51" s="2">
        <f t="shared" si="2"/>
        <v>30.188383208910881</v>
      </c>
    </row>
    <row r="52" spans="4:19" x14ac:dyDescent="0.25">
      <c r="D52" s="2">
        <f>B$1*COS(B$5)*F52</f>
        <v>3535.533905932738</v>
      </c>
      <c r="E52" s="2">
        <f>B$1*SIN(B$5)*F52-(B$3*F52*F52/2)+B$4</f>
        <v>1410.5339059327371</v>
      </c>
      <c r="F52" s="2">
        <v>25</v>
      </c>
      <c r="P52" s="2">
        <f t="shared" si="3"/>
        <v>0.87266462599716477</v>
      </c>
      <c r="Q52" s="2">
        <v>50</v>
      </c>
      <c r="R52" s="2">
        <f t="shared" si="4"/>
        <v>3939.2310120488323</v>
      </c>
      <c r="S52" s="2">
        <f t="shared" si="2"/>
        <v>30.641777724759123</v>
      </c>
    </row>
    <row r="53" spans="4:19" x14ac:dyDescent="0.25">
      <c r="D53" s="2">
        <f>B$1*COS(B$5)*F53</f>
        <v>3606.2445840513924</v>
      </c>
      <c r="E53" s="2">
        <f>B$1*SIN(B$5)*F53-(B$3*F53*F53/2)+B$4</f>
        <v>1354.9945840513919</v>
      </c>
      <c r="F53" s="2">
        <v>25.5</v>
      </c>
      <c r="P53" s="2">
        <f t="shared" si="3"/>
        <v>0.89011791851710809</v>
      </c>
      <c r="Q53" s="2">
        <v>51</v>
      </c>
      <c r="R53" s="2">
        <f t="shared" si="4"/>
        <v>3912.5904029352228</v>
      </c>
      <c r="S53" s="2">
        <f t="shared" si="2"/>
        <v>31.085838458278836</v>
      </c>
    </row>
    <row r="54" spans="4:19" x14ac:dyDescent="0.25">
      <c r="D54" s="2">
        <f>B$1*COS(B$5)*F54</f>
        <v>3676.9552621700473</v>
      </c>
      <c r="E54" s="2">
        <f>B$1*SIN(B$5)*F54-(B$3*F54*F54/2)+B$4</f>
        <v>1296.9552621700464</v>
      </c>
      <c r="F54" s="2">
        <v>26</v>
      </c>
      <c r="P54" s="2">
        <f t="shared" si="3"/>
        <v>0.90757121103705141</v>
      </c>
      <c r="Q54" s="2">
        <v>52</v>
      </c>
      <c r="R54" s="2">
        <f t="shared" si="4"/>
        <v>3881.1829051039863</v>
      </c>
      <c r="S54" s="2">
        <f t="shared" si="2"/>
        <v>31.520430144268879</v>
      </c>
    </row>
    <row r="55" spans="4:19" x14ac:dyDescent="0.25">
      <c r="D55" s="2">
        <f>B$1*COS(B$5)*F55</f>
        <v>3747.6659402887021</v>
      </c>
      <c r="E55" s="2">
        <f>B$1*SIN(B$5)*F55-(B$3*F55*F55/2)+B$4</f>
        <v>1236.4159402887012</v>
      </c>
      <c r="F55" s="2">
        <v>26.5</v>
      </c>
      <c r="P55" s="2">
        <f t="shared" si="3"/>
        <v>0.92502450355699462</v>
      </c>
      <c r="Q55" s="2">
        <v>53</v>
      </c>
      <c r="R55" s="2">
        <f t="shared" si="4"/>
        <v>3845.046783753276</v>
      </c>
      <c r="S55" s="2">
        <f t="shared" si="2"/>
        <v>31.945420401891717</v>
      </c>
    </row>
    <row r="56" spans="4:19" x14ac:dyDescent="0.25">
      <c r="D56" s="2">
        <f>B$1*COS(B$5)*F56</f>
        <v>3818.3766184073565</v>
      </c>
      <c r="E56" s="2">
        <f>B$1*SIN(B$5)*F56-(B$3*F56*F56/2)+B$4</f>
        <v>1173.3766184073561</v>
      </c>
      <c r="F56" s="2">
        <v>27</v>
      </c>
      <c r="P56" s="2">
        <f t="shared" si="3"/>
        <v>0.94247779607693793</v>
      </c>
      <c r="Q56" s="2">
        <v>54</v>
      </c>
      <c r="R56" s="2">
        <f t="shared" si="4"/>
        <v>3804.2260651806146</v>
      </c>
      <c r="S56" s="2">
        <f t="shared" si="2"/>
        <v>32.360679774997898</v>
      </c>
    </row>
    <row r="57" spans="4:19" x14ac:dyDescent="0.25">
      <c r="D57" s="2">
        <f>B$1*COS(B$5)*F57</f>
        <v>3889.0872965260114</v>
      </c>
      <c r="E57" s="2">
        <f>B$1*SIN(B$5)*F57-(B$3*F57*F57/2)+B$4</f>
        <v>1107.837296526011</v>
      </c>
      <c r="F57" s="2">
        <v>27.5</v>
      </c>
      <c r="P57" s="2">
        <f t="shared" si="3"/>
        <v>0.95993108859688125</v>
      </c>
      <c r="Q57" s="2">
        <v>55</v>
      </c>
      <c r="R57" s="2">
        <f t="shared" si="4"/>
        <v>3758.770483143634</v>
      </c>
      <c r="S57" s="2">
        <f t="shared" si="2"/>
        <v>32.766081771559669</v>
      </c>
    </row>
    <row r="58" spans="4:19" x14ac:dyDescent="0.25">
      <c r="D58" s="2">
        <f>B$1*COS(B$5)*F58</f>
        <v>3959.7979746446663</v>
      </c>
      <c r="E58" s="2">
        <f>B$1*SIN(B$5)*F58-(B$3*F58*F58/2)+B$4</f>
        <v>1039.7979746446654</v>
      </c>
      <c r="F58" s="2">
        <v>28</v>
      </c>
      <c r="P58" s="2">
        <f t="shared" si="3"/>
        <v>0.97738438111682457</v>
      </c>
      <c r="Q58" s="2">
        <v>56</v>
      </c>
      <c r="R58" s="2">
        <f t="shared" si="4"/>
        <v>3708.7354182671493</v>
      </c>
      <c r="S58" s="2">
        <f t="shared" si="2"/>
        <v>33.161502902201669</v>
      </c>
    </row>
    <row r="59" spans="4:19" x14ac:dyDescent="0.25">
      <c r="D59" s="2">
        <f>B$1*COS(B$5)*F59</f>
        <v>4030.5086527633212</v>
      </c>
      <c r="E59" s="2">
        <f>B$1*SIN(B$5)*F59-(B$3*F59*F59/2)+B$4</f>
        <v>969.25865276332024</v>
      </c>
      <c r="F59" s="2">
        <v>28.5</v>
      </c>
      <c r="P59" s="2">
        <f t="shared" si="3"/>
        <v>0.99483767363676789</v>
      </c>
      <c r="Q59" s="2">
        <v>57</v>
      </c>
      <c r="R59" s="2">
        <f t="shared" si="4"/>
        <v>3654.1818305704041</v>
      </c>
      <c r="S59" s="2">
        <f t="shared" si="2"/>
        <v>33.546822717816966</v>
      </c>
    </row>
    <row r="60" spans="4:19" x14ac:dyDescent="0.25">
      <c r="D60" s="2">
        <f>B$1*COS(B$5)*F60</f>
        <v>4101.219330881976</v>
      </c>
      <c r="E60" s="2">
        <f>B$1*SIN(B$5)*F60-(B$3*F60*F60/2)+B$4</f>
        <v>896.21933088197511</v>
      </c>
      <c r="F60" s="2">
        <v>29</v>
      </c>
      <c r="P60" s="2">
        <f t="shared" si="3"/>
        <v>1.0122909661567112</v>
      </c>
      <c r="Q60" s="2">
        <v>58</v>
      </c>
      <c r="R60" s="2">
        <f t="shared" si="4"/>
        <v>3595.1761851966676</v>
      </c>
      <c r="S60" s="2">
        <f t="shared" si="2"/>
        <v>33.921923846257037</v>
      </c>
    </row>
    <row r="61" spans="4:19" x14ac:dyDescent="0.25">
      <c r="D61" s="2">
        <f>B$1*COS(B$5)*F61</f>
        <v>4171.9300090006309</v>
      </c>
      <c r="E61" s="2">
        <f>B$1*SIN(B$5)*F61-(B$3*F61*F61/2)+B$4</f>
        <v>820.68000900062998</v>
      </c>
      <c r="F61" s="2">
        <v>29.5</v>
      </c>
      <c r="P61" s="2">
        <f t="shared" si="3"/>
        <v>1.0297442586766545</v>
      </c>
      <c r="Q61" s="2">
        <v>59</v>
      </c>
      <c r="R61" s="2">
        <f t="shared" si="4"/>
        <v>3531.7903714357076</v>
      </c>
      <c r="S61" s="2">
        <f t="shared" si="2"/>
        <v>34.286692028084495</v>
      </c>
    </row>
    <row r="62" spans="4:19" x14ac:dyDescent="0.25">
      <c r="D62" s="2">
        <f>B$1*COS(B$5)*F62</f>
        <v>4242.6406871192848</v>
      </c>
      <c r="E62" s="2">
        <f>B$1*SIN(B$5)*F62-(B$3*F62*F62/2)+B$4</f>
        <v>742.64068711928485</v>
      </c>
      <c r="F62" s="2">
        <v>30</v>
      </c>
      <c r="P62" s="2">
        <f t="shared" si="3"/>
        <v>1.0471975511965976</v>
      </c>
      <c r="Q62" s="2">
        <v>60</v>
      </c>
      <c r="R62" s="2">
        <f t="shared" si="4"/>
        <v>3464.1016151377553</v>
      </c>
      <c r="S62" s="2">
        <f t="shared" si="2"/>
        <v>34.641016151377542</v>
      </c>
    </row>
    <row r="63" spans="4:19" x14ac:dyDescent="0.25">
      <c r="D63" s="2">
        <f>B$1*COS(B$5)*F63</f>
        <v>4313.3513652379397</v>
      </c>
      <c r="E63" s="2">
        <f>B$1*SIN(B$5)*F63-(B$3*F63*F63/2)+B$4</f>
        <v>662.10136523793881</v>
      </c>
      <c r="F63" s="2">
        <v>30.5</v>
      </c>
      <c r="P63" s="2">
        <f t="shared" si="3"/>
        <v>1.064650843716541</v>
      </c>
      <c r="Q63" s="2">
        <v>61</v>
      </c>
      <c r="R63" s="2">
        <f t="shared" si="4"/>
        <v>3392.1923846257046</v>
      </c>
      <c r="S63" s="2">
        <f t="shared" si="2"/>
        <v>34.984788285575831</v>
      </c>
    </row>
    <row r="64" spans="4:19" x14ac:dyDescent="0.25">
      <c r="D64" s="2">
        <f>B$1*COS(B$5)*F64</f>
        <v>4384.0620433565946</v>
      </c>
      <c r="E64" s="2">
        <f>B$1*SIN(B$5)*F64-(B$3*F64*F64/2)+B$4</f>
        <v>579.06204335659368</v>
      </c>
      <c r="F64" s="2">
        <v>31</v>
      </c>
      <c r="P64" s="2">
        <f t="shared" si="3"/>
        <v>1.0821041362364843</v>
      </c>
      <c r="Q64" s="2">
        <v>62</v>
      </c>
      <c r="R64" s="2">
        <f t="shared" si="4"/>
        <v>3316.1502902201669</v>
      </c>
      <c r="S64" s="2">
        <f t="shared" si="2"/>
        <v>35.317903714357072</v>
      </c>
    </row>
    <row r="65" spans="4:19" x14ac:dyDescent="0.25">
      <c r="D65" s="2">
        <f>B$1*COS(B$5)*F65</f>
        <v>4454.7727214752495</v>
      </c>
      <c r="E65" s="2">
        <f>B$1*SIN(B$5)*F65-(B$3*F65*F65/2)+B$4</f>
        <v>493.52272147524855</v>
      </c>
      <c r="F65" s="2">
        <v>31.5</v>
      </c>
      <c r="P65" s="2">
        <f t="shared" si="3"/>
        <v>1.0995574287564276</v>
      </c>
      <c r="Q65" s="2">
        <v>63</v>
      </c>
      <c r="R65" s="2">
        <f t="shared" si="4"/>
        <v>3236.0679774997893</v>
      </c>
      <c r="S65" s="2">
        <f t="shared" si="2"/>
        <v>35.640260967534708</v>
      </c>
    </row>
    <row r="66" spans="4:19" x14ac:dyDescent="0.25">
      <c r="D66" s="2">
        <f>B$1*COS(B$5)*F66</f>
        <v>4525.4833995939043</v>
      </c>
      <c r="E66" s="2">
        <f>B$1*SIN(B$5)*F66-(B$3*F66*F66/2)+B$4</f>
        <v>405.48339959390341</v>
      </c>
      <c r="F66" s="2">
        <v>32</v>
      </c>
      <c r="P66" s="2">
        <f t="shared" ref="P66:P97" si="5">RADIANS(Q66)</f>
        <v>1.1170107212763709</v>
      </c>
      <c r="Q66" s="2">
        <v>64</v>
      </c>
      <c r="R66" s="2">
        <f t="shared" ref="R66:R97" si="6">S66*B$1*COS(P66)</f>
        <v>3152.043014426888</v>
      </c>
      <c r="S66" s="2">
        <f t="shared" si="2"/>
        <v>35.95176185196668</v>
      </c>
    </row>
    <row r="67" spans="4:19" x14ac:dyDescent="0.25">
      <c r="D67" s="2">
        <f>B$1*COS(B$5)*F67</f>
        <v>4596.1940777125592</v>
      </c>
      <c r="E67" s="2">
        <f>B$1*SIN(B$5)*F67-(B$3*F67*F67/2)+B$4</f>
        <v>314.94407771255828</v>
      </c>
      <c r="F67" s="2">
        <v>32.5</v>
      </c>
      <c r="P67" s="2">
        <f t="shared" si="5"/>
        <v>1.1344640137963142</v>
      </c>
      <c r="Q67" s="2">
        <v>65</v>
      </c>
      <c r="R67" s="2">
        <f t="shared" si="6"/>
        <v>3064.1777724759118</v>
      </c>
      <c r="S67" s="2">
        <f t="shared" ref="S67:S92" si="7">(B$1*SIN(P67)+SQRT(B$1*B$1*POWER(SIN(P67),2)+2*B$3*T$2))/B$3</f>
        <v>36.252311481465995</v>
      </c>
    </row>
    <row r="68" spans="4:19" x14ac:dyDescent="0.25">
      <c r="D68" s="2">
        <f>B$1*COS(B$5)*F68</f>
        <v>4666.9047558312141</v>
      </c>
      <c r="E68" s="2">
        <f>B$1*SIN(B$5)*F68-(B$3*F68*F68/2)+B$4</f>
        <v>221.90475583121315</v>
      </c>
      <c r="F68" s="2">
        <v>33</v>
      </c>
      <c r="P68" s="2">
        <f t="shared" si="5"/>
        <v>1.1519173063162575</v>
      </c>
      <c r="Q68" s="2">
        <v>66</v>
      </c>
      <c r="R68" s="2">
        <f t="shared" si="6"/>
        <v>2972.5793019095768</v>
      </c>
      <c r="S68" s="2">
        <f t="shared" si="7"/>
        <v>36.541818305704034</v>
      </c>
    </row>
    <row r="69" spans="4:19" x14ac:dyDescent="0.25">
      <c r="D69" s="2">
        <f>B$1*COS(B$5)*F69</f>
        <v>4737.6154339498689</v>
      </c>
      <c r="E69" s="2">
        <f>B$1*SIN(B$5)*F69-(B$3*F69*F69/2)+B$4</f>
        <v>126.36543394986802</v>
      </c>
      <c r="F69" s="2">
        <v>33.5</v>
      </c>
      <c r="P69" s="2">
        <f t="shared" si="5"/>
        <v>1.1693705988362009</v>
      </c>
      <c r="Q69" s="2">
        <v>67</v>
      </c>
      <c r="R69" s="2">
        <f t="shared" si="6"/>
        <v>2877.3592013546045</v>
      </c>
      <c r="S69" s="2">
        <f t="shared" si="7"/>
        <v>36.820194138097619</v>
      </c>
    </row>
    <row r="70" spans="4:19" x14ac:dyDescent="0.25">
      <c r="D70" s="2">
        <f>B$1*COS(B$5)*F70</f>
        <v>4808.3261120685238</v>
      </c>
      <c r="E70" s="2">
        <f>B$1*SIN(B$5)*F70-(B$3*F70*F70/2)+B$4</f>
        <v>28.326112068521979</v>
      </c>
      <c r="F70" s="2">
        <v>34</v>
      </c>
      <c r="P70" s="2">
        <f t="shared" si="5"/>
        <v>1.1868238913561442</v>
      </c>
      <c r="Q70" s="2">
        <v>68</v>
      </c>
      <c r="R70" s="2">
        <f t="shared" si="6"/>
        <v>2778.6334818359887</v>
      </c>
      <c r="S70" s="2">
        <f t="shared" si="7"/>
        <v>37.087354182671497</v>
      </c>
    </row>
    <row r="71" spans="4:19" x14ac:dyDescent="0.25">
      <c r="P71" s="2">
        <f t="shared" si="5"/>
        <v>1.2042771838760873</v>
      </c>
      <c r="Q71" s="2">
        <v>69</v>
      </c>
      <c r="R71" s="2">
        <f t="shared" si="6"/>
        <v>2676.5224254354339</v>
      </c>
      <c r="S71" s="2">
        <f t="shared" si="7"/>
        <v>37.343217059888069</v>
      </c>
    </row>
    <row r="72" spans="4:19" x14ac:dyDescent="0.25">
      <c r="P72" s="2">
        <f t="shared" si="5"/>
        <v>1.2217304763960306</v>
      </c>
      <c r="Q72" s="2">
        <v>70</v>
      </c>
      <c r="R72" s="2">
        <f t="shared" si="6"/>
        <v>2571.1504387461582</v>
      </c>
      <c r="S72" s="2">
        <f t="shared" si="7"/>
        <v>37.587704831436334</v>
      </c>
    </row>
    <row r="73" spans="4:19" x14ac:dyDescent="0.25">
      <c r="P73" s="2">
        <f t="shared" si="5"/>
        <v>1.2391837689159739</v>
      </c>
      <c r="Q73" s="2">
        <v>71</v>
      </c>
      <c r="R73" s="2">
        <f t="shared" si="6"/>
        <v>2462.6459013026333</v>
      </c>
      <c r="S73" s="2">
        <f t="shared" si="7"/>
        <v>37.820743023972668</v>
      </c>
    </row>
    <row r="74" spans="4:19" x14ac:dyDescent="0.25">
      <c r="P74" s="2">
        <f t="shared" si="5"/>
        <v>1.2566370614359172</v>
      </c>
      <c r="Q74" s="2">
        <v>72</v>
      </c>
      <c r="R74" s="2">
        <f t="shared" si="6"/>
        <v>2351.1410091698922</v>
      </c>
      <c r="S74" s="2">
        <f t="shared" si="7"/>
        <v>38.042260651806139</v>
      </c>
    </row>
    <row r="75" spans="4:19" x14ac:dyDescent="0.25">
      <c r="P75" s="2">
        <f t="shared" si="5"/>
        <v>1.2740903539558606</v>
      </c>
      <c r="Q75" s="2">
        <v>73</v>
      </c>
      <c r="R75" s="2">
        <f t="shared" si="6"/>
        <v>2236.7716138829874</v>
      </c>
      <c r="S75" s="2">
        <f t="shared" si="7"/>
        <v>38.252190238521415</v>
      </c>
    </row>
    <row r="76" spans="4:19" x14ac:dyDescent="0.25">
      <c r="P76" s="2">
        <f t="shared" si="5"/>
        <v>1.2915436464758039</v>
      </c>
      <c r="Q76" s="2">
        <v>74</v>
      </c>
      <c r="R76" s="2">
        <f t="shared" si="6"/>
        <v>2119.6770569328196</v>
      </c>
      <c r="S76" s="2">
        <f t="shared" si="7"/>
        <v>38.450467837532756</v>
      </c>
    </row>
    <row r="77" spans="4:19" x14ac:dyDescent="0.25">
      <c r="P77" s="2">
        <f t="shared" si="5"/>
        <v>1.3089969389957472</v>
      </c>
      <c r="Q77" s="2">
        <v>75</v>
      </c>
      <c r="R77" s="2">
        <f t="shared" si="6"/>
        <v>1999.9999999999998</v>
      </c>
      <c r="S77" s="2">
        <f t="shared" si="7"/>
        <v>38.637033051562732</v>
      </c>
    </row>
    <row r="78" spans="4:19" x14ac:dyDescent="0.25">
      <c r="P78" s="2">
        <f t="shared" si="5"/>
        <v>1.3264502315156905</v>
      </c>
      <c r="Q78" s="2">
        <v>76</v>
      </c>
      <c r="R78" s="2">
        <f t="shared" si="6"/>
        <v>1877.8862511435627</v>
      </c>
      <c r="S78" s="2">
        <f t="shared" si="7"/>
        <v>38.811829051039858</v>
      </c>
    </row>
    <row r="79" spans="4:19" x14ac:dyDescent="0.25">
      <c r="P79" s="2">
        <f t="shared" si="5"/>
        <v>1.3439035240356338</v>
      </c>
      <c r="Q79" s="2">
        <v>77</v>
      </c>
      <c r="R79" s="2">
        <f t="shared" si="6"/>
        <v>1753.4845871563093</v>
      </c>
      <c r="S79" s="2">
        <f t="shared" si="7"/>
        <v>38.974802591409414</v>
      </c>
    </row>
    <row r="80" spans="4:19" x14ac:dyDescent="0.25">
      <c r="P80" s="2">
        <f t="shared" si="5"/>
        <v>1.3613568165555769</v>
      </c>
      <c r="Q80" s="2">
        <v>78</v>
      </c>
      <c r="R80" s="2">
        <f t="shared" si="6"/>
        <v>1626.9465723032015</v>
      </c>
      <c r="S80" s="2">
        <f t="shared" si="7"/>
        <v>39.12590402935222</v>
      </c>
    </row>
    <row r="81" spans="16:19" x14ac:dyDescent="0.25">
      <c r="P81" s="2">
        <f t="shared" si="5"/>
        <v>1.3788101090755203</v>
      </c>
      <c r="Q81" s="2">
        <v>79</v>
      </c>
      <c r="R81" s="2">
        <f t="shared" si="6"/>
        <v>1498.4263736636492</v>
      </c>
      <c r="S81" s="2">
        <f t="shared" si="7"/>
        <v>39.265087337906564</v>
      </c>
    </row>
    <row r="82" spans="16:19" x14ac:dyDescent="0.25">
      <c r="P82" s="2">
        <f t="shared" si="5"/>
        <v>1.3962634015954636</v>
      </c>
      <c r="Q82" s="2">
        <v>80</v>
      </c>
      <c r="R82" s="2">
        <f t="shared" si="6"/>
        <v>1368.0805733026752</v>
      </c>
      <c r="S82" s="2">
        <f t="shared" si="7"/>
        <v>39.392310120488318</v>
      </c>
    </row>
    <row r="83" spans="16:19" x14ac:dyDescent="0.25">
      <c r="P83" s="2">
        <f t="shared" si="5"/>
        <v>1.4137166941154069</v>
      </c>
      <c r="Q83" s="2">
        <v>81</v>
      </c>
      <c r="R83" s="2">
        <f t="shared" si="6"/>
        <v>1236.0679774997905</v>
      </c>
      <c r="S83" s="2">
        <f t="shared" si="7"/>
        <v>39.507533623805514</v>
      </c>
    </row>
    <row r="84" spans="16:19" x14ac:dyDescent="0.25">
      <c r="P84" s="2">
        <f t="shared" si="5"/>
        <v>1.4311699866353502</v>
      </c>
      <c r="Q84" s="2">
        <v>82</v>
      </c>
      <c r="R84" s="2">
        <f t="shared" si="6"/>
        <v>1102.5494232679969</v>
      </c>
      <c r="S84" s="2">
        <f t="shared" si="7"/>
        <v>39.610722749662813</v>
      </c>
    </row>
    <row r="85" spans="16:19" x14ac:dyDescent="0.25">
      <c r="P85" s="2">
        <f t="shared" si="5"/>
        <v>1.4486232791552935</v>
      </c>
      <c r="Q85" s="2">
        <v>83</v>
      </c>
      <c r="R85" s="2">
        <f t="shared" si="6"/>
        <v>967.68758239867088</v>
      </c>
      <c r="S85" s="2">
        <f t="shared" si="7"/>
        <v>39.70184606565288</v>
      </c>
    </row>
    <row r="86" spans="16:19" x14ac:dyDescent="0.25">
      <c r="P86" s="2">
        <f t="shared" si="5"/>
        <v>1.4660765716752369</v>
      </c>
      <c r="Q86" s="2">
        <v>84</v>
      </c>
      <c r="R86" s="2">
        <f t="shared" si="6"/>
        <v>831.64676327103712</v>
      </c>
      <c r="S86" s="2">
        <f t="shared" si="7"/>
        <v>39.780875814730926</v>
      </c>
    </row>
    <row r="87" spans="16:19" x14ac:dyDescent="0.25">
      <c r="P87" s="2">
        <f t="shared" si="5"/>
        <v>1.4835298641951802</v>
      </c>
      <c r="Q87" s="2">
        <v>85</v>
      </c>
      <c r="R87" s="2">
        <f t="shared" si="6"/>
        <v>694.59271066772124</v>
      </c>
      <c r="S87" s="2">
        <f t="shared" si="7"/>
        <v>39.847787923669827</v>
      </c>
    </row>
    <row r="88" spans="16:19" x14ac:dyDescent="0.25">
      <c r="P88" s="2">
        <f t="shared" si="5"/>
        <v>1.5009831567151235</v>
      </c>
      <c r="Q88" s="2">
        <v>86</v>
      </c>
      <c r="R88" s="2">
        <f t="shared" si="6"/>
        <v>556.69240384026125</v>
      </c>
      <c r="S88" s="2">
        <f t="shared" si="7"/>
        <v>39.90256201039297</v>
      </c>
    </row>
    <row r="89" spans="16:19" x14ac:dyDescent="0.25">
      <c r="P89" s="2">
        <f t="shared" si="5"/>
        <v>1.5184364492350666</v>
      </c>
      <c r="Q89" s="2">
        <v>87</v>
      </c>
      <c r="R89" s="2">
        <f t="shared" si="6"/>
        <v>418.11385307061494</v>
      </c>
      <c r="S89" s="2">
        <f t="shared" si="7"/>
        <v>39.945181390182952</v>
      </c>
    </row>
    <row r="90" spans="16:19" x14ac:dyDescent="0.25">
      <c r="P90" s="2">
        <f t="shared" si="5"/>
        <v>1.5358897417550099</v>
      </c>
      <c r="Q90" s="2">
        <v>88</v>
      </c>
      <c r="R90" s="2">
        <f t="shared" si="6"/>
        <v>279.02589497650206</v>
      </c>
      <c r="S90" s="2">
        <f t="shared" si="7"/>
        <v>39.975633080763828</v>
      </c>
    </row>
    <row r="91" spans="16:19" x14ac:dyDescent="0.25">
      <c r="P91" s="2">
        <f t="shared" si="5"/>
        <v>1.5533430342749532</v>
      </c>
      <c r="Q91" s="2">
        <v>89</v>
      </c>
      <c r="R91" s="2">
        <f t="shared" si="6"/>
        <v>139.59798681000456</v>
      </c>
      <c r="S91" s="2">
        <f t="shared" si="7"/>
        <v>39.993907806255649</v>
      </c>
    </row>
    <row r="92" spans="16:19" x14ac:dyDescent="0.25">
      <c r="P92" s="2">
        <f t="shared" si="5"/>
        <v>1.5707963267948966</v>
      </c>
      <c r="Q92" s="2">
        <v>90</v>
      </c>
      <c r="R92" s="2">
        <f t="shared" si="6"/>
        <v>4.90059381963448E-13</v>
      </c>
      <c r="S92" s="2">
        <f t="shared" si="7"/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workbookViewId="0">
      <selection activeCell="AE3" sqref="AE3"/>
    </sheetView>
  </sheetViews>
  <sheetFormatPr defaultRowHeight="15" x14ac:dyDescent="0.25"/>
  <cols>
    <col min="2" max="2" width="12" bestFit="1" customWidth="1"/>
  </cols>
  <sheetData>
    <row r="1" spans="1:34" x14ac:dyDescent="0.25">
      <c r="A1" t="s">
        <v>0</v>
      </c>
      <c r="B1">
        <v>20</v>
      </c>
      <c r="D1" t="s">
        <v>5</v>
      </c>
      <c r="E1" t="s">
        <v>4</v>
      </c>
      <c r="F1" t="s">
        <v>6</v>
      </c>
      <c r="O1" s="1" t="s">
        <v>1</v>
      </c>
      <c r="P1" s="1" t="s">
        <v>8</v>
      </c>
      <c r="Q1" s="5" t="s">
        <v>3</v>
      </c>
      <c r="R1" s="1" t="s">
        <v>0</v>
      </c>
      <c r="S1" s="1" t="s">
        <v>7</v>
      </c>
      <c r="T1" s="1" t="s">
        <v>13</v>
      </c>
      <c r="AC1" s="1" t="s">
        <v>1</v>
      </c>
      <c r="AD1" s="1" t="s">
        <v>8</v>
      </c>
      <c r="AE1" s="1" t="s">
        <v>0</v>
      </c>
      <c r="AF1" s="1" t="s">
        <v>3</v>
      </c>
      <c r="AG1" s="1" t="s">
        <v>7</v>
      </c>
      <c r="AH1" s="1" t="s">
        <v>13</v>
      </c>
    </row>
    <row r="2" spans="1:34" x14ac:dyDescent="0.25">
      <c r="A2" t="s">
        <v>1</v>
      </c>
      <c r="B2">
        <v>45</v>
      </c>
      <c r="D2">
        <f>B$1*COS(B$3)*F2</f>
        <v>0</v>
      </c>
      <c r="E2">
        <f>B$1*SIN(B$3)*F2-(B$5*F2*F2/2)+B$4</f>
        <v>462.7</v>
      </c>
      <c r="F2">
        <v>0</v>
      </c>
      <c r="O2" s="1">
        <v>40</v>
      </c>
      <c r="P2" s="1">
        <f>RADIANS(O2)</f>
        <v>0.69813170079773179</v>
      </c>
      <c r="Q2" s="5">
        <v>0</v>
      </c>
      <c r="R2" s="1">
        <v>0</v>
      </c>
      <c r="S2" s="1">
        <f>T2*R2*COS(P$2)</f>
        <v>0</v>
      </c>
      <c r="T2" s="1">
        <f>(R2*SIN(P$2)+SQRT(R2*R2*POWER(SIN(P$2),2)+2*B$5*Q$2))/B$5</f>
        <v>0</v>
      </c>
      <c r="AC2" s="1">
        <v>45</v>
      </c>
      <c r="AD2" s="1">
        <f>RADIANS(AC2)</f>
        <v>0.78539816339744828</v>
      </c>
      <c r="AE2" s="1">
        <v>15</v>
      </c>
      <c r="AF2" s="1">
        <v>0</v>
      </c>
      <c r="AG2" s="1">
        <f>AH2*AE$2*COS(AD$2)</f>
        <v>22.5</v>
      </c>
      <c r="AH2" s="1">
        <f>(AE$2*SIN(AD$2)+SQRT(AE$2*AE$2*POWER(SIN(AD$2),2)+2*B$5*AF2))/B$5</f>
        <v>2.1213203435596424</v>
      </c>
    </row>
    <row r="3" spans="1:34" x14ac:dyDescent="0.25">
      <c r="A3" t="s">
        <v>8</v>
      </c>
      <c r="B3">
        <f>RADIANS(B2)</f>
        <v>0.78539816339744828</v>
      </c>
      <c r="D3">
        <f t="shared" ref="D3:D6" si="0">B$1*COS(B$3)*F3</f>
        <v>7.0710678118654755</v>
      </c>
      <c r="E3">
        <f t="shared" ref="E3:E18" si="1">B$1*SIN(B$3)*F3-(B$5*F3*F3/2)+B$4</f>
        <v>468.52106781186546</v>
      </c>
      <c r="F3">
        <v>0.5</v>
      </c>
      <c r="R3" s="1">
        <v>1</v>
      </c>
      <c r="S3" s="1">
        <f t="shared" ref="S3:S36" si="2">T3*R3*COS(P$2)</f>
        <v>9.8480775301220791E-2</v>
      </c>
      <c r="T3" s="1">
        <f t="shared" ref="T3:T36" si="3">(R3*SIN(P$2)+SQRT(R3*R3*POWER(SIN(P$2),2)+2*B$5*Q$2))/B$5</f>
        <v>0.12855752193730785</v>
      </c>
      <c r="AF3" s="1">
        <v>3</v>
      </c>
      <c r="AG3" s="1">
        <f>AH3*AE$2*COS(AD$2)</f>
        <v>25.18063171575503</v>
      </c>
      <c r="AH3" s="1">
        <f>(AE$2*SIN(AD$2)+SQRT(AE$2*AE$2*POWER(SIN(AD$2),2)+2*B$5*AF3))/B$5</f>
        <v>2.3740527254361909</v>
      </c>
    </row>
    <row r="4" spans="1:34" x14ac:dyDescent="0.25">
      <c r="A4" t="s">
        <v>3</v>
      </c>
      <c r="B4">
        <v>462.7</v>
      </c>
      <c r="D4">
        <f t="shared" si="0"/>
        <v>14.142135623730951</v>
      </c>
      <c r="E4">
        <f t="shared" si="1"/>
        <v>471.84213562373094</v>
      </c>
      <c r="F4">
        <v>1</v>
      </c>
      <c r="R4" s="1">
        <v>2</v>
      </c>
      <c r="S4" s="1">
        <f t="shared" si="2"/>
        <v>0.39392310120488316</v>
      </c>
      <c r="T4" s="1">
        <f t="shared" si="3"/>
        <v>0.2571150438746157</v>
      </c>
      <c r="AF4" s="1">
        <v>6</v>
      </c>
      <c r="AG4" s="1">
        <f>AH4*AE$2*COS(AD$2)</f>
        <v>27.422893989635867</v>
      </c>
      <c r="AH4" s="1">
        <f>(AE$2*SIN(AD$2)+SQRT(AE$2*AE$2*POWER(SIN(AD$2),2)+2*B$5*AF4))/B$5</f>
        <v>2.5854552399775117</v>
      </c>
    </row>
    <row r="5" spans="1:34" x14ac:dyDescent="0.25">
      <c r="A5" t="s">
        <v>2</v>
      </c>
      <c r="B5">
        <v>10</v>
      </c>
      <c r="D5">
        <f t="shared" si="0"/>
        <v>21.213203435596427</v>
      </c>
      <c r="E5">
        <f t="shared" si="1"/>
        <v>472.66320343559642</v>
      </c>
      <c r="F5">
        <v>1.5</v>
      </c>
      <c r="R5" s="1">
        <v>3</v>
      </c>
      <c r="S5" s="1">
        <f t="shared" si="2"/>
        <v>0.88632697771098712</v>
      </c>
      <c r="T5" s="1">
        <f t="shared" si="3"/>
        <v>0.38567256581192355</v>
      </c>
      <c r="AF5" s="1">
        <v>9</v>
      </c>
      <c r="AG5" s="1">
        <f>AH5*AE$2*COS(AD$2)</f>
        <v>29.390079933671736</v>
      </c>
      <c r="AH5" s="1">
        <f>(AE$2*SIN(AD$2)+SQRT(AE$2*AE$2*POWER(SIN(AD$2),2)+2*B$5*AF5))/B$5</f>
        <v>2.7709233094285279</v>
      </c>
    </row>
    <row r="6" spans="1:34" x14ac:dyDescent="0.25">
      <c r="A6" t="s">
        <v>9</v>
      </c>
      <c r="B6">
        <f>(B1*SIN(B3)+SQRT(B1*B1*POWER(SIN(B3),2)+2*B5*B4))/B5</f>
        <v>11.137381770318488</v>
      </c>
      <c r="D6">
        <f t="shared" si="0"/>
        <v>28.284271247461902</v>
      </c>
      <c r="E6">
        <f t="shared" si="1"/>
        <v>470.98427124746189</v>
      </c>
      <c r="F6">
        <v>2</v>
      </c>
      <c r="R6" s="1">
        <v>4</v>
      </c>
      <c r="S6" s="1">
        <f t="shared" si="2"/>
        <v>1.5756924048195327</v>
      </c>
      <c r="T6" s="1">
        <f t="shared" si="3"/>
        <v>0.5142300877492314</v>
      </c>
      <c r="AF6" s="1">
        <v>12</v>
      </c>
      <c r="AG6" s="1">
        <f>AH6*AE$2*COS(AD$2)</f>
        <v>31.163877071027631</v>
      </c>
      <c r="AH6" s="1">
        <f>(AE$2*SIN(AD$2)+SQRT(AE$2*AE$2*POWER(SIN(AD$2),2)+2*B$5*AF6))/B$5</f>
        <v>2.9381585073316798</v>
      </c>
    </row>
    <row r="7" spans="1:34" x14ac:dyDescent="0.25">
      <c r="A7" t="s">
        <v>7</v>
      </c>
      <c r="B7">
        <f>B6*B1*COS(B3)</f>
        <v>157.50636348911277</v>
      </c>
      <c r="D7">
        <f t="shared" ref="D7:D11" si="4">B$1*COS(B$3)*F7</f>
        <v>35.355339059327378</v>
      </c>
      <c r="E7">
        <f t="shared" si="1"/>
        <v>466.80533905932737</v>
      </c>
      <c r="F7">
        <v>2.5</v>
      </c>
      <c r="R7" s="1">
        <v>5</v>
      </c>
      <c r="S7" s="1">
        <f t="shared" si="2"/>
        <v>2.4620193825305199</v>
      </c>
      <c r="T7" s="1">
        <f t="shared" si="3"/>
        <v>0.64278760968653925</v>
      </c>
      <c r="AF7" s="1">
        <v>15</v>
      </c>
      <c r="AG7" s="1">
        <f>AH7*AE$2*COS(AD$2)</f>
        <v>32.792109924517604</v>
      </c>
      <c r="AH7" s="1">
        <f>(AE$2*SIN(AD$2)+SQRT(AE$2*AE$2*POWER(SIN(AD$2),2)+2*B$5*AF7))/B$5</f>
        <v>3.0916697729388112</v>
      </c>
    </row>
    <row r="8" spans="1:34" x14ac:dyDescent="0.25">
      <c r="D8">
        <f t="shared" si="4"/>
        <v>42.426406871192853</v>
      </c>
      <c r="E8">
        <f t="shared" si="1"/>
        <v>460.12640687119284</v>
      </c>
      <c r="F8">
        <v>3</v>
      </c>
      <c r="R8" s="1">
        <v>6</v>
      </c>
      <c r="S8" s="1">
        <f t="shared" si="2"/>
        <v>3.5453079108439485</v>
      </c>
      <c r="T8" s="1">
        <f t="shared" si="3"/>
        <v>0.7713451316238471</v>
      </c>
      <c r="AF8" s="1">
        <v>18</v>
      </c>
      <c r="AG8" s="1">
        <f>AH8*AE$2*COS(AD$2)</f>
        <v>34.305639223409095</v>
      </c>
      <c r="AH8" s="1">
        <f>(AE$2*SIN(AD$2)+SQRT(AE$2*AE$2*POWER(SIN(AD$2),2)+2*B$5*AF8))/B$5</f>
        <v>3.2343666837082368</v>
      </c>
    </row>
    <row r="9" spans="1:34" x14ac:dyDescent="0.25">
      <c r="D9">
        <f t="shared" si="4"/>
        <v>49.497474683058329</v>
      </c>
      <c r="E9">
        <f t="shared" si="1"/>
        <v>450.94747468305832</v>
      </c>
      <c r="F9">
        <v>3.5</v>
      </c>
      <c r="R9" s="1">
        <v>7</v>
      </c>
      <c r="S9" s="1">
        <f t="shared" si="2"/>
        <v>4.8255579897598189</v>
      </c>
      <c r="T9" s="1">
        <f t="shared" si="3"/>
        <v>0.89990265356115484</v>
      </c>
      <c r="AF9" s="1">
        <v>21</v>
      </c>
      <c r="AG9" s="1">
        <f>AH9*AE$2*COS(AD$2)</f>
        <v>35.725753308121078</v>
      </c>
      <c r="AH9" s="1">
        <f>(AE$2*SIN(AD$2)+SQRT(AE$2*AE$2*POWER(SIN(AD$2),2)+2*B$5*AF9))/B$5</f>
        <v>3.3682563236226861</v>
      </c>
    </row>
    <row r="10" spans="1:34" x14ac:dyDescent="0.25">
      <c r="D10">
        <f t="shared" si="4"/>
        <v>56.568542494923804</v>
      </c>
      <c r="E10">
        <f t="shared" si="1"/>
        <v>439.26854249492379</v>
      </c>
      <c r="F10">
        <v>4</v>
      </c>
      <c r="R10" s="1">
        <v>8</v>
      </c>
      <c r="S10" s="1">
        <f t="shared" si="2"/>
        <v>6.3027696192781306</v>
      </c>
      <c r="T10" s="1">
        <f t="shared" si="3"/>
        <v>1.0284601754984628</v>
      </c>
      <c r="AF10" s="1">
        <v>24</v>
      </c>
      <c r="AG10" s="1">
        <f>AH10*AE$2*COS(AD$2)</f>
        <v>37.067871717087762</v>
      </c>
      <c r="AH10" s="1">
        <f>(AE$2*SIN(AD$2)+SQRT(AE$2*AE$2*POWER(SIN(AD$2),2)+2*B$5*AF10))/B$5</f>
        <v>3.4947924607074383</v>
      </c>
    </row>
    <row r="11" spans="1:34" x14ac:dyDescent="0.25">
      <c r="D11">
        <f t="shared" si="4"/>
        <v>63.63961030678928</v>
      </c>
      <c r="E11">
        <f t="shared" si="1"/>
        <v>425.08961030678927</v>
      </c>
      <c r="F11">
        <v>4.5</v>
      </c>
      <c r="R11" s="1">
        <v>9</v>
      </c>
      <c r="S11" s="1">
        <f t="shared" si="2"/>
        <v>7.9769427993988842</v>
      </c>
      <c r="T11" s="1">
        <f t="shared" si="3"/>
        <v>1.1570176974357707</v>
      </c>
      <c r="AF11" s="1">
        <v>27</v>
      </c>
      <c r="AG11" s="1">
        <f>AH11*AE$2*COS(AD$2)</f>
        <v>38.343587802282663</v>
      </c>
      <c r="AH11" s="1">
        <f>(AE$2*SIN(AD$2)+SQRT(AE$2*AE$2*POWER(SIN(AD$2),2)+2*B$5*AF11))/B$5</f>
        <v>3.6150681266687812</v>
      </c>
    </row>
    <row r="12" spans="1:34" x14ac:dyDescent="0.25">
      <c r="D12">
        <f>B$1*COS(B$3)*F12</f>
        <v>70.710678118654755</v>
      </c>
      <c r="E12">
        <f t="shared" si="1"/>
        <v>408.41067811865474</v>
      </c>
      <c r="F12">
        <v>5</v>
      </c>
      <c r="R12" s="1">
        <v>10</v>
      </c>
      <c r="S12" s="1">
        <f t="shared" si="2"/>
        <v>9.8480775301220795</v>
      </c>
      <c r="T12" s="1">
        <f t="shared" si="3"/>
        <v>1.2855752193730785</v>
      </c>
      <c r="AF12" s="1">
        <v>30</v>
      </c>
      <c r="AG12" s="1">
        <f>AH12*AE$2*COS(AD$2)</f>
        <v>39.561879132265311</v>
      </c>
      <c r="AH12" s="1">
        <f>(AE$2*SIN(AD$2)+SQRT(AE$2*AE$2*POWER(SIN(AD$2),2)+2*B$5*AF12))/B$5</f>
        <v>3.7299297347876488</v>
      </c>
    </row>
    <row r="13" spans="1:34" x14ac:dyDescent="0.25">
      <c r="D13">
        <f t="shared" ref="D13:D18" si="5">B$1*COS(B$3)*F13</f>
        <v>77.781745930520231</v>
      </c>
      <c r="E13">
        <f t="shared" si="1"/>
        <v>389.23174593052022</v>
      </c>
      <c r="F13">
        <v>5.5</v>
      </c>
      <c r="R13" s="1">
        <v>11</v>
      </c>
      <c r="S13" s="1">
        <f t="shared" si="2"/>
        <v>11.916173811447717</v>
      </c>
      <c r="T13" s="1">
        <f t="shared" si="3"/>
        <v>1.4141327413103864</v>
      </c>
      <c r="AF13" s="1">
        <v>33</v>
      </c>
      <c r="AG13" s="1">
        <f>AH13*AE$2*COS(AD$2)</f>
        <v>40.729866010550317</v>
      </c>
      <c r="AH13" s="1">
        <f>(AE$2*SIN(AD$2)+SQRT(AE$2*AE$2*POWER(SIN(AD$2),2)+2*B$5*AF13))/B$5</f>
        <v>3.8400485937172801</v>
      </c>
    </row>
    <row r="14" spans="1:34" x14ac:dyDescent="0.25">
      <c r="D14">
        <f t="shared" si="5"/>
        <v>84.852813742385706</v>
      </c>
      <c r="E14">
        <f t="shared" si="1"/>
        <v>367.55281374238569</v>
      </c>
      <c r="F14">
        <v>6</v>
      </c>
      <c r="R14" s="1">
        <v>12</v>
      </c>
      <c r="S14" s="1">
        <f t="shared" si="2"/>
        <v>14.181231643375794</v>
      </c>
      <c r="T14" s="1">
        <f t="shared" si="3"/>
        <v>1.5426902632476942</v>
      </c>
      <c r="AF14" s="1">
        <v>36</v>
      </c>
      <c r="AG14" s="1">
        <f>AH14*AE$2*COS(AD$2)</f>
        <v>41.853308644654746</v>
      </c>
      <c r="AH14" s="1">
        <f>(AE$2*SIN(AD$2)+SQRT(AE$2*AE$2*POWER(SIN(AD$2),2)+2*B$5*AF14))/B$5</f>
        <v>3.9459677810305229</v>
      </c>
    </row>
    <row r="15" spans="1:34" x14ac:dyDescent="0.25">
      <c r="D15">
        <f t="shared" si="5"/>
        <v>91.923881554251182</v>
      </c>
      <c r="E15">
        <f t="shared" si="1"/>
        <v>343.37388155425117</v>
      </c>
      <c r="F15">
        <v>6.5</v>
      </c>
      <c r="R15" s="1">
        <v>13</v>
      </c>
      <c r="S15" s="1">
        <f t="shared" si="2"/>
        <v>16.643251025906313</v>
      </c>
      <c r="T15" s="1">
        <f t="shared" si="3"/>
        <v>1.6712477851850021</v>
      </c>
      <c r="AF15" s="1">
        <v>39</v>
      </c>
      <c r="AG15" s="1">
        <f>AH15*AE$2*COS(AD$2)</f>
        <v>42.936945261416412</v>
      </c>
      <c r="AH15" s="1">
        <f>(AE$2*SIN(AD$2)+SQRT(AE$2*AE$2*POWER(SIN(AD$2),2)+2*B$5*AF15))/B$5</f>
        <v>4.0481340210377521</v>
      </c>
    </row>
    <row r="16" spans="1:34" x14ac:dyDescent="0.25">
      <c r="D16">
        <f t="shared" si="5"/>
        <v>98.994949366116657</v>
      </c>
      <c r="E16">
        <f t="shared" si="1"/>
        <v>316.69494936611665</v>
      </c>
      <c r="F16">
        <v>7</v>
      </c>
      <c r="R16" s="1">
        <v>14</v>
      </c>
      <c r="S16" s="1">
        <f t="shared" si="2"/>
        <v>19.302231959039275</v>
      </c>
      <c r="T16" s="1">
        <f t="shared" si="3"/>
        <v>1.7998053071223097</v>
      </c>
      <c r="AF16" s="1">
        <v>42</v>
      </c>
      <c r="AG16" s="1">
        <f>AH16*AE$2*COS(AD$2)</f>
        <v>43.984729264192801</v>
      </c>
      <c r="AH16" s="1">
        <f>(AE$2*SIN(AD$2)+SQRT(AE$2*AE$2*POWER(SIN(AD$2),2)+2*B$5*AF16))/B$5</f>
        <v>4.1469200441820142</v>
      </c>
    </row>
    <row r="17" spans="4:34" x14ac:dyDescent="0.25">
      <c r="D17">
        <f t="shared" si="5"/>
        <v>106.06601717798213</v>
      </c>
      <c r="E17">
        <f t="shared" si="1"/>
        <v>287.51601717798212</v>
      </c>
      <c r="F17">
        <v>7.5</v>
      </c>
      <c r="R17" s="1">
        <v>15</v>
      </c>
      <c r="S17" s="1">
        <f t="shared" si="2"/>
        <v>22.158174442774676</v>
      </c>
      <c r="T17" s="1">
        <f t="shared" si="3"/>
        <v>1.9283628290596178</v>
      </c>
      <c r="AF17" s="1">
        <v>45</v>
      </c>
      <c r="AG17" s="1">
        <f>AH17*AE$2*COS(AD$2)</f>
        <v>45.000000000000007</v>
      </c>
      <c r="AH17" s="1">
        <f>(AE$2*SIN(AD$2)+SQRT(AE$2*AE$2*POWER(SIN(AD$2),2)+2*B$5*AF17))/B$5</f>
        <v>4.2426406871192857</v>
      </c>
    </row>
    <row r="18" spans="4:34" x14ac:dyDescent="0.25">
      <c r="D18">
        <f t="shared" si="5"/>
        <v>113.13708498984761</v>
      </c>
      <c r="E18">
        <f t="shared" si="1"/>
        <v>255.8370849898476</v>
      </c>
      <c r="F18">
        <v>8</v>
      </c>
      <c r="R18" s="1">
        <v>16</v>
      </c>
      <c r="S18" s="1">
        <f t="shared" si="2"/>
        <v>25.211078477112522</v>
      </c>
      <c r="T18" s="1">
        <f t="shared" si="3"/>
        <v>2.0569203509969256</v>
      </c>
      <c r="AF18" s="1">
        <v>48</v>
      </c>
      <c r="AG18" s="1">
        <f>AH18*AE$2*COS(AD$2)</f>
        <v>45.985608530728236</v>
      </c>
      <c r="AH18" s="1">
        <f>(AE$2*SIN(AD$2)+SQRT(AE$2*AE$2*POWER(SIN(AD$2),2)+2*B$5*AF18))/B$5</f>
        <v>4.3355647505423844</v>
      </c>
    </row>
    <row r="19" spans="4:34" x14ac:dyDescent="0.25">
      <c r="D19">
        <f>B$1*COS(B$3)*F19</f>
        <v>120.20815280171308</v>
      </c>
      <c r="E19">
        <f>B$1*SIN(B$3)*F19-(B$5*F19*F19/2)+B$4</f>
        <v>221.65815280171307</v>
      </c>
      <c r="F19">
        <v>8.5</v>
      </c>
      <c r="R19" s="1">
        <v>17</v>
      </c>
      <c r="S19" s="1">
        <f t="shared" si="2"/>
        <v>28.46094406205281</v>
      </c>
      <c r="T19" s="1">
        <f t="shared" si="3"/>
        <v>2.1854778729342335</v>
      </c>
      <c r="AF19" s="1">
        <v>51</v>
      </c>
      <c r="AG19" s="1">
        <f>AH19*AE$2*COS(AD$2)</f>
        <v>46.944012102872385</v>
      </c>
      <c r="AH19" s="1">
        <f>(AE$2*SIN(AD$2)+SQRT(AE$2*AE$2*POWER(SIN(AD$2),2)+2*B$5*AF19))/B$5</f>
        <v>4.4259239058725894</v>
      </c>
    </row>
    <row r="20" spans="4:34" x14ac:dyDescent="0.25">
      <c r="D20">
        <f t="shared" ref="D20:D28" si="6">B$1*COS(B$3)*F20</f>
        <v>127.27922061357856</v>
      </c>
      <c r="E20">
        <f t="shared" ref="E20:E30" si="7">B$1*SIN(B$3)*F20-(B$5*F20*F20/2)+B$4</f>
        <v>184.97922061357855</v>
      </c>
      <c r="F20">
        <v>9</v>
      </c>
      <c r="R20" s="1">
        <v>18</v>
      </c>
      <c r="S20" s="1">
        <f t="shared" si="2"/>
        <v>31.907771197595537</v>
      </c>
      <c r="T20" s="1">
        <f t="shared" si="3"/>
        <v>2.3140353948715413</v>
      </c>
      <c r="AF20" s="1">
        <v>54</v>
      </c>
      <c r="AG20" s="1">
        <f>AH20*AE$2*COS(AD$2)</f>
        <v>47.877346341224346</v>
      </c>
      <c r="AH20" s="1">
        <f>(AE$2*SIN(AD$2)+SQRT(AE$2*AE$2*POWER(SIN(AD$2),2)+2*B$5*AF20))/B$5</f>
        <v>4.5139195017462228</v>
      </c>
    </row>
    <row r="21" spans="4:34" x14ac:dyDescent="0.25">
      <c r="D21">
        <f t="shared" si="6"/>
        <v>134.35028842544403</v>
      </c>
      <c r="E21">
        <f t="shared" si="7"/>
        <v>145.80028842544397</v>
      </c>
      <c r="F21">
        <v>9.5</v>
      </c>
      <c r="R21" s="1">
        <v>19</v>
      </c>
      <c r="S21" s="1">
        <f t="shared" si="2"/>
        <v>35.551559883740708</v>
      </c>
      <c r="T21" s="1">
        <f t="shared" si="3"/>
        <v>2.4425929168088492</v>
      </c>
      <c r="AF21" s="1">
        <v>57</v>
      </c>
      <c r="AG21" s="1">
        <f>AH21*AE$2*COS(AD$2)</f>
        <v>48.787481268726594</v>
      </c>
      <c r="AH21" s="1">
        <f>(AE$2*SIN(AD$2)+SQRT(AE$2*AE$2*POWER(SIN(AD$2),2)+2*B$5*AF21))/B$5</f>
        <v>4.5997278456170987</v>
      </c>
    </row>
    <row r="22" spans="4:34" x14ac:dyDescent="0.25">
      <c r="D22">
        <f t="shared" si="6"/>
        <v>141.42135623730951</v>
      </c>
      <c r="E22">
        <f t="shared" si="7"/>
        <v>104.1213562373095</v>
      </c>
      <c r="F22">
        <v>10</v>
      </c>
      <c r="R22" s="1">
        <v>20</v>
      </c>
      <c r="S22" s="1">
        <f t="shared" si="2"/>
        <v>39.392310120488318</v>
      </c>
      <c r="T22" s="1">
        <f t="shared" si="3"/>
        <v>2.571150438746157</v>
      </c>
      <c r="AF22" s="1">
        <v>60</v>
      </c>
      <c r="AG22" s="1">
        <f>AH22*AE$2*COS(AD$2)</f>
        <v>49.676065372348504</v>
      </c>
      <c r="AH22" s="1">
        <f>(AE$2*SIN(AD$2)+SQRT(AE$2*AE$2*POWER(SIN(AD$2),2)+2*B$5*AF22))/B$5</f>
        <v>4.6835043583271814</v>
      </c>
    </row>
    <row r="23" spans="4:34" x14ac:dyDescent="0.25">
      <c r="D23">
        <f t="shared" si="6"/>
        <v>148.49242404917499</v>
      </c>
      <c r="E23">
        <f t="shared" si="7"/>
        <v>59.942424049174917</v>
      </c>
      <c r="F23">
        <v>10.5</v>
      </c>
      <c r="R23" s="1">
        <v>21</v>
      </c>
      <c r="S23" s="1">
        <f t="shared" si="2"/>
        <v>43.430021907838366</v>
      </c>
      <c r="T23" s="1">
        <f t="shared" si="3"/>
        <v>2.6997079606834649</v>
      </c>
      <c r="AF23" s="1">
        <v>63</v>
      </c>
      <c r="AG23" s="1">
        <f>AH23*AE$2*COS(AD$2)</f>
        <v>50.544560692289203</v>
      </c>
      <c r="AH23" s="1">
        <f>(AE$2*SIN(AD$2)+SQRT(AE$2*AE$2*POWER(SIN(AD$2),2)+2*B$5*AF23))/B$5</f>
        <v>4.7653868823483618</v>
      </c>
    </row>
    <row r="24" spans="4:34" x14ac:dyDescent="0.25">
      <c r="D24">
        <f t="shared" si="6"/>
        <v>155.56349186104046</v>
      </c>
      <c r="E24">
        <f t="shared" si="7"/>
        <v>13.26349186104045</v>
      </c>
      <c r="F24">
        <v>11</v>
      </c>
      <c r="R24" s="1">
        <v>22</v>
      </c>
      <c r="S24" s="1">
        <f t="shared" si="2"/>
        <v>47.664695245790867</v>
      </c>
      <c r="T24" s="1">
        <f t="shared" si="3"/>
        <v>2.8282654826207727</v>
      </c>
      <c r="AF24" s="1">
        <v>66</v>
      </c>
      <c r="AG24" s="1">
        <f>AH24*AE$2*COS(AD$2)</f>
        <v>51.394271073217908</v>
      </c>
      <c r="AH24" s="1">
        <f>(AE$2*SIN(AD$2)+SQRT(AE$2*AE$2*POWER(SIN(AD$2),2)+2*B$5*AF24))/B$5</f>
        <v>4.8454983453349332</v>
      </c>
    </row>
    <row r="25" spans="4:34" x14ac:dyDescent="0.25">
      <c r="D25">
        <f t="shared" si="6"/>
        <v>162.63455967290594</v>
      </c>
      <c r="E25">
        <f t="shared" si="7"/>
        <v>-35.915440327094132</v>
      </c>
      <c r="F25">
        <v>11.5</v>
      </c>
      <c r="R25" s="1">
        <v>23</v>
      </c>
      <c r="S25" s="1">
        <f t="shared" si="2"/>
        <v>52.096330134345799</v>
      </c>
      <c r="T25" s="1">
        <f t="shared" si="3"/>
        <v>2.9568230045580806</v>
      </c>
      <c r="AF25" s="1">
        <v>69</v>
      </c>
      <c r="AG25" s="1">
        <f>AH25*AE$2*COS(AD$2)</f>
        <v>52.226365138943208</v>
      </c>
      <c r="AH25" s="1">
        <f>(AE$2*SIN(AD$2)+SQRT(AE$2*AE$2*POWER(SIN(AD$2),2)+2*B$5*AF25))/B$5</f>
        <v>4.9239489261961928</v>
      </c>
    </row>
    <row r="26" spans="4:34" x14ac:dyDescent="0.25">
      <c r="D26">
        <f t="shared" si="6"/>
        <v>169.70562748477141</v>
      </c>
      <c r="E26">
        <f t="shared" si="7"/>
        <v>-87.594372515228599</v>
      </c>
      <c r="F26">
        <v>12</v>
      </c>
      <c r="R26" s="1">
        <v>24</v>
      </c>
      <c r="S26" s="1">
        <f t="shared" si="2"/>
        <v>56.724926573503176</v>
      </c>
      <c r="T26" s="1">
        <f t="shared" si="3"/>
        <v>3.0853805264953884</v>
      </c>
      <c r="AF26" s="1">
        <v>72</v>
      </c>
      <c r="AG26" s="1">
        <f>AH26*AE$2*COS(AD$2)</f>
        <v>53.041895147265095</v>
      </c>
      <c r="AH26" s="1">
        <f>(AE$2*SIN(AD$2)+SQRT(AE$2*AE$2*POWER(SIN(AD$2),2)+2*B$5*AF26))/B$5</f>
        <v>5.00083783274893</v>
      </c>
    </row>
    <row r="27" spans="4:34" x14ac:dyDescent="0.25">
      <c r="D27">
        <f t="shared" si="6"/>
        <v>176.77669529663689</v>
      </c>
      <c r="E27">
        <f t="shared" si="7"/>
        <v>-141.77330470336318</v>
      </c>
      <c r="F27">
        <v>12.5</v>
      </c>
      <c r="R27" s="1">
        <v>25</v>
      </c>
      <c r="S27" s="1">
        <f t="shared" si="2"/>
        <v>61.550484563262991</v>
      </c>
      <c r="T27" s="1">
        <f t="shared" si="3"/>
        <v>3.2139380484326963</v>
      </c>
      <c r="AF27" s="1">
        <v>75</v>
      </c>
      <c r="AG27" s="1">
        <f>AH27*AE$2*COS(AD$2)</f>
        <v>53.841812593502063</v>
      </c>
      <c r="AH27" s="1">
        <f>(AE$2*SIN(AD$2)+SQRT(AE$2*AE$2*POWER(SIN(AD$2),2)+2*B$5*AF27))/B$5</f>
        <v>5.0762547728320744</v>
      </c>
    </row>
    <row r="28" spans="4:34" x14ac:dyDescent="0.25">
      <c r="D28">
        <f t="shared" si="6"/>
        <v>183.84776310850236</v>
      </c>
      <c r="E28">
        <f t="shared" si="7"/>
        <v>-198.45223689149765</v>
      </c>
      <c r="F28">
        <v>13</v>
      </c>
      <c r="R28" s="1">
        <v>26</v>
      </c>
      <c r="S28" s="1">
        <f t="shared" si="2"/>
        <v>66.573004103625252</v>
      </c>
      <c r="T28" s="1">
        <f t="shared" si="3"/>
        <v>3.3424955703700041</v>
      </c>
      <c r="AF28" s="1">
        <v>78</v>
      </c>
      <c r="AG28" s="1">
        <f>AH28*AE$2*COS(AD$2)</f>
        <v>54.626981222763767</v>
      </c>
      <c r="AH28" s="1">
        <f>(AE$2*SIN(AD$2)+SQRT(AE$2*AE$2*POWER(SIN(AD$2),2)+2*B$5*AF28))/B$5</f>
        <v>5.1502811811155276</v>
      </c>
    </row>
    <row r="29" spans="4:34" x14ac:dyDescent="0.25">
      <c r="D29">
        <f>B$1*COS(B$3)*F29</f>
        <v>190.91883092036784</v>
      </c>
      <c r="E29">
        <f t="shared" si="7"/>
        <v>-257.63116907963223</v>
      </c>
      <c r="F29">
        <v>13.5</v>
      </c>
      <c r="R29" s="1">
        <v>27</v>
      </c>
      <c r="S29" s="1">
        <f t="shared" si="2"/>
        <v>71.792485194589972</v>
      </c>
      <c r="T29" s="1">
        <f t="shared" si="3"/>
        <v>3.4710530923073124</v>
      </c>
      <c r="AF29" s="1">
        <v>81</v>
      </c>
      <c r="AG29" s="1">
        <f>AH29*AE$2*COS(AD$2)</f>
        <v>55.398187958284318</v>
      </c>
      <c r="AH29" s="1">
        <f>(AE$2*SIN(AD$2)+SQRT(AE$2*AE$2*POWER(SIN(AD$2),2)+2*B$5*AF29))/B$5</f>
        <v>5.2229912494333037</v>
      </c>
    </row>
    <row r="30" spans="4:34" x14ac:dyDescent="0.25">
      <c r="D30">
        <f t="shared" ref="D30" si="8">B$1*COS(B$3)*F30</f>
        <v>197.98989873223331</v>
      </c>
      <c r="E30">
        <f t="shared" si="7"/>
        <v>-319.3101012677667</v>
      </c>
      <c r="F30">
        <v>14</v>
      </c>
      <c r="R30" s="1">
        <v>28</v>
      </c>
      <c r="S30" s="1">
        <f t="shared" si="2"/>
        <v>77.208927836157102</v>
      </c>
      <c r="T30" s="1">
        <f t="shared" si="3"/>
        <v>3.5996106142446194</v>
      </c>
      <c r="AF30" s="1">
        <v>84</v>
      </c>
      <c r="AG30" s="1">
        <f>AH30*AE$2*COS(AD$2)</f>
        <v>56.15615213976811</v>
      </c>
      <c r="AH30" s="1">
        <f>(AE$2*SIN(AD$2)+SQRT(AE$2*AE$2*POWER(SIN(AD$2),2)+2*B$5*AF30))/B$5</f>
        <v>5.2944527977831308</v>
      </c>
    </row>
    <row r="31" spans="4:34" x14ac:dyDescent="0.25">
      <c r="R31" s="1">
        <v>29</v>
      </c>
      <c r="S31" s="1">
        <f t="shared" si="2"/>
        <v>82.822332028326684</v>
      </c>
      <c r="T31" s="1">
        <f t="shared" si="3"/>
        <v>3.7281681361819281</v>
      </c>
      <c r="AF31" s="1">
        <v>87</v>
      </c>
      <c r="AG31" s="1">
        <f>AH31*AE$2*COS(AD$2)</f>
        <v>56.901533380599609</v>
      </c>
      <c r="AH31" s="1">
        <f>(AE$2*SIN(AD$2)+SQRT(AE$2*AE$2*POWER(SIN(AD$2),2)+2*B$5*AF31))/B$5</f>
        <v>5.3647280151112904</v>
      </c>
    </row>
    <row r="32" spans="4:34" x14ac:dyDescent="0.25">
      <c r="R32" s="1">
        <v>30</v>
      </c>
      <c r="S32" s="1">
        <f t="shared" si="2"/>
        <v>88.632697771098705</v>
      </c>
      <c r="T32" s="1">
        <f t="shared" si="3"/>
        <v>3.8567256581192355</v>
      </c>
      <c r="AF32" s="1">
        <v>90</v>
      </c>
      <c r="AG32" s="1">
        <f>AH32*AE$2*COS(AD$2)</f>
        <v>57.63493828819869</v>
      </c>
      <c r="AH32" s="1">
        <f>(AE$2*SIN(AD$2)+SQRT(AE$2*AE$2*POWER(SIN(AD$2),2)+2*B$5*AF32))/B$5</f>
        <v>5.433874092913797</v>
      </c>
    </row>
    <row r="33" spans="18:34" x14ac:dyDescent="0.25">
      <c r="R33" s="1">
        <v>31</v>
      </c>
      <c r="S33" s="1">
        <f t="shared" si="2"/>
        <v>94.640025064473178</v>
      </c>
      <c r="T33" s="1">
        <f t="shared" si="3"/>
        <v>3.9852831800565434</v>
      </c>
      <c r="AF33" s="1">
        <v>93</v>
      </c>
      <c r="AG33" s="1">
        <f>AH33*AE$2*COS(AD$2)</f>
        <v>58.356926242326615</v>
      </c>
      <c r="AH33" s="1">
        <f>(AE$2*SIN(AD$2)+SQRT(AE$2*AE$2*POWER(SIN(AD$2),2)+2*B$5*AF33))/B$5</f>
        <v>5.5019437700203122</v>
      </c>
    </row>
    <row r="34" spans="18:34" x14ac:dyDescent="0.25">
      <c r="R34" s="1">
        <v>32</v>
      </c>
      <c r="S34" s="1">
        <f t="shared" si="2"/>
        <v>100.84431390845009</v>
      </c>
      <c r="T34" s="1">
        <f t="shared" si="3"/>
        <v>4.1138407019938512</v>
      </c>
      <c r="AF34" s="1">
        <v>96</v>
      </c>
      <c r="AG34" s="1">
        <f>AH34*AE$2*COS(AD$2)</f>
        <v>59.068014387885249</v>
      </c>
      <c r="AH34" s="1">
        <f>(AE$2*SIN(AD$2)+SQRT(AE$2*AE$2*POWER(SIN(AD$2),2)+2*B$5*AF34))/B$5</f>
        <v>5.5689858033197615</v>
      </c>
    </row>
    <row r="35" spans="18:34" x14ac:dyDescent="0.25">
      <c r="R35" s="1">
        <v>33</v>
      </c>
      <c r="S35" s="1">
        <f t="shared" si="2"/>
        <v>107.24556430302945</v>
      </c>
      <c r="T35" s="1">
        <f t="shared" si="3"/>
        <v>4.2423982239311595</v>
      </c>
      <c r="AF35" s="1">
        <v>99</v>
      </c>
      <c r="AG35" s="1">
        <f>AH35*AE$2*COS(AD$2)</f>
        <v>59.768681968907607</v>
      </c>
      <c r="AH35" s="1">
        <f>(AE$2*SIN(AD$2)+SQRT(AE$2*AE$2*POWER(SIN(AD$2),2)+2*B$5*AF35))/B$5</f>
        <v>5.6350453763728927</v>
      </c>
    </row>
    <row r="36" spans="18:34" x14ac:dyDescent="0.25">
      <c r="R36" s="1">
        <v>34</v>
      </c>
      <c r="S36" s="1">
        <f t="shared" si="2"/>
        <v>113.84377624821124</v>
      </c>
      <c r="T36" s="1">
        <f t="shared" si="3"/>
        <v>4.3709557458684669</v>
      </c>
      <c r="AF36" s="1">
        <v>102</v>
      </c>
      <c r="AG36" s="1">
        <f>AH36*AE$2*COS(AD$2)</f>
        <v>60.459374106972753</v>
      </c>
      <c r="AH36" s="1">
        <f>(AE$2*SIN(AD$2)+SQRT(AE$2*AE$2*POWER(SIN(AD$2),2)+2*B$5*AF36))/B$5</f>
        <v>5.7001644556446394</v>
      </c>
    </row>
    <row r="37" spans="18:34" x14ac:dyDescent="0.25">
      <c r="R37" s="1">
        <v>35</v>
      </c>
      <c r="S37" s="1">
        <f>T37*R37*COS(P$2)</f>
        <v>120.63894974399547</v>
      </c>
      <c r="T37" s="1">
        <f>(R37*SIN(P$2)+SQRT(R37*R37*POWER(SIN(P$2),2)+2*B$5*Q$2))/B$5</f>
        <v>4.4995132678057752</v>
      </c>
      <c r="AF37" s="1">
        <v>105</v>
      </c>
      <c r="AG37" s="1">
        <f>AH37*AE$2*COS(AD$2)</f>
        <v>61.140505108687776</v>
      </c>
      <c r="AH37" s="1">
        <f>(AE$2*SIN(AD$2)+SQRT(AE$2*AE$2*POWER(SIN(AD$2),2)+2*B$5*AF37))/B$5</f>
        <v>5.7643821023365165</v>
      </c>
    </row>
    <row r="38" spans="18:34" x14ac:dyDescent="0.25">
      <c r="R38" s="1">
        <v>36</v>
      </c>
      <c r="S38" s="1">
        <f>T38*R38*COS(P$2)</f>
        <v>127.63108479038215</v>
      </c>
      <c r="T38" s="1">
        <f>(R38*SIN(P$2)+SQRT(R38*R38*POWER(SIN(P$2),2)+2*B$5*Q$2))/B$5</f>
        <v>4.6280707897430826</v>
      </c>
      <c r="AF38" s="1">
        <v>108</v>
      </c>
      <c r="AG38" s="1">
        <f>AH38*AE$2*COS(AD$2)</f>
        <v>61.812461372049533</v>
      </c>
      <c r="AH38" s="1">
        <f>(AE$2*SIN(AD$2)+SQRT(AE$2*AE$2*POWER(SIN(AD$2),2)+2*B$5*AF38))/B$5</f>
        <v>5.827734746401033</v>
      </c>
    </row>
    <row r="39" spans="18:34" x14ac:dyDescent="0.25">
      <c r="R39" s="1">
        <v>37</v>
      </c>
      <c r="S39" s="1">
        <f t="shared" ref="S39:S57" si="9">T39*R39*COS(P$2)</f>
        <v>134.82018138737126</v>
      </c>
      <c r="T39" s="1">
        <f t="shared" ref="T39:T57" si="10">(R39*SIN(P$2)+SQRT(R39*R39*POWER(SIN(P$2),2)+2*B$5*Q$2))/B$5</f>
        <v>4.75662831168039</v>
      </c>
      <c r="AF39" s="1">
        <v>111</v>
      </c>
      <c r="AG39" s="1">
        <f>AH39*AE$2*COS(AD$2)</f>
        <v>62.475603949587558</v>
      </c>
      <c r="AH39" s="1">
        <f>(AE$2*SIN(AD$2)+SQRT(AE$2*AE$2*POWER(SIN(AD$2),2)+2*B$5*AF39))/B$5</f>
        <v>5.8902564281971213</v>
      </c>
    </row>
    <row r="40" spans="18:34" x14ac:dyDescent="0.25">
      <c r="R40" s="1">
        <v>38</v>
      </c>
      <c r="S40" s="1">
        <f t="shared" si="9"/>
        <v>142.20623953496283</v>
      </c>
      <c r="T40" s="1">
        <f t="shared" si="10"/>
        <v>4.8851858336176983</v>
      </c>
      <c r="AF40" s="1">
        <v>114</v>
      </c>
      <c r="AG40" s="1">
        <f>AH40*AE$2*COS(AD$2)</f>
        <v>63.130270816563794</v>
      </c>
      <c r="AH40" s="1">
        <f>(AE$2*SIN(AD$2)+SQRT(AE$2*AE$2*POWER(SIN(AD$2),2)+2*B$5*AF40))/B$5</f>
        <v>5.9519790123380609</v>
      </c>
    </row>
    <row r="41" spans="18:34" x14ac:dyDescent="0.25">
      <c r="R41" s="1">
        <v>39</v>
      </c>
      <c r="S41" s="1">
        <f t="shared" si="9"/>
        <v>149.7892592331568</v>
      </c>
      <c r="T41" s="1">
        <f t="shared" si="10"/>
        <v>5.0137433555550057</v>
      </c>
      <c r="AF41" s="1">
        <v>117</v>
      </c>
      <c r="AG41" s="1">
        <f>AH41*AE$2*COS(AD$2)</f>
        <v>63.776778884679381</v>
      </c>
      <c r="AH41" s="1">
        <f>(AE$2*SIN(AD$2)+SQRT(AE$2*AE$2*POWER(SIN(AD$2),2)+2*B$5*AF41))/B$5</f>
        <v>6.0129323775455745</v>
      </c>
    </row>
    <row r="42" spans="18:34" x14ac:dyDescent="0.25">
      <c r="R42" s="1">
        <v>40</v>
      </c>
      <c r="S42" s="1">
        <f t="shared" si="9"/>
        <v>157.56924048195327</v>
      </c>
      <c r="T42" s="1">
        <f t="shared" si="10"/>
        <v>5.142300877492314</v>
      </c>
      <c r="AF42" s="1">
        <v>120</v>
      </c>
      <c r="AG42" s="1">
        <f>AH42*AE$2*COS(AD$2)</f>
        <v>64.415425795341847</v>
      </c>
      <c r="AH42" s="1">
        <f>(AE$2*SIN(AD$2)+SQRT(AE$2*AE$2*POWER(SIN(AD$2),2)+2*B$5*AF42))/B$5</f>
        <v>6.0731445857206765</v>
      </c>
    </row>
    <row r="43" spans="18:34" x14ac:dyDescent="0.25">
      <c r="R43" s="1">
        <v>41</v>
      </c>
      <c r="S43" s="1">
        <f t="shared" si="9"/>
        <v>165.54618328135217</v>
      </c>
      <c r="T43" s="1">
        <f t="shared" si="10"/>
        <v>5.2708583994296223</v>
      </c>
      <c r="AF43" s="1">
        <v>123</v>
      </c>
      <c r="AG43" s="1">
        <f>AH43*AE$2*COS(AD$2)</f>
        <v>65.046491521287891</v>
      </c>
      <c r="AH43" s="1">
        <f>(AE$2*SIN(AD$2)+SQRT(AE$2*AE$2*POWER(SIN(AD$2),2)+2*B$5*AF43))/B$5</f>
        <v>6.1326420329461246</v>
      </c>
    </row>
    <row r="44" spans="18:34" x14ac:dyDescent="0.25">
      <c r="R44" s="1">
        <v>42</v>
      </c>
      <c r="S44" s="1">
        <f t="shared" si="9"/>
        <v>173.72008763135346</v>
      </c>
      <c r="T44" s="1">
        <f t="shared" si="10"/>
        <v>5.3994159213669297</v>
      </c>
      <c r="AF44" s="1">
        <v>126</v>
      </c>
      <c r="AG44" s="1">
        <f>AH44*AE$2*COS(AD$2)</f>
        <v>65.670239801015214</v>
      </c>
      <c r="AH44" s="1">
        <f>(AE$2*SIN(AD$2)+SQRT(AE$2*AE$2*POWER(SIN(AD$2),2)+2*B$5*AF44))/B$5</f>
        <v>6.1914495847259428</v>
      </c>
    </row>
    <row r="45" spans="18:34" x14ac:dyDescent="0.25">
      <c r="R45" s="1">
        <v>43</v>
      </c>
      <c r="S45" s="1">
        <f t="shared" si="9"/>
        <v>182.09095353195727</v>
      </c>
      <c r="T45" s="1">
        <f t="shared" si="10"/>
        <v>5.527973443304238</v>
      </c>
      <c r="AF45" s="1">
        <v>129</v>
      </c>
      <c r="AG45" s="1">
        <f>AH45*AE$2*COS(AD$2)</f>
        <v>66.286919426872004</v>
      </c>
      <c r="AH45" s="1">
        <f>(AE$2*SIN(AD$2)+SQRT(AE$2*AE$2*POWER(SIN(AD$2),2)+2*B$5*AF45))/B$5</f>
        <v>6.2495906974276645</v>
      </c>
    </row>
    <row r="46" spans="18:34" x14ac:dyDescent="0.25">
      <c r="R46" s="1">
        <v>44</v>
      </c>
      <c r="S46" s="1">
        <f t="shared" si="9"/>
        <v>190.65878098316347</v>
      </c>
      <c r="T46" s="1">
        <f t="shared" si="10"/>
        <v>5.6565309652415454</v>
      </c>
      <c r="AF46" s="1">
        <v>132</v>
      </c>
      <c r="AG46" s="1">
        <f>AH46*AE$2*COS(AD$2)</f>
        <v>66.896765404648633</v>
      </c>
      <c r="AH46" s="1">
        <f>(AE$2*SIN(AD$2)+SQRT(AE$2*AE$2*POWER(SIN(AD$2),2)+2*B$5*AF46))/B$5</f>
        <v>6.3070875276096912</v>
      </c>
    </row>
    <row r="47" spans="18:34" x14ac:dyDescent="0.25">
      <c r="R47" s="1">
        <v>45</v>
      </c>
      <c r="S47" s="1">
        <f t="shared" si="9"/>
        <v>199.42356998497209</v>
      </c>
      <c r="T47" s="1">
        <f t="shared" si="10"/>
        <v>5.7850884871788528</v>
      </c>
      <c r="AF47" s="1">
        <v>135</v>
      </c>
      <c r="AG47" s="1">
        <f>AH47*AE$2*COS(AD$2)</f>
        <v>67.5</v>
      </c>
      <c r="AH47" s="1">
        <f>(AE$2*SIN(AD$2)+SQRT(AE$2*AE$2*POWER(SIN(AD$2),2)+2*B$5*AF47))/B$5</f>
        <v>6.3639610306789276</v>
      </c>
    </row>
    <row r="48" spans="18:34" x14ac:dyDescent="0.25">
      <c r="R48" s="1">
        <v>46</v>
      </c>
      <c r="S48" s="1">
        <f t="shared" si="9"/>
        <v>208.38532053738319</v>
      </c>
      <c r="T48" s="1">
        <f t="shared" si="10"/>
        <v>5.9136460091161611</v>
      </c>
      <c r="AF48" s="1">
        <v>138</v>
      </c>
      <c r="AG48" s="1">
        <f>AH48*AE$2*COS(AD$2)</f>
        <v>68.096833684911587</v>
      </c>
      <c r="AH48" s="1">
        <f>(AE$2*SIN(AD$2)+SQRT(AE$2*AE$2*POWER(SIN(AD$2),2)+2*B$5*AF48))/B$5</f>
        <v>6.4202310501244666</v>
      </c>
    </row>
    <row r="49" spans="18:34" x14ac:dyDescent="0.25">
      <c r="R49" s="1">
        <v>47</v>
      </c>
      <c r="S49" s="1">
        <f t="shared" si="9"/>
        <v>217.54403264039672</v>
      </c>
      <c r="T49" s="1">
        <f t="shared" si="10"/>
        <v>6.0422035310534685</v>
      </c>
      <c r="AF49" s="1">
        <v>141</v>
      </c>
      <c r="AG49" s="1">
        <f>AH49*AE$2*COS(AD$2)</f>
        <v>68.687465995637382</v>
      </c>
      <c r="AH49" s="1">
        <f>(AE$2*SIN(AD$2)+SQRT(AE$2*AE$2*POWER(SIN(AD$2),2)+2*B$5*AF49))/B$5</f>
        <v>6.4759163984047445</v>
      </c>
    </row>
    <row r="50" spans="18:34" x14ac:dyDescent="0.25">
      <c r="R50" s="1">
        <v>48</v>
      </c>
      <c r="S50" s="1">
        <f t="shared" si="9"/>
        <v>226.8997062940127</v>
      </c>
      <c r="T50" s="1">
        <f t="shared" si="10"/>
        <v>6.1707610529907768</v>
      </c>
      <c r="AF50" s="1">
        <v>144</v>
      </c>
      <c r="AG50" s="1">
        <f>AH50*AE$2*COS(AD$2)</f>
        <v>69.272086312024328</v>
      </c>
      <c r="AH50" s="1">
        <f>(AE$2*SIN(AD$2)+SQRT(AE$2*AE$2*POWER(SIN(AD$2),2)+2*B$5*AF50))/B$5</f>
        <v>6.5310349304229618</v>
      </c>
    </row>
    <row r="51" spans="18:34" x14ac:dyDescent="0.25">
      <c r="R51" s="1">
        <v>49</v>
      </c>
      <c r="S51" s="1">
        <f t="shared" si="9"/>
        <v>236.45234149823114</v>
      </c>
      <c r="T51" s="1">
        <f t="shared" si="10"/>
        <v>6.2993185749280851</v>
      </c>
      <c r="AF51" s="1">
        <v>147</v>
      </c>
      <c r="AG51" s="1">
        <f>AH51*AE$2*COS(AD$2)</f>
        <v>69.850874566852667</v>
      </c>
      <c r="AH51" s="1">
        <f>(AE$2*SIN(AD$2)+SQRT(AE$2*AE$2*POWER(SIN(AD$2),2)+2*B$5*AF51))/B$5</f>
        <v>6.5856036104043287</v>
      </c>
    </row>
    <row r="52" spans="18:34" x14ac:dyDescent="0.25">
      <c r="R52" s="1">
        <v>50</v>
      </c>
      <c r="S52" s="1">
        <f t="shared" si="9"/>
        <v>246.20193825305196</v>
      </c>
      <c r="T52" s="1">
        <f t="shared" si="10"/>
        <v>6.4278760968653925</v>
      </c>
      <c r="AF52" s="1">
        <v>150</v>
      </c>
      <c r="AG52" s="1">
        <f>AH52*AE$2*COS(AD$2)</f>
        <v>70.424001892723126</v>
      </c>
      <c r="AH52" s="1">
        <f>(AE$2*SIN(AD$2)+SQRT(AE$2*AE$2*POWER(SIN(AD$2),2)+2*B$5*AF52))/B$5</f>
        <v>6.6396385728851701</v>
      </c>
    </row>
    <row r="53" spans="18:34" x14ac:dyDescent="0.25">
      <c r="R53" s="1">
        <v>51</v>
      </c>
      <c r="S53" s="1">
        <f t="shared" si="9"/>
        <v>256.14849655847524</v>
      </c>
      <c r="T53" s="1">
        <f t="shared" si="10"/>
        <v>6.5564336188026999</v>
      </c>
      <c r="AF53" s="1">
        <v>153</v>
      </c>
      <c r="AG53" s="1">
        <f>AH53*AE$2*COS(AD$2)</f>
        <v>70.991631213082883</v>
      </c>
      <c r="AH53" s="1">
        <f>(AE$2*SIN(AD$2)+SQRT(AE$2*AE$2*POWER(SIN(AD$2),2)+2*B$5*AF53))/B$5</f>
        <v>6.6931551784353971</v>
      </c>
    </row>
    <row r="54" spans="18:34" x14ac:dyDescent="0.25">
      <c r="R54" s="1">
        <v>52</v>
      </c>
      <c r="S54" s="1">
        <f t="shared" si="9"/>
        <v>266.29201641450101</v>
      </c>
      <c r="T54" s="1">
        <f t="shared" si="10"/>
        <v>6.6849911407400082</v>
      </c>
      <c r="AF54" s="1">
        <v>156</v>
      </c>
      <c r="AG54" s="1">
        <f>AH54*AE$2*COS(AD$2)</f>
        <v>71.553917783175578</v>
      </c>
      <c r="AH54" s="1">
        <f>(AE$2*SIN(AD$2)+SQRT(AE$2*AE$2*POWER(SIN(AD$2),2)+2*B$5*AF54))/B$5</f>
        <v>6.746168064659753</v>
      </c>
    </row>
    <row r="55" spans="18:34" x14ac:dyDescent="0.25">
      <c r="R55" s="1">
        <v>53</v>
      </c>
      <c r="S55" s="1">
        <f t="shared" si="9"/>
        <v>276.63249782112916</v>
      </c>
      <c r="T55" s="1">
        <f t="shared" si="10"/>
        <v>6.8135486626773156</v>
      </c>
      <c r="AF55" s="1">
        <v>159</v>
      </c>
      <c r="AG55" s="1">
        <f>AH55*AE$2*COS(AD$2)</f>
        <v>72.111009686005048</v>
      </c>
      <c r="AH55" s="1">
        <f>(AE$2*SIN(AD$2)+SQRT(AE$2*AE$2*POWER(SIN(AD$2),2)+2*B$5*AF55))/B$5</f>
        <v>6.7986911929577305</v>
      </c>
    </row>
    <row r="56" spans="18:34" x14ac:dyDescent="0.25">
      <c r="R56" s="1">
        <v>54</v>
      </c>
      <c r="S56" s="1">
        <f t="shared" si="9"/>
        <v>287.16994077835989</v>
      </c>
      <c r="T56" s="1">
        <f t="shared" si="10"/>
        <v>6.9421061846146248</v>
      </c>
      <c r="AF56" s="1">
        <v>162</v>
      </c>
      <c r="AG56" s="1">
        <f>AH56*AE$2*COS(AD$2)</f>
        <v>72.663048287802809</v>
      </c>
      <c r="AH56" s="1">
        <f>(AE$2*SIN(AD$2)+SQRT(AE$2*AE$2*POWER(SIN(AD$2),2)+2*B$5*AF56))/B$5</f>
        <v>6.8507378914654549</v>
      </c>
    </row>
    <row r="57" spans="18:34" x14ac:dyDescent="0.25">
      <c r="R57" s="1">
        <v>55</v>
      </c>
      <c r="S57" s="1">
        <f t="shared" si="9"/>
        <v>297.90434528619289</v>
      </c>
      <c r="T57" s="1">
        <f t="shared" si="10"/>
        <v>7.0706637065519313</v>
      </c>
      <c r="AF57" s="1">
        <v>165</v>
      </c>
      <c r="AG57" s="1">
        <f>AH57*AE$2*COS(AD$2)</f>
        <v>73.210168656968648</v>
      </c>
      <c r="AH57" s="1">
        <f>(AE$2*SIN(AD$2)+SQRT(AE$2*AE$2*POWER(SIN(AD$2),2)+2*B$5*AF57))/B$5</f>
        <v>6.9023208945537817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2017-10-19T05:32:57Z</dcterms:created>
  <dcterms:modified xsi:type="dcterms:W3CDTF">2017-10-19T16:11:35Z</dcterms:modified>
</cp:coreProperties>
</file>