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apacity Estimation/"/>
    </mc:Choice>
  </mc:AlternateContent>
  <xr:revisionPtr revIDLastSave="173" documentId="8_{D8F15EC7-090D-4BFE-9C6A-F1721B60AC22}" xr6:coauthVersionLast="47" xr6:coauthVersionMax="47" xr10:uidLastSave="{27B9246C-1241-478E-B8A5-7F5991E60B7F}"/>
  <bookViews>
    <workbookView xWindow="5475" yWindow="5535" windowWidth="28800" windowHeight="15345" xr2:uid="{0DBEDC7F-DFCF-4523-B5AB-5664B3C739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10" i="1"/>
  <c r="F10" i="1"/>
  <c r="G10" i="1"/>
  <c r="C10" i="1"/>
  <c r="D10" i="1"/>
  <c r="E9" i="1"/>
  <c r="F9" i="1"/>
  <c r="G9" i="1" s="1"/>
  <c r="C9" i="1"/>
  <c r="D9" i="1"/>
  <c r="E7" i="1"/>
  <c r="F7" i="1"/>
  <c r="G7" i="1" s="1"/>
  <c r="D7" i="1"/>
  <c r="C7" i="1"/>
  <c r="F2" i="1"/>
  <c r="G2" i="1" s="1"/>
  <c r="F3" i="1"/>
  <c r="G3" i="1" s="1"/>
  <c r="F4" i="1"/>
  <c r="G4" i="1" s="1"/>
  <c r="F5" i="1"/>
  <c r="G5" i="1" s="1"/>
  <c r="F6" i="1"/>
  <c r="G6" i="1" s="1"/>
  <c r="F8" i="1"/>
  <c r="G8" i="1" s="1"/>
  <c r="E2" i="1"/>
  <c r="E3" i="1"/>
  <c r="E4" i="1"/>
  <c r="E5" i="1"/>
  <c r="E6" i="1"/>
  <c r="E8" i="1"/>
  <c r="D2" i="1"/>
  <c r="D3" i="1"/>
  <c r="D4" i="1"/>
  <c r="D5" i="1"/>
  <c r="D6" i="1"/>
  <c r="D8" i="1"/>
  <c r="C2" i="1"/>
  <c r="C3" i="1"/>
  <c r="C4" i="1"/>
  <c r="C5" i="1"/>
  <c r="C6" i="1"/>
  <c r="C11" i="1"/>
  <c r="F11" i="1"/>
  <c r="G11" i="1" s="1"/>
  <c r="E11" i="1"/>
  <c r="D11" i="1"/>
  <c r="F12" i="1"/>
  <c r="G12" i="1" s="1"/>
  <c r="F13" i="1"/>
  <c r="G13" i="1" s="1"/>
  <c r="F14" i="1"/>
  <c r="G14" i="1" s="1"/>
  <c r="E12" i="1"/>
  <c r="E13" i="1"/>
  <c r="E14" i="1"/>
  <c r="D12" i="1"/>
  <c r="D13" i="1"/>
  <c r="D14" i="1"/>
  <c r="C12" i="1"/>
  <c r="C13" i="1"/>
  <c r="C14" i="1"/>
</calcChain>
</file>

<file path=xl/sharedStrings.xml><?xml version="1.0" encoding="utf-8"?>
<sst xmlns="http://schemas.openxmlformats.org/spreadsheetml/2006/main" count="19" uniqueCount="19">
  <si>
    <t xml:space="preserve"># Cells in Series </t>
  </si>
  <si>
    <t xml:space="preserve"># Cells in Parallel </t>
  </si>
  <si>
    <t>Capacity (kWh)</t>
  </si>
  <si>
    <t>Total Cell Weight (kg)</t>
  </si>
  <si>
    <t>Cell Specs: Molicel P45B 21700</t>
  </si>
  <si>
    <t>Max Voltage (V):</t>
  </si>
  <si>
    <t>Nom Voltage (V):</t>
  </si>
  <si>
    <t>Capacity (Ah):</t>
  </si>
  <si>
    <t xml:space="preserve">Weight (g): </t>
  </si>
  <si>
    <t>Max Voltage (V)</t>
  </si>
  <si>
    <t>Nom Voltage (V)</t>
  </si>
  <si>
    <t>Total # of Cells</t>
  </si>
  <si>
    <t>System Requirements:</t>
  </si>
  <si>
    <t>Voltage (V):</t>
  </si>
  <si>
    <t>Capacity (kWh):</t>
  </si>
  <si>
    <t>500 - 600</t>
  </si>
  <si>
    <t>4.5 - 6.0</t>
  </si>
  <si>
    <t>MV Max Voltage (V):</t>
  </si>
  <si>
    <t>EMRAX 228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</si>
</sst>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2378-68B2-4F8A-BABE-2382BADB73DE}">
  <dimension ref="A1:K14"/>
  <sheetViews>
    <sheetView tabSelected="1" workbookViewId="0">
      <selection activeCell="C10" sqref="C10"/>
    </sheetView>
  </sheetViews>
  <sheetFormatPr defaultRowHeight="15" x14ac:dyDescent="0.25"/>
  <cols>
    <col min="1" max="1" width="16.140625" customWidth="1"/>
    <col min="2" max="4" width="17" customWidth="1"/>
    <col min="5" max="6" width="15.5703125" customWidth="1"/>
    <col min="7" max="7" width="21.42578125" customWidth="1"/>
    <col min="10" max="10" width="18.42578125" customWidth="1"/>
  </cols>
  <sheetData>
    <row r="1" spans="1:1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  <c r="F1" s="1" t="s">
        <v>11</v>
      </c>
      <c r="G1" s="1" t="s">
        <v>3</v>
      </c>
    </row>
    <row r="2" spans="1:11" x14ac:dyDescent="0.25">
      <c r="A2">
        <v>120</v>
      </c>
      <c r="B2">
        <v>2</v>
      </c>
      <c r="C2">
        <f t="shared" ref="C2:C7" si="0">A2*$K$3</f>
        <v>504</v>
      </c>
      <c r="D2">
        <f t="shared" ref="D2:D7" si="1">A2*$K$4</f>
        <v>432</v>
      </c>
      <c r="E2">
        <f t="shared" ref="E2:E6" si="2">($K$4*A2*$K$5*B2)/1000</f>
        <v>3.8879999999999999</v>
      </c>
      <c r="F2">
        <f t="shared" ref="F2:F7" si="3">A2*B2</f>
        <v>240</v>
      </c>
      <c r="G2">
        <f t="shared" ref="G2:G7" si="4">(F2*$K$6)/1000</f>
        <v>16.8</v>
      </c>
      <c r="J2" s="3" t="s">
        <v>4</v>
      </c>
    </row>
    <row r="3" spans="1:11" x14ac:dyDescent="0.25">
      <c r="A3">
        <v>130</v>
      </c>
      <c r="B3">
        <v>2</v>
      </c>
      <c r="C3">
        <f t="shared" si="0"/>
        <v>546</v>
      </c>
      <c r="D3">
        <f t="shared" si="1"/>
        <v>468</v>
      </c>
      <c r="E3">
        <f t="shared" si="2"/>
        <v>4.2119999999999997</v>
      </c>
      <c r="F3">
        <f t="shared" si="3"/>
        <v>260</v>
      </c>
      <c r="G3">
        <f t="shared" si="4"/>
        <v>18.2</v>
      </c>
      <c r="J3" s="2" t="s">
        <v>5</v>
      </c>
      <c r="K3" s="4">
        <v>4.2</v>
      </c>
    </row>
    <row r="4" spans="1:11" x14ac:dyDescent="0.25">
      <c r="A4" s="8">
        <v>140</v>
      </c>
      <c r="B4" s="8">
        <v>2</v>
      </c>
      <c r="C4" s="8">
        <f t="shared" si="0"/>
        <v>588</v>
      </c>
      <c r="D4" s="8">
        <f t="shared" si="1"/>
        <v>504</v>
      </c>
      <c r="E4" s="8">
        <f t="shared" si="2"/>
        <v>4.5359999999999996</v>
      </c>
      <c r="F4" s="8">
        <f t="shared" si="3"/>
        <v>280</v>
      </c>
      <c r="G4" s="8">
        <f t="shared" si="4"/>
        <v>19.600000000000001</v>
      </c>
      <c r="J4" s="2" t="s">
        <v>6</v>
      </c>
      <c r="K4" s="4">
        <v>3.6</v>
      </c>
    </row>
    <row r="5" spans="1:11" x14ac:dyDescent="0.25">
      <c r="A5">
        <v>150</v>
      </c>
      <c r="B5">
        <v>2</v>
      </c>
      <c r="C5">
        <f t="shared" si="0"/>
        <v>630</v>
      </c>
      <c r="D5">
        <f t="shared" si="1"/>
        <v>540</v>
      </c>
      <c r="E5">
        <f t="shared" si="2"/>
        <v>4.8600000000000003</v>
      </c>
      <c r="F5">
        <f t="shared" si="3"/>
        <v>300</v>
      </c>
      <c r="G5">
        <f t="shared" si="4"/>
        <v>21</v>
      </c>
      <c r="J5" s="2" t="s">
        <v>7</v>
      </c>
      <c r="K5" s="4">
        <v>4.5</v>
      </c>
    </row>
    <row r="6" spans="1:11" x14ac:dyDescent="0.25">
      <c r="A6">
        <v>160</v>
      </c>
      <c r="B6">
        <v>2</v>
      </c>
      <c r="C6">
        <f t="shared" si="0"/>
        <v>672</v>
      </c>
      <c r="D6">
        <f t="shared" si="1"/>
        <v>576</v>
      </c>
      <c r="E6">
        <f t="shared" si="2"/>
        <v>5.1840000000000002</v>
      </c>
      <c r="F6">
        <f t="shared" si="3"/>
        <v>320</v>
      </c>
      <c r="G6">
        <f t="shared" si="4"/>
        <v>22.4</v>
      </c>
      <c r="J6" s="2" t="s">
        <v>8</v>
      </c>
      <c r="K6" s="4">
        <v>70</v>
      </c>
    </row>
    <row r="7" spans="1:11" x14ac:dyDescent="0.25">
      <c r="A7">
        <v>170</v>
      </c>
      <c r="B7">
        <v>2</v>
      </c>
      <c r="C7">
        <f t="shared" si="0"/>
        <v>714</v>
      </c>
      <c r="D7">
        <f t="shared" si="1"/>
        <v>612</v>
      </c>
      <c r="E7">
        <f t="shared" ref="E7:E12" si="5">($K$4*A7*$K$5*B7)/1000</f>
        <v>5.508</v>
      </c>
      <c r="F7">
        <f t="shared" si="3"/>
        <v>340</v>
      </c>
      <c r="G7">
        <f t="shared" si="4"/>
        <v>23.8</v>
      </c>
    </row>
    <row r="8" spans="1:11" x14ac:dyDescent="0.25">
      <c r="A8" s="6">
        <v>120</v>
      </c>
      <c r="B8" s="6">
        <v>3</v>
      </c>
      <c r="C8" s="6">
        <f>A8*$K$3</f>
        <v>504</v>
      </c>
      <c r="D8" s="6">
        <f>A8*$K$4</f>
        <v>432</v>
      </c>
      <c r="E8" s="6">
        <f t="shared" si="5"/>
        <v>5.8319999999999999</v>
      </c>
      <c r="F8" s="6">
        <f>A8*B8</f>
        <v>360</v>
      </c>
      <c r="G8" s="6">
        <f>(F8*$K$6)/1000</f>
        <v>25.2</v>
      </c>
    </row>
    <row r="9" spans="1:11" x14ac:dyDescent="0.25">
      <c r="A9">
        <v>125</v>
      </c>
      <c r="B9">
        <v>3</v>
      </c>
      <c r="C9">
        <f>A9*$K$3</f>
        <v>525</v>
      </c>
      <c r="D9">
        <f>A9*$K$4</f>
        <v>450</v>
      </c>
      <c r="E9">
        <f t="shared" si="5"/>
        <v>6.0750000000000002</v>
      </c>
      <c r="F9">
        <f>A9*B9</f>
        <v>375</v>
      </c>
      <c r="G9">
        <f>(F9*$K$6)/1000</f>
        <v>26.25</v>
      </c>
      <c r="J9" s="3" t="s">
        <v>12</v>
      </c>
    </row>
    <row r="10" spans="1:11" x14ac:dyDescent="0.25">
      <c r="A10" s="6">
        <v>128</v>
      </c>
      <c r="B10" s="6">
        <v>3</v>
      </c>
      <c r="C10" s="6">
        <f>A10*$K$3</f>
        <v>537.6</v>
      </c>
      <c r="D10" s="6">
        <f>A10*$K$4</f>
        <v>460.8</v>
      </c>
      <c r="E10" s="6">
        <f t="shared" si="5"/>
        <v>6.2207999999999997</v>
      </c>
      <c r="F10" s="6">
        <f>A10*B10</f>
        <v>384</v>
      </c>
      <c r="G10" s="6">
        <f>(F10*$K$6)/1000</f>
        <v>26.88</v>
      </c>
      <c r="J10" s="2" t="s">
        <v>13</v>
      </c>
      <c r="K10" s="7" t="s">
        <v>15</v>
      </c>
    </row>
    <row r="11" spans="1:11" x14ac:dyDescent="0.25">
      <c r="A11">
        <v>130</v>
      </c>
      <c r="B11">
        <v>3</v>
      </c>
      <c r="C11">
        <f>A11*$K$3</f>
        <v>546</v>
      </c>
      <c r="D11">
        <f>A11*$K$4</f>
        <v>468</v>
      </c>
      <c r="E11">
        <f t="shared" si="5"/>
        <v>6.3179999999999996</v>
      </c>
      <c r="F11">
        <f>A11*B11</f>
        <v>390</v>
      </c>
      <c r="G11">
        <f>(F11*$K$6)/1000</f>
        <v>27.3</v>
      </c>
      <c r="J11" s="2" t="s">
        <v>14</v>
      </c>
      <c r="K11" s="7" t="s">
        <v>16</v>
      </c>
    </row>
    <row r="12" spans="1:11" x14ac:dyDescent="0.25">
      <c r="A12">
        <v>140</v>
      </c>
      <c r="B12">
        <v>3</v>
      </c>
      <c r="C12">
        <f>A12*$K$3</f>
        <v>588</v>
      </c>
      <c r="D12">
        <f>A12*$K$4</f>
        <v>504</v>
      </c>
      <c r="E12">
        <f t="shared" si="5"/>
        <v>6.8040000000000003</v>
      </c>
      <c r="F12">
        <f>A12*B12</f>
        <v>420</v>
      </c>
      <c r="G12">
        <f>(F12*$K$6)/1000</f>
        <v>29.4</v>
      </c>
    </row>
    <row r="13" spans="1:11" x14ac:dyDescent="0.25">
      <c r="A13">
        <v>150</v>
      </c>
      <c r="B13">
        <v>3</v>
      </c>
      <c r="C13">
        <f t="shared" ref="C13:C14" si="6">A13*$K$3</f>
        <v>630</v>
      </c>
      <c r="D13">
        <f t="shared" ref="D13:D14" si="7">A13*$K$4</f>
        <v>540</v>
      </c>
      <c r="E13">
        <f t="shared" ref="E13:E14" si="8">($K$4*A13*$K$5*B13)/1000</f>
        <v>7.29</v>
      </c>
      <c r="F13">
        <f t="shared" ref="F13:F14" si="9">A13*B13</f>
        <v>450</v>
      </c>
      <c r="G13">
        <f t="shared" ref="G13" si="10">(F13*$K$6)/1000</f>
        <v>31.5</v>
      </c>
      <c r="J13" s="3" t="s">
        <v>18</v>
      </c>
    </row>
    <row r="14" spans="1:11" x14ac:dyDescent="0.25">
      <c r="A14" s="5">
        <v>120</v>
      </c>
      <c r="B14" s="5">
        <v>4</v>
      </c>
      <c r="C14" s="5">
        <f t="shared" si="6"/>
        <v>504</v>
      </c>
      <c r="D14" s="5">
        <f t="shared" si="7"/>
        <v>432</v>
      </c>
      <c r="E14" s="5">
        <f t="shared" si="8"/>
        <v>7.7759999999999998</v>
      </c>
      <c r="F14" s="5">
        <f t="shared" si="9"/>
        <v>480</v>
      </c>
      <c r="G14" s="5">
        <f>(F14*$K$6)/1000</f>
        <v>33.6</v>
      </c>
      <c r="J14" s="2" t="s">
        <v>17</v>
      </c>
      <c r="K14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Salazar</dc:creator>
  <cp:lastModifiedBy>Edwin Salazar</cp:lastModifiedBy>
  <dcterms:created xsi:type="dcterms:W3CDTF">2024-07-06T23:46:25Z</dcterms:created>
  <dcterms:modified xsi:type="dcterms:W3CDTF">2024-08-11T23:51:47Z</dcterms:modified>
</cp:coreProperties>
</file>