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-PC\Desktop\EK304\Firmwares\FormulaUTFPR_CAN\"/>
    </mc:Choice>
  </mc:AlternateContent>
  <xr:revisionPtr revIDLastSave="0" documentId="13_ncr:1_{56519858-274C-4691-A214-18153444340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n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K14" i="1"/>
  <c r="K9" i="1"/>
  <c r="K8" i="1"/>
  <c r="K7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7" i="1"/>
  <c r="J7" i="1" s="1"/>
  <c r="I8" i="1"/>
  <c r="J8" i="1" s="1"/>
  <c r="I9" i="1"/>
  <c r="J9" i="1" s="1"/>
  <c r="I3" i="1"/>
  <c r="J3" i="1" s="1"/>
  <c r="I4" i="1"/>
  <c r="J4" i="1"/>
  <c r="I5" i="1"/>
  <c r="J5" i="1"/>
  <c r="I6" i="1"/>
  <c r="J6" i="1"/>
  <c r="K10" i="1" l="1"/>
  <c r="I20" i="1"/>
  <c r="K20" i="1" s="1"/>
  <c r="I21" i="1"/>
  <c r="K21" i="1" s="1"/>
  <c r="I2" i="1"/>
  <c r="J21" i="1" l="1"/>
  <c r="K6" i="1"/>
  <c r="K16" i="1"/>
  <c r="K15" i="1"/>
  <c r="K3" i="1"/>
  <c r="K18" i="1"/>
  <c r="K17" i="1"/>
  <c r="K5" i="1"/>
  <c r="K4" i="1"/>
  <c r="K13" i="1"/>
  <c r="J2" i="1"/>
  <c r="K2" i="1"/>
  <c r="K12" i="1"/>
  <c r="J20" i="1"/>
  <c r="K11" i="1"/>
  <c r="J22" i="1" l="1"/>
  <c r="L25" i="1" s="1"/>
  <c r="K22" i="1"/>
  <c r="L26" i="1" s="1"/>
</calcChain>
</file>

<file path=xl/sharedStrings.xml><?xml version="1.0" encoding="utf-8"?>
<sst xmlns="http://schemas.openxmlformats.org/spreadsheetml/2006/main" count="115" uniqueCount="61">
  <si>
    <t>Name</t>
  </si>
  <si>
    <t>ID</t>
  </si>
  <si>
    <t>ID-Format</t>
  </si>
  <si>
    <t>DLC [Byte]</t>
  </si>
  <si>
    <t>Tx Method</t>
  </si>
  <si>
    <t>Cycle Time</t>
  </si>
  <si>
    <t>Transmitter</t>
  </si>
  <si>
    <t>Acc01</t>
  </si>
  <si>
    <t>0x401</t>
  </si>
  <si>
    <t>CAN Standard</t>
  </si>
  <si>
    <t>&lt;n.a.&gt;</t>
  </si>
  <si>
    <t>FrontData_Module01</t>
  </si>
  <si>
    <t>Acc02</t>
  </si>
  <si>
    <t>0x402</t>
  </si>
  <si>
    <t>Acc03</t>
  </si>
  <si>
    <t>0x403</t>
  </si>
  <si>
    <t>RearData_Module04</t>
  </si>
  <si>
    <t>AirTemp</t>
  </si>
  <si>
    <t>0x201</t>
  </si>
  <si>
    <t>MegaSniffer_Module02</t>
  </si>
  <si>
    <t>GearPosition</t>
  </si>
  <si>
    <t>0x202</t>
  </si>
  <si>
    <t>EngineDataExtra_Module03</t>
  </si>
  <si>
    <t>Lambda</t>
  </si>
  <si>
    <t>0x101</t>
  </si>
  <si>
    <t>MAP</t>
  </si>
  <si>
    <t>0x102</t>
  </si>
  <si>
    <t>OilPressure</t>
  </si>
  <si>
    <t>0x1</t>
  </si>
  <si>
    <t>OilTemp</t>
  </si>
  <si>
    <t>0x203</t>
  </si>
  <si>
    <t>RPM</t>
  </si>
  <si>
    <t>0x2</t>
  </si>
  <si>
    <t>Speed</t>
  </si>
  <si>
    <t>0x301</t>
  </si>
  <si>
    <t>SuspFront</t>
  </si>
  <si>
    <t>0x404</t>
  </si>
  <si>
    <t>SuspRear</t>
  </si>
  <si>
    <t>0x405</t>
  </si>
  <si>
    <t>TPS</t>
  </si>
  <si>
    <t>0x103</t>
  </si>
  <si>
    <t>WaterTemp</t>
  </si>
  <si>
    <t>0x206</t>
  </si>
  <si>
    <t>SIZE (bit)</t>
  </si>
  <si>
    <t>BIT RATE (kbps):</t>
  </si>
  <si>
    <t>TOTAL:</t>
  </si>
  <si>
    <t>BUSLOAD (ROUNDED):</t>
  </si>
  <si>
    <t>BUSLOAD (ROUNDED UP):</t>
  </si>
  <si>
    <t>Bits/100ms (Rounded up)</t>
  </si>
  <si>
    <t>Bits/s (cycle)</t>
  </si>
  <si>
    <t>Gyro01</t>
  </si>
  <si>
    <t>0x406</t>
  </si>
  <si>
    <t>Gyro02</t>
  </si>
  <si>
    <t>0x407</t>
  </si>
  <si>
    <t>Gyro03</t>
  </si>
  <si>
    <t>0x408</t>
  </si>
  <si>
    <t>Pressure</t>
  </si>
  <si>
    <t>0x204</t>
  </si>
  <si>
    <t>Temperature</t>
  </si>
  <si>
    <t>0x205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</si>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</sst>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0" borderId="10" xfId="0" applyFill="1" applyBorder="1"/>
    <xf numFmtId="10" fontId="0" fillId="34" borderId="10" xfId="1" applyNumberFormat="1" applyFont="1" applyFill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24" sqref="I24:L26"/>
    </sheetView>
  </sheetViews>
  <sheetFormatPr defaultRowHeight="15" x14ac:dyDescent="0.25"/>
  <cols>
    <col min="1" max="1" width="12.5703125" bestFit="1" customWidth="1"/>
    <col min="3" max="3" width="13.28515625" bestFit="1" customWidth="1"/>
    <col min="4" max="4" width="10.140625" bestFit="1" customWidth="1"/>
    <col min="5" max="5" width="10.42578125" bestFit="1" customWidth="1"/>
    <col min="6" max="6" width="10.5703125" bestFit="1" customWidth="1"/>
    <col min="7" max="7" width="25.85546875" bestFit="1" customWidth="1"/>
    <col min="8" max="8" width="10.28515625" bestFit="1" customWidth="1"/>
    <col min="9" max="9" width="9.85546875" bestFit="1" customWidth="1"/>
    <col min="10" max="10" width="12" bestFit="1" customWidth="1"/>
    <col min="11" max="11" width="23.7109375" bestFit="1" customWidth="1"/>
    <col min="12" max="12" width="12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</v>
      </c>
      <c r="I1" s="1" t="s">
        <v>43</v>
      </c>
      <c r="J1" s="1" t="s">
        <v>49</v>
      </c>
      <c r="K1" s="4" t="s">
        <v>48</v>
      </c>
    </row>
    <row r="2" spans="1:11" x14ac:dyDescent="0.25">
      <c r="A2" s="1" t="s">
        <v>7</v>
      </c>
      <c r="B2" s="1" t="s">
        <v>8</v>
      </c>
      <c r="C2" s="1" t="s">
        <v>9</v>
      </c>
      <c r="D2" s="1">
        <v>6</v>
      </c>
      <c r="E2" s="1" t="s">
        <v>10</v>
      </c>
      <c r="F2" s="1">
        <v>0</v>
      </c>
      <c r="G2" s="1" t="s">
        <v>11</v>
      </c>
      <c r="H2" s="1">
        <v>20</v>
      </c>
      <c r="I2" s="1">
        <f>66+8*D2</f>
        <v>114</v>
      </c>
      <c r="J2" s="1">
        <f>I2*H2</f>
        <v>2280</v>
      </c>
      <c r="K2" s="1">
        <f>(ROUNDUP(H2/10,0))*I2</f>
        <v>228</v>
      </c>
    </row>
    <row r="3" spans="1:11" x14ac:dyDescent="0.25">
      <c r="A3" s="1" t="s">
        <v>12</v>
      </c>
      <c r="B3" s="1" t="s">
        <v>13</v>
      </c>
      <c r="C3" s="1" t="s">
        <v>9</v>
      </c>
      <c r="D3" s="1">
        <v>6</v>
      </c>
      <c r="E3" s="1" t="s">
        <v>10</v>
      </c>
      <c r="F3" s="1">
        <v>0</v>
      </c>
      <c r="G3" s="1" t="s">
        <v>11</v>
      </c>
      <c r="H3" s="1">
        <v>20</v>
      </c>
      <c r="I3" s="1">
        <f t="shared" ref="I3:I6" si="0">66+8*D3</f>
        <v>114</v>
      </c>
      <c r="J3" s="1">
        <f t="shared" ref="J3:J6" si="1">I3*H3</f>
        <v>2280</v>
      </c>
      <c r="K3" s="1">
        <f t="shared" ref="K3:K21" si="2">(ROUNDUP(H3/10,0))*I3</f>
        <v>228</v>
      </c>
    </row>
    <row r="4" spans="1:11" x14ac:dyDescent="0.25">
      <c r="A4" s="1" t="s">
        <v>14</v>
      </c>
      <c r="B4" s="1" t="s">
        <v>15</v>
      </c>
      <c r="C4" s="1" t="s">
        <v>9</v>
      </c>
      <c r="D4" s="1">
        <v>6</v>
      </c>
      <c r="E4" s="1" t="s">
        <v>10</v>
      </c>
      <c r="F4" s="1">
        <v>0</v>
      </c>
      <c r="G4" s="1" t="s">
        <v>16</v>
      </c>
      <c r="H4" s="1">
        <v>20</v>
      </c>
      <c r="I4" s="1">
        <f t="shared" si="0"/>
        <v>114</v>
      </c>
      <c r="J4" s="1">
        <f t="shared" si="1"/>
        <v>2280</v>
      </c>
      <c r="K4" s="1">
        <f t="shared" si="2"/>
        <v>228</v>
      </c>
    </row>
    <row r="5" spans="1:11" x14ac:dyDescent="0.25">
      <c r="A5" s="1" t="s">
        <v>17</v>
      </c>
      <c r="B5" s="1" t="s">
        <v>18</v>
      </c>
      <c r="C5" s="1" t="s">
        <v>9</v>
      </c>
      <c r="D5" s="1">
        <v>1</v>
      </c>
      <c r="E5" s="1" t="s">
        <v>10</v>
      </c>
      <c r="F5" s="1">
        <v>0</v>
      </c>
      <c r="G5" s="1" t="s">
        <v>19</v>
      </c>
      <c r="H5" s="1">
        <v>1</v>
      </c>
      <c r="I5" s="1">
        <f t="shared" si="0"/>
        <v>74</v>
      </c>
      <c r="J5" s="1">
        <f t="shared" si="1"/>
        <v>74</v>
      </c>
      <c r="K5" s="1">
        <f t="shared" si="2"/>
        <v>74</v>
      </c>
    </row>
    <row r="6" spans="1:11" x14ac:dyDescent="0.25">
      <c r="A6" s="1" t="s">
        <v>20</v>
      </c>
      <c r="B6" s="1" t="s">
        <v>21</v>
      </c>
      <c r="C6" s="1" t="s">
        <v>9</v>
      </c>
      <c r="D6" s="1">
        <v>1</v>
      </c>
      <c r="E6" s="1" t="s">
        <v>10</v>
      </c>
      <c r="F6" s="1">
        <v>0</v>
      </c>
      <c r="G6" s="1" t="s">
        <v>22</v>
      </c>
      <c r="H6" s="1">
        <v>10</v>
      </c>
      <c r="I6" s="1">
        <f t="shared" si="0"/>
        <v>74</v>
      </c>
      <c r="J6" s="1">
        <f t="shared" si="1"/>
        <v>740</v>
      </c>
      <c r="K6" s="1">
        <f t="shared" si="2"/>
        <v>74</v>
      </c>
    </row>
    <row r="7" spans="1:11" x14ac:dyDescent="0.25">
      <c r="A7" s="1" t="s">
        <v>50</v>
      </c>
      <c r="B7" s="1" t="s">
        <v>51</v>
      </c>
      <c r="C7" s="1" t="s">
        <v>9</v>
      </c>
      <c r="D7" s="1">
        <v>6</v>
      </c>
      <c r="E7" s="1" t="s">
        <v>10</v>
      </c>
      <c r="F7" s="1">
        <v>0</v>
      </c>
      <c r="G7" s="1" t="s">
        <v>11</v>
      </c>
      <c r="H7" s="1">
        <v>20</v>
      </c>
      <c r="I7" s="1">
        <f>66+8*D7</f>
        <v>114</v>
      </c>
      <c r="J7" s="1">
        <f>I7*H7</f>
        <v>2280</v>
      </c>
      <c r="K7" s="1">
        <f t="shared" si="2"/>
        <v>228</v>
      </c>
    </row>
    <row r="8" spans="1:11" x14ac:dyDescent="0.25">
      <c r="A8" s="1" t="s">
        <v>52</v>
      </c>
      <c r="B8" s="1" t="s">
        <v>53</v>
      </c>
      <c r="C8" s="1" t="s">
        <v>9</v>
      </c>
      <c r="D8" s="1">
        <v>6</v>
      </c>
      <c r="E8" s="1" t="s">
        <v>10</v>
      </c>
      <c r="F8" s="1">
        <v>0</v>
      </c>
      <c r="G8" s="1" t="s">
        <v>11</v>
      </c>
      <c r="H8" s="1">
        <v>20</v>
      </c>
      <c r="I8" s="1">
        <f t="shared" ref="I8:I15" si="3">66+8*D8</f>
        <v>114</v>
      </c>
      <c r="J8" s="1">
        <f t="shared" ref="J8:J15" si="4">I8*H8</f>
        <v>2280</v>
      </c>
      <c r="K8" s="1">
        <f t="shared" si="2"/>
        <v>228</v>
      </c>
    </row>
    <row r="9" spans="1:11" x14ac:dyDescent="0.25">
      <c r="A9" s="1" t="s">
        <v>54</v>
      </c>
      <c r="B9" s="1" t="s">
        <v>55</v>
      </c>
      <c r="C9" s="1" t="s">
        <v>9</v>
      </c>
      <c r="D9" s="1">
        <v>6</v>
      </c>
      <c r="E9" s="1" t="s">
        <v>10</v>
      </c>
      <c r="F9" s="1">
        <v>0</v>
      </c>
      <c r="G9" s="1" t="s">
        <v>16</v>
      </c>
      <c r="H9" s="1">
        <v>20</v>
      </c>
      <c r="I9" s="1">
        <f t="shared" si="3"/>
        <v>114</v>
      </c>
      <c r="J9" s="1">
        <f t="shared" si="4"/>
        <v>2280</v>
      </c>
      <c r="K9" s="1">
        <f t="shared" si="2"/>
        <v>228</v>
      </c>
    </row>
    <row r="10" spans="1:11" x14ac:dyDescent="0.25">
      <c r="A10" s="1" t="s">
        <v>23</v>
      </c>
      <c r="B10" s="1" t="s">
        <v>24</v>
      </c>
      <c r="C10" s="1" t="s">
        <v>9</v>
      </c>
      <c r="D10" s="1">
        <v>1</v>
      </c>
      <c r="E10" s="1" t="s">
        <v>10</v>
      </c>
      <c r="F10" s="1">
        <v>0</v>
      </c>
      <c r="G10" s="1" t="s">
        <v>19</v>
      </c>
      <c r="H10" s="1">
        <v>20</v>
      </c>
      <c r="I10" s="1">
        <f t="shared" si="3"/>
        <v>74</v>
      </c>
      <c r="J10" s="1">
        <f t="shared" si="4"/>
        <v>1480</v>
      </c>
      <c r="K10" s="1">
        <f t="shared" si="2"/>
        <v>148</v>
      </c>
    </row>
    <row r="11" spans="1:11" x14ac:dyDescent="0.25">
      <c r="A11" s="1" t="s">
        <v>25</v>
      </c>
      <c r="B11" s="1" t="s">
        <v>26</v>
      </c>
      <c r="C11" s="1" t="s">
        <v>9</v>
      </c>
      <c r="D11" s="1">
        <v>2</v>
      </c>
      <c r="E11" s="1" t="s">
        <v>10</v>
      </c>
      <c r="F11" s="1">
        <v>0</v>
      </c>
      <c r="G11" s="1" t="s">
        <v>19</v>
      </c>
      <c r="H11" s="1">
        <v>20</v>
      </c>
      <c r="I11" s="1">
        <f t="shared" si="3"/>
        <v>82</v>
      </c>
      <c r="J11" s="1">
        <f t="shared" si="4"/>
        <v>1640</v>
      </c>
      <c r="K11" s="1">
        <f t="shared" si="2"/>
        <v>164</v>
      </c>
    </row>
    <row r="12" spans="1:11" x14ac:dyDescent="0.25">
      <c r="A12" s="1" t="s">
        <v>27</v>
      </c>
      <c r="B12" s="1" t="s">
        <v>28</v>
      </c>
      <c r="C12" s="1" t="s">
        <v>9</v>
      </c>
      <c r="D12" s="1">
        <v>1</v>
      </c>
      <c r="E12" s="1" t="s">
        <v>10</v>
      </c>
      <c r="F12" s="1">
        <v>0</v>
      </c>
      <c r="G12" s="1" t="s">
        <v>16</v>
      </c>
      <c r="H12" s="1">
        <v>20</v>
      </c>
      <c r="I12" s="1">
        <f t="shared" si="3"/>
        <v>74</v>
      </c>
      <c r="J12" s="1">
        <f t="shared" si="4"/>
        <v>1480</v>
      </c>
      <c r="K12" s="1">
        <f t="shared" si="2"/>
        <v>148</v>
      </c>
    </row>
    <row r="13" spans="1:11" x14ac:dyDescent="0.25">
      <c r="A13" s="1" t="s">
        <v>29</v>
      </c>
      <c r="B13" s="1" t="s">
        <v>30</v>
      </c>
      <c r="C13" s="1" t="s">
        <v>9</v>
      </c>
      <c r="D13" s="1">
        <v>1</v>
      </c>
      <c r="E13" s="1" t="s">
        <v>10</v>
      </c>
      <c r="F13" s="1">
        <v>0</v>
      </c>
      <c r="G13" s="1" t="s">
        <v>16</v>
      </c>
      <c r="H13" s="1">
        <v>1</v>
      </c>
      <c r="I13" s="1">
        <f t="shared" si="3"/>
        <v>74</v>
      </c>
      <c r="J13" s="1">
        <f t="shared" si="4"/>
        <v>74</v>
      </c>
      <c r="K13" s="1">
        <f t="shared" si="2"/>
        <v>74</v>
      </c>
    </row>
    <row r="14" spans="1:11" x14ac:dyDescent="0.25">
      <c r="A14" s="1" t="s">
        <v>56</v>
      </c>
      <c r="B14" s="1" t="s">
        <v>57</v>
      </c>
      <c r="C14" s="1" t="s">
        <v>9</v>
      </c>
      <c r="D14" s="1">
        <v>1</v>
      </c>
      <c r="E14" s="1" t="s">
        <v>10</v>
      </c>
      <c r="F14" s="1">
        <v>0</v>
      </c>
      <c r="G14" s="1" t="s">
        <v>22</v>
      </c>
      <c r="H14" s="1">
        <v>5</v>
      </c>
      <c r="I14" s="1">
        <f t="shared" si="3"/>
        <v>74</v>
      </c>
      <c r="J14" s="1">
        <f t="shared" si="4"/>
        <v>370</v>
      </c>
      <c r="K14" s="1">
        <f t="shared" si="2"/>
        <v>74</v>
      </c>
    </row>
    <row r="15" spans="1:11" x14ac:dyDescent="0.25">
      <c r="A15" s="1" t="s">
        <v>31</v>
      </c>
      <c r="B15" s="1" t="s">
        <v>32</v>
      </c>
      <c r="C15" s="1" t="s">
        <v>9</v>
      </c>
      <c r="D15" s="1">
        <v>2</v>
      </c>
      <c r="E15" s="1" t="s">
        <v>10</v>
      </c>
      <c r="F15" s="1">
        <v>0</v>
      </c>
      <c r="G15" s="1" t="s">
        <v>19</v>
      </c>
      <c r="H15" s="1">
        <v>50</v>
      </c>
      <c r="I15" s="1">
        <f t="shared" si="3"/>
        <v>82</v>
      </c>
      <c r="J15" s="1">
        <f t="shared" si="4"/>
        <v>4100</v>
      </c>
      <c r="K15" s="1">
        <f t="shared" si="2"/>
        <v>410</v>
      </c>
    </row>
    <row r="16" spans="1:11" x14ac:dyDescent="0.25">
      <c r="A16" s="1" t="s">
        <v>33</v>
      </c>
      <c r="B16" s="1" t="s">
        <v>34</v>
      </c>
      <c r="C16" s="1" t="s">
        <v>9</v>
      </c>
      <c r="D16" s="1">
        <v>1</v>
      </c>
      <c r="E16" s="1" t="s">
        <v>10</v>
      </c>
      <c r="F16" s="1">
        <v>0</v>
      </c>
      <c r="G16" s="1" t="s">
        <v>16</v>
      </c>
      <c r="H16" s="1">
        <v>10</v>
      </c>
      <c r="I16" s="1">
        <f t="shared" ref="I16:I19" si="5">66+8*D16</f>
        <v>74</v>
      </c>
      <c r="J16" s="1">
        <f t="shared" ref="J16:J19" si="6">I16*H16</f>
        <v>740</v>
      </c>
      <c r="K16" s="1">
        <f t="shared" si="2"/>
        <v>74</v>
      </c>
    </row>
    <row r="17" spans="1:12" x14ac:dyDescent="0.25">
      <c r="A17" s="1" t="s">
        <v>35</v>
      </c>
      <c r="B17" s="1" t="s">
        <v>36</v>
      </c>
      <c r="C17" s="1" t="s">
        <v>9</v>
      </c>
      <c r="D17" s="1">
        <v>4</v>
      </c>
      <c r="E17" s="1" t="s">
        <v>10</v>
      </c>
      <c r="F17" s="1">
        <v>0</v>
      </c>
      <c r="G17" s="1" t="s">
        <v>11</v>
      </c>
      <c r="H17" s="1">
        <v>25</v>
      </c>
      <c r="I17" s="1">
        <f t="shared" si="5"/>
        <v>98</v>
      </c>
      <c r="J17" s="1">
        <f t="shared" si="6"/>
        <v>2450</v>
      </c>
      <c r="K17" s="1">
        <f t="shared" si="2"/>
        <v>294</v>
      </c>
    </row>
    <row r="18" spans="1:12" x14ac:dyDescent="0.25">
      <c r="A18" s="1" t="s">
        <v>37</v>
      </c>
      <c r="B18" s="1" t="s">
        <v>38</v>
      </c>
      <c r="C18" s="1" t="s">
        <v>9</v>
      </c>
      <c r="D18" s="1">
        <v>4</v>
      </c>
      <c r="E18" s="1" t="s">
        <v>10</v>
      </c>
      <c r="F18" s="1">
        <v>0</v>
      </c>
      <c r="G18" s="1" t="s">
        <v>16</v>
      </c>
      <c r="H18" s="1">
        <v>25</v>
      </c>
      <c r="I18" s="1">
        <f t="shared" si="5"/>
        <v>98</v>
      </c>
      <c r="J18" s="1">
        <f t="shared" si="6"/>
        <v>2450</v>
      </c>
      <c r="K18" s="1">
        <f t="shared" si="2"/>
        <v>294</v>
      </c>
    </row>
    <row r="19" spans="1:12" x14ac:dyDescent="0.25">
      <c r="A19" s="1" t="s">
        <v>58</v>
      </c>
      <c r="B19" s="1" t="s">
        <v>59</v>
      </c>
      <c r="C19" s="1" t="s">
        <v>9</v>
      </c>
      <c r="D19" s="1">
        <v>1</v>
      </c>
      <c r="E19" s="1" t="s">
        <v>10</v>
      </c>
      <c r="F19" s="1">
        <v>0</v>
      </c>
      <c r="G19" s="1" t="s">
        <v>22</v>
      </c>
      <c r="H19" s="1">
        <v>1</v>
      </c>
      <c r="I19" s="1">
        <f t="shared" si="5"/>
        <v>74</v>
      </c>
      <c r="J19" s="1">
        <f t="shared" si="6"/>
        <v>74</v>
      </c>
      <c r="K19" s="1">
        <f t="shared" si="2"/>
        <v>74</v>
      </c>
    </row>
    <row r="20" spans="1:12" x14ac:dyDescent="0.25">
      <c r="A20" s="1" t="s">
        <v>39</v>
      </c>
      <c r="B20" s="1" t="s">
        <v>40</v>
      </c>
      <c r="C20" s="1" t="s">
        <v>9</v>
      </c>
      <c r="D20" s="1">
        <v>1</v>
      </c>
      <c r="E20" s="1" t="s">
        <v>10</v>
      </c>
      <c r="F20" s="1">
        <v>0</v>
      </c>
      <c r="G20" s="1" t="s">
        <v>19</v>
      </c>
      <c r="H20" s="1">
        <v>20</v>
      </c>
      <c r="I20" s="1">
        <f t="shared" ref="I20:I21" si="7">66+8*D20</f>
        <v>74</v>
      </c>
      <c r="J20" s="1">
        <f t="shared" ref="J20:J21" si="8">I20*H20</f>
        <v>1480</v>
      </c>
      <c r="K20" s="1">
        <f t="shared" si="2"/>
        <v>148</v>
      </c>
    </row>
    <row r="21" spans="1:12" x14ac:dyDescent="0.25">
      <c r="A21" s="1" t="s">
        <v>41</v>
      </c>
      <c r="B21" s="1" t="s">
        <v>42</v>
      </c>
      <c r="C21" s="1" t="s">
        <v>9</v>
      </c>
      <c r="D21" s="1">
        <v>1</v>
      </c>
      <c r="E21" s="1" t="s">
        <v>10</v>
      </c>
      <c r="F21" s="1">
        <v>0</v>
      </c>
      <c r="G21" s="1" t="s">
        <v>19</v>
      </c>
      <c r="H21" s="1">
        <v>1</v>
      </c>
      <c r="I21" s="1">
        <f t="shared" si="7"/>
        <v>74</v>
      </c>
      <c r="J21" s="1">
        <f t="shared" si="8"/>
        <v>74</v>
      </c>
      <c r="K21" s="1">
        <f t="shared" si="2"/>
        <v>74</v>
      </c>
    </row>
    <row r="22" spans="1:12" x14ac:dyDescent="0.25">
      <c r="I22" s="2" t="s">
        <v>45</v>
      </c>
      <c r="J22" s="2">
        <f>SUM(J2:J21)</f>
        <v>30906</v>
      </c>
      <c r="K22" s="2">
        <f>SUM(K2:K21)</f>
        <v>3492</v>
      </c>
    </row>
    <row r="24" spans="1:12" x14ac:dyDescent="0.25">
      <c r="K24" s="3" t="s">
        <v>44</v>
      </c>
      <c r="L24" s="3">
        <v>500</v>
      </c>
    </row>
    <row r="25" spans="1:12" x14ac:dyDescent="0.25">
      <c r="I25" s="6" t="s">
        <v>46</v>
      </c>
      <c r="J25" s="6"/>
      <c r="K25" s="6"/>
      <c r="L25" s="5">
        <f>J22/(L24*1000)</f>
        <v>6.1811999999999999E-2</v>
      </c>
    </row>
    <row r="26" spans="1:12" x14ac:dyDescent="0.25">
      <c r="I26" s="7" t="s">
        <v>47</v>
      </c>
      <c r="J26" s="8"/>
      <c r="K26" s="9"/>
      <c r="L26" s="5">
        <f>K22/(L24*100)</f>
        <v>6.9839999999999999E-2</v>
      </c>
    </row>
  </sheetData>
  <mergeCells count="2">
    <mergeCell ref="I25:K25"/>
    <mergeCell ref="I26:K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Felipe-PC</dc:creator>
  <cp:lastModifiedBy>Felipe-PC</cp:lastModifiedBy>
  <cp:lastPrinted>2020-11-18T22:20:05Z</cp:lastPrinted>
  <dcterms:created xsi:type="dcterms:W3CDTF">2020-08-15T23:40:03Z</dcterms:created>
  <dcterms:modified xsi:type="dcterms:W3CDTF">2020-11-19T02:31:06Z</dcterms:modified>
</cp:coreProperties>
</file>