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195" windowHeight="8565"/>
  </bookViews>
  <sheets>
    <sheet name="ADJUST 2010" sheetId="2" r:id="rId1"/>
  </sheets>
  <calcPr calcId="125725"/>
</workbook>
</file>

<file path=xl/calcChain.xml><?xml version="1.0" encoding="utf-8"?>
<calcChain xmlns="http://schemas.openxmlformats.org/spreadsheetml/2006/main">
  <c r="W8" i="2"/>
  <c r="X8"/>
  <c r="Y8"/>
  <c r="Z8"/>
  <c r="S8"/>
  <c r="T8"/>
  <c r="U8"/>
  <c r="V8"/>
  <c r="W9"/>
  <c r="X9"/>
  <c r="Y9"/>
  <c r="Z9"/>
  <c r="W10"/>
  <c r="X10"/>
  <c r="Y10"/>
  <c r="Z10"/>
  <c r="W11"/>
  <c r="X11"/>
  <c r="Y11"/>
  <c r="Z11"/>
  <c r="W12"/>
  <c r="X12"/>
  <c r="Y12"/>
  <c r="Z12"/>
  <c r="W13"/>
  <c r="X13"/>
  <c r="Y13"/>
  <c r="Z13"/>
  <c r="W14"/>
  <c r="X14"/>
  <c r="Y14"/>
  <c r="Z14"/>
  <c r="W15"/>
  <c r="X15"/>
  <c r="Y15"/>
  <c r="Z15"/>
  <c r="W16"/>
  <c r="X16"/>
  <c r="Y16"/>
  <c r="Z16"/>
  <c r="W17"/>
  <c r="X17"/>
  <c r="Y17"/>
  <c r="Z17"/>
  <c r="W18"/>
  <c r="X18"/>
  <c r="Y18"/>
  <c r="Z18"/>
  <c r="W19"/>
  <c r="X19"/>
  <c r="Y19"/>
  <c r="Z19"/>
  <c r="W20"/>
  <c r="X20"/>
  <c r="Y20"/>
  <c r="Z20"/>
  <c r="W21"/>
  <c r="X21"/>
  <c r="Y21"/>
  <c r="Z21"/>
  <c r="W22"/>
  <c r="X22"/>
  <c r="Y22"/>
  <c r="Z22"/>
  <c r="W23"/>
  <c r="X23"/>
  <c r="Y23"/>
  <c r="Z23"/>
  <c r="W24"/>
  <c r="X24"/>
  <c r="Y24"/>
  <c r="Z24"/>
  <c r="W25"/>
  <c r="X25"/>
  <c r="Y25"/>
  <c r="Z25"/>
  <c r="W26"/>
  <c r="X26"/>
  <c r="Y26"/>
  <c r="Z26"/>
  <c r="W27"/>
  <c r="X27"/>
  <c r="Y27"/>
  <c r="Z27"/>
  <c r="W28"/>
  <c r="X28"/>
  <c r="Y28"/>
  <c r="Z28"/>
  <c r="W29"/>
  <c r="X29"/>
  <c r="Y29"/>
  <c r="Z29"/>
  <c r="W30"/>
  <c r="X30"/>
  <c r="Y30"/>
  <c r="Z30"/>
  <c r="W31"/>
  <c r="X31"/>
  <c r="Y31"/>
  <c r="Z31"/>
  <c r="W32"/>
  <c r="X32"/>
  <c r="Y32"/>
  <c r="Z32"/>
  <c r="W33"/>
  <c r="X33"/>
  <c r="Y33"/>
  <c r="Z33"/>
  <c r="W34"/>
  <c r="X34"/>
  <c r="Y34"/>
  <c r="Z34"/>
  <c r="W35"/>
  <c r="X35"/>
  <c r="Y35"/>
  <c r="Z35"/>
  <c r="W36"/>
  <c r="X36"/>
  <c r="Y36"/>
  <c r="Z36"/>
  <c r="W37"/>
  <c r="X37"/>
  <c r="AK37" s="1"/>
  <c r="Y37"/>
  <c r="Z37"/>
  <c r="X7"/>
  <c r="Y7"/>
  <c r="Z7"/>
  <c r="W7"/>
  <c r="T10"/>
  <c r="S17"/>
  <c r="T17"/>
  <c r="U17"/>
  <c r="V17"/>
  <c r="S18"/>
  <c r="T18"/>
  <c r="U18"/>
  <c r="V18"/>
  <c r="S19"/>
  <c r="T19"/>
  <c r="U19"/>
  <c r="V19"/>
  <c r="S20"/>
  <c r="T20"/>
  <c r="U20"/>
  <c r="V20"/>
  <c r="S21"/>
  <c r="T21"/>
  <c r="U21"/>
  <c r="V21"/>
  <c r="S22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U7"/>
  <c r="V7"/>
  <c r="U9"/>
  <c r="V9"/>
  <c r="U10"/>
  <c r="V10"/>
  <c r="U11"/>
  <c r="V11"/>
  <c r="U12"/>
  <c r="V12"/>
  <c r="U13"/>
  <c r="V13"/>
  <c r="U14"/>
  <c r="V14"/>
  <c r="U15"/>
  <c r="V15"/>
  <c r="U16"/>
  <c r="V16"/>
  <c r="S7"/>
  <c r="S9"/>
  <c r="S10"/>
  <c r="S11"/>
  <c r="S12"/>
  <c r="S13"/>
  <c r="S14"/>
  <c r="S15"/>
  <c r="S16"/>
  <c r="AE16" s="1"/>
  <c r="T7"/>
  <c r="T9"/>
  <c r="T11"/>
  <c r="T12"/>
  <c r="T13"/>
  <c r="T14"/>
  <c r="T15"/>
  <c r="T16"/>
  <c r="AJ16" s="1"/>
  <c r="AO37"/>
  <c r="AE17"/>
  <c r="AP11"/>
  <c r="AK27"/>
  <c r="AK29"/>
  <c r="AK31"/>
  <c r="AK33"/>
  <c r="AK35"/>
  <c r="AO32"/>
  <c r="AE33"/>
  <c r="AE34"/>
  <c r="AO35"/>
  <c r="AO36"/>
  <c r="AE37"/>
  <c r="AJ11"/>
  <c r="AE11"/>
  <c r="AJ34"/>
  <c r="AJ37"/>
  <c r="AJ17"/>
  <c r="AJ20"/>
  <c r="AJ21"/>
  <c r="AJ22"/>
  <c r="AJ23"/>
  <c r="AJ28"/>
  <c r="AJ29"/>
  <c r="AJ33"/>
  <c r="AJ36"/>
  <c r="AJ35"/>
  <c r="AJ12"/>
  <c r="AJ13"/>
  <c r="AJ15"/>
  <c r="AO18"/>
  <c r="AE19"/>
  <c r="AJ19"/>
  <c r="AO19"/>
  <c r="AE20"/>
  <c r="AE21"/>
  <c r="AO21"/>
  <c r="AE22"/>
  <c r="AE23"/>
  <c r="AO23"/>
  <c r="AE24"/>
  <c r="AJ24"/>
  <c r="AE25"/>
  <c r="AJ25"/>
  <c r="AO25"/>
  <c r="AE26"/>
  <c r="AE27"/>
  <c r="AJ27"/>
  <c r="AO27"/>
  <c r="AE28"/>
  <c r="AE29"/>
  <c r="AO29"/>
  <c r="AE30"/>
  <c r="AJ30"/>
  <c r="AE31"/>
  <c r="AO31"/>
  <c r="AE32"/>
  <c r="AJ32"/>
  <c r="AO33"/>
  <c r="AE35"/>
  <c r="AE36"/>
  <c r="AJ31"/>
  <c r="AO16"/>
  <c r="AO20"/>
  <c r="AO22"/>
  <c r="AO24"/>
  <c r="AO26"/>
  <c r="AO28"/>
  <c r="AO30"/>
  <c r="AO34"/>
  <c r="AO11"/>
  <c r="AK11"/>
  <c r="AK12"/>
  <c r="AK13"/>
  <c r="AK14"/>
  <c r="AK15"/>
  <c r="AK16"/>
  <c r="AK17"/>
  <c r="AK18"/>
  <c r="AK19"/>
  <c r="AK20"/>
  <c r="AK21"/>
  <c r="AK22"/>
  <c r="AK23"/>
  <c r="AK24"/>
  <c r="AK25"/>
  <c r="AK26"/>
  <c r="AK28"/>
  <c r="AK30"/>
  <c r="AK32"/>
  <c r="AK34"/>
  <c r="AK36"/>
  <c r="AJ14"/>
  <c r="AJ18"/>
  <c r="AJ26"/>
  <c r="AF11"/>
  <c r="AE12"/>
  <c r="AO12"/>
  <c r="AF12"/>
  <c r="AP12"/>
  <c r="AE13"/>
  <c r="AO13"/>
  <c r="AF13"/>
  <c r="AP13"/>
  <c r="AE14"/>
  <c r="AO14"/>
  <c r="AF14"/>
  <c r="AP14"/>
  <c r="AE15"/>
  <c r="AO15"/>
  <c r="AF15"/>
  <c r="AP15"/>
  <c r="AF16"/>
  <c r="AP16"/>
  <c r="AO17"/>
  <c r="AF17"/>
  <c r="AP17"/>
  <c r="AE18"/>
  <c r="AF18"/>
  <c r="AP18"/>
  <c r="AF19"/>
  <c r="AP19"/>
  <c r="AF20"/>
  <c r="AP20"/>
  <c r="AF21"/>
  <c r="AP21"/>
  <c r="AF22"/>
  <c r="AP22"/>
  <c r="AF23"/>
  <c r="AP23"/>
  <c r="AF24"/>
  <c r="AP24"/>
  <c r="AF25"/>
  <c r="AP25"/>
  <c r="AF26"/>
  <c r="AP26"/>
  <c r="AF27"/>
  <c r="AP27"/>
  <c r="AF28"/>
  <c r="AP28"/>
  <c r="AF29"/>
  <c r="AP29"/>
  <c r="AF30"/>
  <c r="AP30"/>
  <c r="AF31"/>
  <c r="AP31"/>
  <c r="AF32"/>
  <c r="AP32"/>
  <c r="AF33"/>
  <c r="AP33"/>
  <c r="AF34"/>
  <c r="AP34"/>
  <c r="AF35"/>
  <c r="AP35"/>
  <c r="AF36"/>
  <c r="AP36"/>
  <c r="AF37"/>
  <c r="AP37"/>
</calcChain>
</file>

<file path=xl/sharedStrings.xml><?xml version="1.0" encoding="utf-8"?>
<sst xmlns="http://schemas.openxmlformats.org/spreadsheetml/2006/main" count="93" uniqueCount="79">
  <si>
    <t>Urban annual growth rate (%)</t>
  </si>
  <si>
    <t>1995-2000</t>
  </si>
  <si>
    <t>2000-2005</t>
  </si>
  <si>
    <t>2005-2010</t>
  </si>
  <si>
    <t>Rural annual growth rate (%)</t>
  </si>
  <si>
    <t>Total population (thousands)</t>
  </si>
  <si>
    <t>1990-1995</t>
  </si>
  <si>
    <t>2010-2015</t>
  </si>
  <si>
    <t>NGA</t>
  </si>
  <si>
    <t>2015-2020</t>
  </si>
  <si>
    <t>Urban Growth Rates (target year below)</t>
  </si>
  <si>
    <t>Rural Growth Rates (target year below)</t>
  </si>
  <si>
    <t>Country</t>
  </si>
  <si>
    <t>Year</t>
  </si>
  <si>
    <t>Ranges</t>
  </si>
  <si>
    <t>http://esa.un.org/unpd/wup/index.htm</t>
  </si>
  <si>
    <t>Nigeria</t>
  </si>
  <si>
    <t>Bangladesh</t>
  </si>
  <si>
    <t>BGD</t>
  </si>
  <si>
    <t>Thailand</t>
  </si>
  <si>
    <t>THA</t>
  </si>
  <si>
    <t xml:space="preserve">Philippines </t>
  </si>
  <si>
    <t>PHL</t>
  </si>
  <si>
    <t>Laos</t>
  </si>
  <si>
    <t>LAO</t>
  </si>
  <si>
    <t>Cambodia</t>
  </si>
  <si>
    <t>KHM</t>
  </si>
  <si>
    <t>Myanmar</t>
  </si>
  <si>
    <t>MMR</t>
  </si>
  <si>
    <t>Malaysia</t>
  </si>
  <si>
    <t>MYS</t>
  </si>
  <si>
    <t>Brunei</t>
  </si>
  <si>
    <t>BRN</t>
  </si>
  <si>
    <t>India</t>
  </si>
  <si>
    <t>IND</t>
  </si>
  <si>
    <t>Sri Lanka</t>
  </si>
  <si>
    <t>LKA</t>
  </si>
  <si>
    <t>Vietnam</t>
  </si>
  <si>
    <t>VNM</t>
  </si>
  <si>
    <t>Timor-Leste</t>
  </si>
  <si>
    <t>TLS</t>
  </si>
  <si>
    <t>Indonesia</t>
  </si>
  <si>
    <t>IDN</t>
  </si>
  <si>
    <t>Singapore</t>
  </si>
  <si>
    <t>SGP</t>
  </si>
  <si>
    <t>Papua New Guinea</t>
  </si>
  <si>
    <t>PNG</t>
  </si>
  <si>
    <t>Solomon Islands</t>
  </si>
  <si>
    <t>SLB</t>
  </si>
  <si>
    <t>Nepal</t>
  </si>
  <si>
    <t>NPL</t>
  </si>
  <si>
    <t>North Korea</t>
  </si>
  <si>
    <t>PRK</t>
  </si>
  <si>
    <t>South Korea</t>
  </si>
  <si>
    <t>KOR</t>
  </si>
  <si>
    <t>Georgia</t>
  </si>
  <si>
    <t>GEO</t>
  </si>
  <si>
    <t>Kyrgyzstan</t>
  </si>
  <si>
    <t>KGZ</t>
  </si>
  <si>
    <t>Tajikistan</t>
  </si>
  <si>
    <t>TJK</t>
  </si>
  <si>
    <t>Taiwan</t>
  </si>
  <si>
    <t>TWN</t>
  </si>
  <si>
    <t>Mongolia</t>
  </si>
  <si>
    <t>MNG</t>
  </si>
  <si>
    <t>Pakistan</t>
  </si>
  <si>
    <t>PAK</t>
  </si>
  <si>
    <t>China</t>
  </si>
  <si>
    <t>CHN</t>
  </si>
  <si>
    <t>Japan</t>
  </si>
  <si>
    <t>JPN</t>
  </si>
  <si>
    <t>Urban</t>
  </si>
  <si>
    <t>Rural</t>
  </si>
  <si>
    <t>Diff. Urban</t>
  </si>
  <si>
    <t>Diff. Rural</t>
  </si>
  <si>
    <t>Census Year</t>
  </si>
  <si>
    <t>NOTE: To directly compare 2000 you need to change the census year to match that in the original file…</t>
  </si>
  <si>
    <t>Rwanda</t>
  </si>
  <si>
    <t>RWA</t>
  </si>
</sst>
</file>

<file path=xl/styles.xml><?xml version="1.0" encoding="utf-8"?>
<styleSheet xmlns="http://schemas.openxmlformats.org/spreadsheetml/2006/main">
  <numFmts count="1">
    <numFmt numFmtId="164" formatCode="0.000000"/>
  </numFmts>
  <fonts count="6">
    <font>
      <sz val="10"/>
      <name val="Arial"/>
    </font>
    <font>
      <sz val="8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Verdana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3" borderId="0" xfId="0" applyFill="1" applyAlignment="1">
      <alignment horizontal="center"/>
    </xf>
    <xf numFmtId="0" fontId="3" fillId="0" borderId="0" xfId="1" applyAlignment="1" applyProtection="1">
      <alignment horizontal="center"/>
    </xf>
    <xf numFmtId="0" fontId="2" fillId="7" borderId="0" xfId="0" applyFont="1" applyFill="1"/>
    <xf numFmtId="164" fontId="0" fillId="7" borderId="0" xfId="0" applyNumberFormat="1" applyFill="1"/>
    <xf numFmtId="0" fontId="0" fillId="7" borderId="0" xfId="0" applyFill="1"/>
    <xf numFmtId="0" fontId="0" fillId="3" borderId="0" xfId="0" applyFill="1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0" fontId="0" fillId="2" borderId="0" xfId="0" applyFill="1" applyAlignment="1"/>
    <xf numFmtId="0" fontId="0" fillId="4" borderId="0" xfId="0" applyFill="1" applyAlignment="1"/>
    <xf numFmtId="0" fontId="0" fillId="6" borderId="0" xfId="0" applyFill="1" applyAlignment="1"/>
    <xf numFmtId="164" fontId="0" fillId="2" borderId="0" xfId="0" applyNumberFormat="1" applyFill="1" applyAlignment="1"/>
    <xf numFmtId="0" fontId="0" fillId="7" borderId="0" xfId="0" applyFill="1" applyAlignment="1"/>
    <xf numFmtId="164" fontId="0" fillId="7" borderId="0" xfId="0" applyNumberFormat="1" applyFill="1" applyAlignment="1"/>
    <xf numFmtId="0" fontId="0" fillId="3" borderId="0" xfId="0" applyFill="1" applyAlignment="1"/>
    <xf numFmtId="0" fontId="2" fillId="2" borderId="0" xfId="0" applyFont="1" applyFill="1" applyAlignment="1"/>
    <xf numFmtId="0" fontId="0" fillId="5" borderId="0" xfId="0" applyFill="1" applyAlignment="1"/>
    <xf numFmtId="164" fontId="0" fillId="5" borderId="0" xfId="0" applyNumberFormat="1" applyFill="1" applyAlignment="1"/>
    <xf numFmtId="0" fontId="0" fillId="0" borderId="0" xfId="0" applyNumberFormat="1" applyAlignment="1"/>
    <xf numFmtId="0" fontId="3" fillId="0" borderId="0" xfId="1" applyAlignment="1" applyProtection="1">
      <alignment horizontal="left"/>
    </xf>
    <xf numFmtId="0" fontId="2" fillId="0" borderId="0" xfId="0" applyFont="1" applyAlignment="1"/>
    <xf numFmtId="0" fontId="4" fillId="7" borderId="0" xfId="0" applyFont="1" applyFill="1"/>
    <xf numFmtId="0" fontId="2" fillId="7" borderId="0" xfId="0" applyFont="1" applyFill="1" applyAlignment="1"/>
    <xf numFmtId="0" fontId="0" fillId="7" borderId="0" xfId="0" applyNumberFormat="1" applyFill="1" applyAlignment="1"/>
    <xf numFmtId="0" fontId="0" fillId="7" borderId="0" xfId="0" applyFill="1" applyAlignment="1">
      <alignment wrapText="1"/>
    </xf>
    <xf numFmtId="0" fontId="5" fillId="7" borderId="0" xfId="0" applyFont="1" applyFill="1"/>
    <xf numFmtId="0" fontId="0" fillId="7" borderId="0" xfId="0" applyFont="1" applyFill="1"/>
    <xf numFmtId="0" fontId="0" fillId="0" borderId="0" xfId="0" applyFill="1" applyAlignment="1"/>
    <xf numFmtId="0" fontId="2" fillId="6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sa.un.org/unpd/wup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7"/>
  <sheetViews>
    <sheetView tabSelected="1" workbookViewId="0"/>
  </sheetViews>
  <sheetFormatPr defaultColWidth="10.7109375" defaultRowHeight="12" customHeight="1"/>
  <cols>
    <col min="1" max="17" width="10.7109375" style="7"/>
    <col min="18" max="18" width="12.28515625" style="7" customWidth="1"/>
    <col min="19" max="20" width="10.7109375" style="7"/>
    <col min="21" max="22" width="10.7109375" style="8"/>
    <col min="23" max="24" width="10.7109375" style="19"/>
    <col min="25" max="26" width="10.7109375" style="8"/>
    <col min="27" max="16384" width="10.7109375" style="7"/>
  </cols>
  <sheetData>
    <row r="1" spans="1:42" ht="12" customHeight="1">
      <c r="A1" s="20" t="s">
        <v>15</v>
      </c>
      <c r="C1" s="2"/>
      <c r="D1" s="2"/>
      <c r="E1" s="2"/>
      <c r="F1" s="2"/>
      <c r="G1" s="2"/>
      <c r="H1" s="2"/>
      <c r="S1" s="28"/>
      <c r="W1" s="8"/>
      <c r="X1" s="8"/>
    </row>
    <row r="2" spans="1:42" ht="12" customHeight="1">
      <c r="A2" s="9" t="s">
        <v>12</v>
      </c>
      <c r="B2" s="9"/>
      <c r="C2" s="6" t="s">
        <v>0</v>
      </c>
      <c r="D2" s="6"/>
      <c r="E2" s="6"/>
      <c r="F2" s="6"/>
      <c r="G2" s="1"/>
      <c r="H2" s="1"/>
      <c r="I2" s="9" t="s">
        <v>4</v>
      </c>
      <c r="J2" s="9"/>
      <c r="K2" s="9"/>
      <c r="L2" s="9"/>
      <c r="M2" s="9"/>
      <c r="N2" s="9"/>
      <c r="O2" s="10" t="s">
        <v>5</v>
      </c>
      <c r="P2" s="10"/>
      <c r="Q2" s="10"/>
      <c r="R2" s="29" t="s">
        <v>75</v>
      </c>
      <c r="S2" s="9" t="s">
        <v>10</v>
      </c>
      <c r="T2" s="9"/>
      <c r="U2" s="12"/>
      <c r="V2" s="12"/>
      <c r="W2" s="13" t="s">
        <v>11</v>
      </c>
      <c r="X2" s="13"/>
      <c r="Y2" s="14"/>
      <c r="Z2" s="14"/>
    </row>
    <row r="3" spans="1:42" ht="12" customHeight="1">
      <c r="A3" s="9"/>
      <c r="B3" s="9"/>
      <c r="C3" s="15" t="s">
        <v>6</v>
      </c>
      <c r="D3" s="15" t="s">
        <v>1</v>
      </c>
      <c r="E3" s="15" t="s">
        <v>2</v>
      </c>
      <c r="F3" s="15" t="s">
        <v>3</v>
      </c>
      <c r="G3" s="15" t="s">
        <v>7</v>
      </c>
      <c r="H3" s="15" t="s">
        <v>9</v>
      </c>
      <c r="I3" s="9" t="s">
        <v>6</v>
      </c>
      <c r="J3" s="9" t="s">
        <v>1</v>
      </c>
      <c r="K3" s="9" t="s">
        <v>2</v>
      </c>
      <c r="L3" s="9" t="s">
        <v>3</v>
      </c>
      <c r="M3" s="16" t="s">
        <v>7</v>
      </c>
      <c r="N3" s="16" t="s">
        <v>9</v>
      </c>
      <c r="O3" s="10"/>
      <c r="P3" s="10"/>
      <c r="Q3" s="10"/>
      <c r="R3" s="11"/>
      <c r="S3" s="9"/>
      <c r="T3" s="9"/>
      <c r="U3" s="9"/>
      <c r="V3" s="9"/>
      <c r="W3" s="13"/>
      <c r="X3" s="13"/>
      <c r="Y3" s="13"/>
      <c r="Z3" s="13"/>
    </row>
    <row r="4" spans="1:42" ht="12" customHeight="1">
      <c r="A4" s="9"/>
      <c r="B4" s="9" t="s">
        <v>13</v>
      </c>
      <c r="C4" s="15">
        <v>1990</v>
      </c>
      <c r="D4" s="15">
        <v>1995</v>
      </c>
      <c r="E4" s="15">
        <v>2000</v>
      </c>
      <c r="F4" s="15">
        <v>2005</v>
      </c>
      <c r="G4" s="15">
        <v>2010</v>
      </c>
      <c r="H4" s="15">
        <v>2015</v>
      </c>
      <c r="I4" s="9">
        <v>1990</v>
      </c>
      <c r="J4" s="9">
        <v>1995</v>
      </c>
      <c r="K4" s="9">
        <v>2000</v>
      </c>
      <c r="L4" s="9">
        <v>2005</v>
      </c>
      <c r="M4" s="9">
        <v>2010</v>
      </c>
      <c r="N4" s="9">
        <v>2015</v>
      </c>
      <c r="O4" s="10"/>
      <c r="P4" s="10"/>
      <c r="Q4" s="10"/>
      <c r="R4" s="11"/>
      <c r="S4" s="9"/>
      <c r="T4" s="9"/>
      <c r="U4" s="9"/>
      <c r="V4" s="9"/>
      <c r="W4" s="13"/>
      <c r="X4" s="13"/>
      <c r="Y4" s="13"/>
      <c r="Z4" s="13"/>
    </row>
    <row r="5" spans="1:42" ht="12" customHeight="1">
      <c r="A5" s="9"/>
      <c r="B5" s="9" t="s">
        <v>14</v>
      </c>
      <c r="C5" s="15">
        <v>1995</v>
      </c>
      <c r="D5" s="15">
        <v>2000</v>
      </c>
      <c r="E5" s="15">
        <v>2005</v>
      </c>
      <c r="F5" s="15">
        <v>2010</v>
      </c>
      <c r="G5" s="15">
        <v>2015</v>
      </c>
      <c r="H5" s="15">
        <v>2020</v>
      </c>
      <c r="I5" s="9">
        <v>1995</v>
      </c>
      <c r="J5" s="9">
        <v>2000</v>
      </c>
      <c r="K5" s="9">
        <v>2005</v>
      </c>
      <c r="L5" s="9">
        <v>2010</v>
      </c>
      <c r="M5" s="9">
        <v>2015</v>
      </c>
      <c r="N5" s="9">
        <v>2020</v>
      </c>
      <c r="O5" s="10">
        <v>2010</v>
      </c>
      <c r="P5" s="10">
        <v>2015</v>
      </c>
      <c r="Q5" s="10">
        <v>2020</v>
      </c>
      <c r="R5" s="11"/>
      <c r="S5" s="9">
        <v>2000</v>
      </c>
      <c r="T5" s="9">
        <v>2010</v>
      </c>
      <c r="U5" s="9">
        <v>2015</v>
      </c>
      <c r="V5" s="9">
        <v>2020</v>
      </c>
      <c r="W5" s="13">
        <v>2000</v>
      </c>
      <c r="X5" s="13">
        <v>2010</v>
      </c>
      <c r="Y5" s="13">
        <v>2015</v>
      </c>
      <c r="Z5" s="13">
        <v>2020</v>
      </c>
    </row>
    <row r="6" spans="1:42" ht="12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8"/>
      <c r="V6" s="18"/>
      <c r="W6" s="18"/>
      <c r="X6" s="18"/>
      <c r="Y6" s="18"/>
      <c r="Z6" s="18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42" s="28" customFormat="1" ht="12" customHeight="1">
      <c r="A7" s="21" t="s">
        <v>16</v>
      </c>
      <c r="B7" s="7" t="s">
        <v>8</v>
      </c>
      <c r="C7" s="7">
        <v>4.33</v>
      </c>
      <c r="D7" s="7">
        <v>4.07</v>
      </c>
      <c r="E7" s="7">
        <v>4</v>
      </c>
      <c r="F7" s="7">
        <v>3.87</v>
      </c>
      <c r="G7" s="7">
        <v>3.75</v>
      </c>
      <c r="H7" s="7">
        <v>3.61</v>
      </c>
      <c r="I7" s="7">
        <v>1.27</v>
      </c>
      <c r="J7" s="7">
        <v>1.1599999999999999</v>
      </c>
      <c r="K7" s="7">
        <v>1.24</v>
      </c>
      <c r="L7" s="7">
        <v>1.26</v>
      </c>
      <c r="M7" s="7">
        <v>1.29</v>
      </c>
      <c r="N7" s="7">
        <v>1.25</v>
      </c>
      <c r="O7" s="7">
        <v>158423</v>
      </c>
      <c r="P7" s="7">
        <v>179791</v>
      </c>
      <c r="Q7" s="7">
        <v>203869</v>
      </c>
      <c r="R7" s="7">
        <v>2006</v>
      </c>
      <c r="S7" s="28">
        <f t="shared" ref="S7:V23" si="0">(EXP(($C7/100)*MIN(($C$5-$C$4),IF($R7&lt;S$5,ABS($C$5-$R7),ABS($R7-$C$4)))))^(IF(AND(S$5&lt;$R7,S$5&lt;$C$5,$R7&gt;$C$4), -1, IF(AND(S$5&gt;$R7,S$5&gt;$C$4,$R7&lt;$C$5),1,0)))*(EXP(($D7/100)*MIN(($D$5-$D$4),IF($R7&lt;S$5,ABS($D$5-$R7),ABS($R7-$D$4)))))^(IF(AND(S$5&lt;$R7,S$5&lt;$D$5,$R7&gt;$D$4), -1, IF(AND(S$5&gt;$R7,S$5&gt;$D$4,$R7&lt;$D$5),1,0)))*(EXP(($E7/100)*MIN(($E$5-$E$4),IF($R7&lt;S$5,ABS($E$5-$R7),ABS($R7-$E$4)))))^(IF(AND(S$5&lt;$R7,S$5&lt;$E$5,$R7&gt;$E$4), -1, IF(AND(S$5&gt;$R7,S$5&gt;$E$4,$R7&lt;$E$5),1,0)))*(EXP(($F7/100)*MIN(($F$5-$F$4),IF($R7&lt;S$5,ABS($F$5-$R7),ABS($R7-$F$4)))))^(IF(AND(S$5&lt;$R7,S$5&lt;$F$5,$R7&gt;$F$4), -1, IF(AND(S$5&gt;$R7,S$5&gt;$F$4,$R7&lt;$F$5),1,0)))*(EXP(($G7/100)*MIN(($G$5-$G$4),IF($R7&lt;S$5,ABS($G$5-$R7),ABS($R7-$G$4)))))^(IF(AND(S$5&lt;$R7,S$5&lt;$G$5,$R7&gt;$G$4), -1, IF(AND(S$5&gt;$R7,S$5&gt;$G$4,$R7&lt;$G$5),1,0)))*(EXP(($H7/100)*MIN(($H$5-$H$4),IF($R7&lt;S$5,ABS($H$5-$R7),ABS($R7-$H$4)))))^(IF(AND(S$5&lt;$R7,S$5&lt;$H$5,$R7&gt;$H$4), -1, IF(AND(S$5&gt;$R7,S$5&gt;$H$4,$R7&lt;$H$5),1,0)))</f>
        <v>0.78765114227461297</v>
      </c>
      <c r="T7" s="28">
        <f t="shared" si="0"/>
        <v>1.1674244528645066</v>
      </c>
      <c r="U7" s="28">
        <f t="shared" si="0"/>
        <v>1.4081826889589057</v>
      </c>
      <c r="V7" s="28">
        <f t="shared" si="0"/>
        <v>1.6867439268247189</v>
      </c>
      <c r="W7" s="28">
        <f>(EXP(($I7/100)*MIN(($I$5-$I$4),IF($R7&lt;W$5,ABS($I$5-$R7),ABS($R7-$I$4)))))^(IF(AND(W$5&lt;$R7,W$5&lt;$I$5,$R7&gt;$I$4), -1, IF(AND(W$5&gt;$R7,W$5&gt;$I$4,$R7&lt;$I$5),1,0)))*(EXP(($J7/100)*MIN(($J$5-$J$4),IF($R7&lt;W$5,ABS($J$5-$R7),ABS($R7-$J$4)))))^(IF(AND(W$5&lt;$R7,W$5&lt;$J$5,$R7&gt;$J$4), -1, IF(AND(W$5&gt;$R7,W$5&gt;$J$4,$R7&lt;$J$5),1,0)))*(EXP(($K7/100)*MIN(($K$5-$K$4),IF($R7&lt;W$5,ABS($K$5-$R7),ABS($R7-$K$4)))))^(IF(AND(W$5&lt;$R7,W$5&lt;$K$5,$R7&gt;$K$4), -1, IF(AND(W$5&gt;$R7,W$5&gt;$K$4,$R7&lt;$K$5),1,0)))*(EXP(($L7/100)*MIN(($L$5-$L$4),IF($R7&lt;W$5,ABS($L$5-$R7),ABS($R7-$L$4)))))^(IF(AND(W$5&lt;$R7,W$5&lt;$L$5,$R7&gt;$L$4), -1, IF(AND(W$5&gt;$R7,W$5&gt;$L$4,$R7&lt;$L$5),1,0)))*(EXP(($M7/100)*MIN(($M$5-$M$4),IF($R7&lt;W$5,ABS($M$5-$R7),ABS($R7-$M$4)))))^(IF(AND(W$5&lt;$R7,W$5&lt;$M$5,$R7&gt;$M$4), -1, IF(AND(W$5&gt;$R7,W$5&gt;$M$4,$R7&lt;$M$5),1,0)))*(EXP(($N7/100)*MIN(($N$5-$N$4),IF($R7&lt;W$5,ABS($N$5-$R7),ABS($R7-$N$4)))))^(IF(AND(W$5&lt;$R7,W$5&lt;$N$5,$R7&gt;$N$4), -1, IF(AND(W$5&gt;$R7,W$5&gt;$N$4,$R7&lt;$N$5),1,0)))</f>
        <v>0.92811465795246006</v>
      </c>
      <c r="X7" s="28">
        <f t="shared" ref="X7:Z23" si="1">(EXP(($I7/100)*MIN(($I$5-$I$4),IF($R7&lt;X$5,ABS($I$5-$R7),ABS($R7-$I$4)))))^(IF(AND(X$5&lt;$R7,X$5&lt;$I$5,$R7&gt;$I$4), -1, IF(AND(X$5&gt;$R7,X$5&gt;$I$4,$R7&lt;$I$5),1,0)))*(EXP(($J7/100)*MIN(($J$5-$J$4),IF($R7&lt;X$5,ABS($J$5-$R7),ABS($R7-$J$4)))))^(IF(AND(X$5&lt;$R7,X$5&lt;$J$5,$R7&gt;$J$4), -1, IF(AND(X$5&gt;$R7,X$5&gt;$J$4,$R7&lt;$J$5),1,0)))*(EXP(($K7/100)*MIN(($K$5-$K$4),IF($R7&lt;X$5,ABS($K$5-$R7),ABS($R7-$K$4)))))^(IF(AND(X$5&lt;$R7,X$5&lt;$K$5,$R7&gt;$K$4), -1, IF(AND(X$5&gt;$R7,X$5&gt;$K$4,$R7&lt;$K$5),1,0)))*(EXP(($L7/100)*MIN(($L$5-$L$4),IF($R7&lt;X$5,ABS($L$5-$R7),ABS($R7-$L$4)))))^(IF(AND(X$5&lt;$R7,X$5&lt;$L$5,$R7&gt;$L$4), -1, IF(AND(X$5&gt;$R7,X$5&gt;$L$4,$R7&lt;$L$5),1,0)))*(EXP(($M7/100)*MIN(($M$5-$M$4),IF($R7&lt;X$5,ABS($M$5-$R7),ABS($R7-$M$4)))))^(IF(AND(X$5&lt;$R7,X$5&lt;$M$5,$R7&gt;$M$4), -1, IF(AND(X$5&gt;$R7,X$5&gt;$M$4,$R7&lt;$M$5),1,0)))*(EXP(($N7/100)*MIN(($N$5-$N$4),IF($R7&lt;X$5,ABS($N$5-$R7),ABS($R7-$N$4)))))^(IF(AND(X$5&lt;$R7,X$5&lt;$N$5,$R7&gt;$N$4), -1, IF(AND(X$5&gt;$R7,X$5&gt;$N$4,$R7&lt;$N$5),1,0)))</f>
        <v>1.0516916889274768</v>
      </c>
      <c r="Y7" s="28">
        <f t="shared" si="1"/>
        <v>1.1217612558373615</v>
      </c>
      <c r="Z7" s="28">
        <f t="shared" si="1"/>
        <v>1.1941086410676105</v>
      </c>
      <c r="AA7" s="7"/>
    </row>
    <row r="8" spans="1:42" s="28" customFormat="1" ht="12" customHeight="1">
      <c r="A8" s="21" t="s">
        <v>77</v>
      </c>
      <c r="B8" s="7" t="s">
        <v>78</v>
      </c>
      <c r="C8" s="7">
        <v>3.64</v>
      </c>
      <c r="D8" s="7">
        <v>17.63</v>
      </c>
      <c r="E8" s="7">
        <v>7.39</v>
      </c>
      <c r="F8" s="7">
        <v>4.2699999999999996</v>
      </c>
      <c r="G8" s="7">
        <v>4.5</v>
      </c>
      <c r="H8" s="7">
        <v>4.4000000000000004</v>
      </c>
      <c r="I8" s="7">
        <v>-5.5</v>
      </c>
      <c r="J8" s="7">
        <v>6.25</v>
      </c>
      <c r="K8" s="7">
        <v>1.66</v>
      </c>
      <c r="L8" s="7">
        <v>2.56</v>
      </c>
      <c r="M8" s="7">
        <v>2.54</v>
      </c>
      <c r="N8" s="7">
        <v>2.1800000000000002</v>
      </c>
      <c r="O8" s="7">
        <v>8626</v>
      </c>
      <c r="P8" s="7">
        <v>9793</v>
      </c>
      <c r="Q8" s="7">
        <v>10923</v>
      </c>
      <c r="R8" s="7">
        <v>2002</v>
      </c>
      <c r="S8" s="28">
        <f t="shared" si="0"/>
        <v>0.86260361841480615</v>
      </c>
      <c r="T8" s="28">
        <f t="shared" si="0"/>
        <v>1.5452720824644497</v>
      </c>
      <c r="U8" s="28">
        <f t="shared" si="0"/>
        <v>1.9351793315673382</v>
      </c>
      <c r="V8" s="28">
        <f t="shared" si="0"/>
        <v>2.4113819345797016</v>
      </c>
      <c r="W8" s="28">
        <f>(EXP(($I8/100)*MIN(($I$5-$I$4),IF($R8&lt;W$5,ABS($I$5-$R8),ABS($R8-$I$4)))))^(IF(AND(W$5&lt;$R8,W$5&lt;$I$5,$R8&gt;$I$4), -1, IF(AND(W$5&gt;$R8,W$5&gt;$I$4,$R8&lt;$I$5),1,0)))*(EXP(($J8/100)*MIN(($J$5-$J$4),IF($R8&lt;W$5,ABS($J$5-$R8),ABS($R8-$J$4)))))^(IF(AND(W$5&lt;$R8,W$5&lt;$J$5,$R8&gt;$J$4), -1, IF(AND(W$5&gt;$R8,W$5&gt;$J$4,$R8&lt;$J$5),1,0)))*(EXP(($K8/100)*MIN(($K$5-$K$4),IF($R8&lt;W$5,ABS($K$5-$R8),ABS($R8-$K$4)))))^(IF(AND(W$5&lt;$R8,W$5&lt;$K$5,$R8&gt;$K$4), -1, IF(AND(W$5&gt;$R8,W$5&gt;$K$4,$R8&lt;$K$5),1,0)))*(EXP(($L8/100)*MIN(($L$5-$L$4),IF($R8&lt;W$5,ABS($L$5-$R8),ABS($R8-$L$4)))))^(IF(AND(W$5&lt;$R8,W$5&lt;$L$5,$R8&gt;$L$4), -1, IF(AND(W$5&gt;$R8,W$5&gt;$L$4,$R8&lt;$L$5),1,0)))*(EXP(($M8/100)*MIN(($M$5-$M$4),IF($R8&lt;W$5,ABS($M$5-$R8),ABS($R8-$M$4)))))^(IF(AND(W$5&lt;$R8,W$5&lt;$M$5,$R8&gt;$M$4), -1, IF(AND(W$5&gt;$R8,W$5&gt;$M$4,$R8&lt;$M$5),1,0)))*(EXP(($N8/100)*MIN(($N$5-$N$4),IF($R8&lt;W$5,ABS($N$5-$R8),ABS($R8-$N$4)))))^(IF(AND(W$5&lt;$R8,W$5&lt;$N$5,$R8&gt;$N$4), -1, IF(AND(W$5&gt;$R8,W$5&gt;$N$4,$R8&lt;$N$5),1,0)))</f>
        <v>0.9673450712265953</v>
      </c>
      <c r="X8" s="28">
        <f t="shared" si="1"/>
        <v>1.1945863800654672</v>
      </c>
      <c r="Y8" s="28">
        <f t="shared" si="1"/>
        <v>1.3563537051363141</v>
      </c>
      <c r="Z8" s="28">
        <f t="shared" si="1"/>
        <v>1.5125545857141431</v>
      </c>
      <c r="AA8" s="7"/>
    </row>
    <row r="9" spans="1:42" ht="12" customHeight="1">
      <c r="S9" s="28">
        <f t="shared" si="0"/>
        <v>1</v>
      </c>
      <c r="T9" s="28">
        <f t="shared" si="0"/>
        <v>1</v>
      </c>
      <c r="U9" s="28">
        <f t="shared" si="0"/>
        <v>1</v>
      </c>
      <c r="V9" s="28">
        <f t="shared" si="0"/>
        <v>1</v>
      </c>
      <c r="W9" s="28">
        <f t="shared" ref="W9:Z37" si="2">(EXP(($I9/100)*MIN(($I$5-$I$4),IF($R9&lt;W$5,ABS($I$5-$R9),ABS($R9-$I$4)))))^(IF(AND(W$5&lt;$R9,W$5&lt;$I$5,$R9&gt;$I$4), -1, IF(AND(W$5&gt;$R9,W$5&gt;$I$4,$R9&lt;$I$5),1,0)))*(EXP(($J9/100)*MIN(($J$5-$J$4),IF($R9&lt;W$5,ABS($J$5-$R9),ABS($R9-$J$4)))))^(IF(AND(W$5&lt;$R9,W$5&lt;$J$5,$R9&gt;$J$4), -1, IF(AND(W$5&gt;$R9,W$5&gt;$J$4,$R9&lt;$J$5),1,0)))*(EXP(($K9/100)*MIN(($K$5-$K$4),IF($R9&lt;W$5,ABS($K$5-$R9),ABS($R9-$K$4)))))^(IF(AND(W$5&lt;$R9,W$5&lt;$K$5,$R9&gt;$K$4), -1, IF(AND(W$5&gt;$R9,W$5&gt;$K$4,$R9&lt;$K$5),1,0)))*(EXP(($L9/100)*MIN(($L$5-$L$4),IF($R9&lt;W$5,ABS($L$5-$R9),ABS($R9-$L$4)))))^(IF(AND(W$5&lt;$R9,W$5&lt;$L$5,$R9&gt;$L$4), -1, IF(AND(W$5&gt;$R9,W$5&gt;$L$4,$R9&lt;$L$5),1,0)))*(EXP(($M9/100)*MIN(($M$5-$M$4),IF($R9&lt;W$5,ABS($M$5-$R9),ABS($R9-$M$4)))))^(IF(AND(W$5&lt;$R9,W$5&lt;$M$5,$R9&gt;$M$4), -1, IF(AND(W$5&gt;$R9,W$5&gt;$M$4,$R9&lt;$M$5),1,0)))*(EXP(($N9/100)*MIN(($N$5-$N$4),IF($R9&lt;W$5,ABS($N$5-$R9),ABS($R9-$N$4)))))^(IF(AND(W$5&lt;$R9,W$5&lt;$N$5,$R9&gt;$N$4), -1, IF(AND(W$5&gt;$R9,W$5&gt;$N$4,$R9&lt;$N$5),1,0)))</f>
        <v>1</v>
      </c>
      <c r="X9" s="28">
        <f t="shared" si="1"/>
        <v>1</v>
      </c>
      <c r="Y9" s="28">
        <f t="shared" si="1"/>
        <v>1</v>
      </c>
      <c r="Z9" s="28">
        <f t="shared" si="1"/>
        <v>1</v>
      </c>
      <c r="AB9" s="7" t="s">
        <v>76</v>
      </c>
    </row>
    <row r="10" spans="1:42" ht="12" customHeight="1">
      <c r="A10" s="21"/>
      <c r="S10" s="28">
        <f t="shared" si="0"/>
        <v>1</v>
      </c>
      <c r="T10" s="28">
        <f t="shared" si="0"/>
        <v>1</v>
      </c>
      <c r="U10" s="28">
        <f t="shared" si="0"/>
        <v>1</v>
      </c>
      <c r="V10" s="28">
        <f t="shared" si="0"/>
        <v>1</v>
      </c>
      <c r="W10" s="28">
        <f t="shared" si="2"/>
        <v>1</v>
      </c>
      <c r="X10" s="28">
        <f t="shared" si="1"/>
        <v>1</v>
      </c>
      <c r="Y10" s="28">
        <f t="shared" si="1"/>
        <v>1</v>
      </c>
      <c r="Z10" s="28">
        <f t="shared" si="1"/>
        <v>1</v>
      </c>
      <c r="AC10" s="23" t="s">
        <v>71</v>
      </c>
      <c r="AD10" s="23" t="s">
        <v>72</v>
      </c>
      <c r="AE10" s="23" t="s">
        <v>73</v>
      </c>
      <c r="AF10" s="23" t="s">
        <v>74</v>
      </c>
      <c r="AH10" s="23" t="s">
        <v>71</v>
      </c>
      <c r="AI10" s="23" t="s">
        <v>72</v>
      </c>
      <c r="AJ10" s="23" t="s">
        <v>73</v>
      </c>
      <c r="AK10" s="23" t="s">
        <v>74</v>
      </c>
      <c r="AM10" s="23" t="s">
        <v>71</v>
      </c>
      <c r="AN10" s="23" t="s">
        <v>72</v>
      </c>
      <c r="AO10" s="23" t="s">
        <v>73</v>
      </c>
      <c r="AP10" s="23" t="s">
        <v>74</v>
      </c>
    </row>
    <row r="11" spans="1:42" s="13" customFormat="1" ht="12" customHeight="1">
      <c r="A11" s="5" t="s">
        <v>17</v>
      </c>
      <c r="B11" s="3" t="s">
        <v>18</v>
      </c>
      <c r="C11" s="5">
        <v>4.01</v>
      </c>
      <c r="D11" s="5">
        <v>3.64</v>
      </c>
      <c r="E11" s="5">
        <v>3.29</v>
      </c>
      <c r="F11" s="5">
        <v>2.81</v>
      </c>
      <c r="G11" s="5">
        <v>2.96</v>
      </c>
      <c r="H11" s="5"/>
      <c r="I11" s="5">
        <v>1.72</v>
      </c>
      <c r="J11" s="5">
        <v>1.47</v>
      </c>
      <c r="K11" s="5">
        <v>1.0900000000000001</v>
      </c>
      <c r="L11" s="5">
        <v>0.5</v>
      </c>
      <c r="M11" s="5">
        <v>0.55000000000000004</v>
      </c>
      <c r="N11" s="5"/>
      <c r="O11" s="22">
        <v>148692</v>
      </c>
      <c r="P11" s="22">
        <v>158317</v>
      </c>
      <c r="Q11" s="22"/>
      <c r="R11" s="5">
        <v>2011</v>
      </c>
      <c r="S11" s="28">
        <f t="shared" si="0"/>
        <v>0.71562427882177893</v>
      </c>
      <c r="T11" s="28">
        <f t="shared" si="0"/>
        <v>0.97083378940792286</v>
      </c>
      <c r="U11" s="28">
        <f t="shared" si="0"/>
        <v>1.125694299043422</v>
      </c>
      <c r="V11" s="28">
        <f t="shared" si="0"/>
        <v>1.125694299043422</v>
      </c>
      <c r="W11" s="28">
        <f t="shared" si="2"/>
        <v>0.91851228440145727</v>
      </c>
      <c r="X11" s="28">
        <f t="shared" si="1"/>
        <v>0.99451509730891896</v>
      </c>
      <c r="Y11" s="28">
        <f t="shared" si="1"/>
        <v>1.0222437844704382</v>
      </c>
      <c r="Z11" s="28">
        <f t="shared" si="1"/>
        <v>1.0222437844704382</v>
      </c>
      <c r="AB11" s="13">
        <v>2000</v>
      </c>
      <c r="AC11" s="13">
        <v>0.96763531828284499</v>
      </c>
      <c r="AD11" s="13">
        <v>0.98915918974871242</v>
      </c>
      <c r="AE11" s="13">
        <f>AC11-S11</f>
        <v>0.25201103946106607</v>
      </c>
      <c r="AF11" s="13">
        <f>AD11-W11</f>
        <v>7.0646905347255151E-2</v>
      </c>
      <c r="AG11" s="5">
        <v>2010</v>
      </c>
      <c r="AH11" s="4">
        <v>0.9722911328263466</v>
      </c>
      <c r="AI11" s="4">
        <v>0.99501247919268243</v>
      </c>
      <c r="AJ11" s="14">
        <f>AH11-T11</f>
        <v>1.4573434184237399E-3</v>
      </c>
      <c r="AK11" s="14">
        <f>AI11-X11</f>
        <v>4.9738188376347026E-4</v>
      </c>
      <c r="AL11" s="5">
        <v>2015</v>
      </c>
      <c r="AM11" s="4">
        <v>1.125694299043422</v>
      </c>
      <c r="AN11" s="4">
        <v>1.0222437844704382</v>
      </c>
      <c r="AO11" s="14">
        <f>AM11-U11</f>
        <v>0</v>
      </c>
      <c r="AP11" s="14">
        <f>AN11-Y11</f>
        <v>0</v>
      </c>
    </row>
    <row r="12" spans="1:42" s="13" customFormat="1" ht="12" customHeight="1">
      <c r="A12" s="5" t="s">
        <v>19</v>
      </c>
      <c r="B12" s="3" t="s">
        <v>20</v>
      </c>
      <c r="C12" s="5">
        <v>1.46</v>
      </c>
      <c r="D12" s="5">
        <v>1.71</v>
      </c>
      <c r="E12" s="5">
        <v>1.78</v>
      </c>
      <c r="F12" s="5">
        <v>1.62</v>
      </c>
      <c r="G12" s="5">
        <v>1.6</v>
      </c>
      <c r="H12" s="5"/>
      <c r="I12" s="5">
        <v>0.64</v>
      </c>
      <c r="J12" s="5">
        <v>0.89</v>
      </c>
      <c r="K12" s="5">
        <v>0.77</v>
      </c>
      <c r="L12" s="5">
        <v>0.27</v>
      </c>
      <c r="M12" s="5">
        <v>-0.08</v>
      </c>
      <c r="N12" s="5"/>
      <c r="O12" s="5">
        <v>69122</v>
      </c>
      <c r="P12" s="5">
        <v>70876</v>
      </c>
      <c r="Q12" s="5"/>
      <c r="R12" s="5">
        <v>2006</v>
      </c>
      <c r="S12" s="28">
        <f t="shared" si="0"/>
        <v>0.90014447568703837</v>
      </c>
      <c r="T12" s="28">
        <f t="shared" si="0"/>
        <v>1.0669456139210736</v>
      </c>
      <c r="U12" s="28">
        <f t="shared" si="0"/>
        <v>1.1558083854732184</v>
      </c>
      <c r="V12" s="28">
        <f t="shared" si="0"/>
        <v>1.1558083854732184</v>
      </c>
      <c r="W12" s="28">
        <f t="shared" si="2"/>
        <v>0.95963718331711234</v>
      </c>
      <c r="X12" s="28">
        <f t="shared" si="1"/>
        <v>1.010858530520097</v>
      </c>
      <c r="Y12" s="28">
        <f t="shared" si="1"/>
        <v>1.0068231724945436</v>
      </c>
      <c r="Z12" s="28">
        <f t="shared" si="1"/>
        <v>1.0068231724945436</v>
      </c>
      <c r="AB12" s="13">
        <v>2000</v>
      </c>
      <c r="AC12" s="13">
        <v>1</v>
      </c>
      <c r="AD12" s="13">
        <v>1</v>
      </c>
      <c r="AE12" s="13">
        <f t="shared" ref="AE12:AE37" si="3">AC12-S12</f>
        <v>9.985552431296163E-2</v>
      </c>
      <c r="AF12" s="13">
        <f t="shared" ref="AF12:AF37" si="4">AD12-W12</f>
        <v>4.0362816682887659E-2</v>
      </c>
      <c r="AG12" s="5">
        <v>2010</v>
      </c>
      <c r="AH12" s="4">
        <v>1.0669456139210736</v>
      </c>
      <c r="AI12" s="4">
        <v>1.010858530520097</v>
      </c>
      <c r="AJ12" s="14">
        <f t="shared" ref="AJ12:AJ37" si="5">AH12-T12</f>
        <v>0</v>
      </c>
      <c r="AK12" s="14">
        <f t="shared" ref="AK12:AK37" si="6">AI12-X12</f>
        <v>0</v>
      </c>
      <c r="AL12" s="5">
        <v>2015</v>
      </c>
      <c r="AM12" s="4">
        <v>1.1558083854732184</v>
      </c>
      <c r="AN12" s="4">
        <v>1.0068231724945436</v>
      </c>
      <c r="AO12" s="14">
        <f t="shared" ref="AO12:AO37" si="7">AM12-U12</f>
        <v>0</v>
      </c>
      <c r="AP12" s="14">
        <f t="shared" ref="AP12:AP37" si="8">AN12-Y12</f>
        <v>0</v>
      </c>
    </row>
    <row r="13" spans="1:42" s="13" customFormat="1" ht="12" customHeight="1">
      <c r="A13" s="5" t="s">
        <v>21</v>
      </c>
      <c r="B13" s="3" t="s">
        <v>22</v>
      </c>
      <c r="C13" s="5">
        <v>2.21</v>
      </c>
      <c r="D13" s="5">
        <v>2.08</v>
      </c>
      <c r="E13" s="5">
        <v>2.04</v>
      </c>
      <c r="F13" s="5">
        <v>1.98</v>
      </c>
      <c r="G13" s="5">
        <v>2.16</v>
      </c>
      <c r="H13" s="5"/>
      <c r="I13" s="5">
        <v>2.4500000000000002</v>
      </c>
      <c r="J13" s="5">
        <v>2.3199999999999998</v>
      </c>
      <c r="K13" s="5">
        <v>2.0099999999999998</v>
      </c>
      <c r="L13" s="5">
        <v>1.49</v>
      </c>
      <c r="M13" s="5">
        <v>1.21</v>
      </c>
      <c r="N13" s="5"/>
      <c r="O13" s="5">
        <v>93261</v>
      </c>
      <c r="P13" s="5">
        <v>101421</v>
      </c>
      <c r="Q13" s="5"/>
      <c r="R13" s="5">
        <v>2007</v>
      </c>
      <c r="S13" s="28">
        <f t="shared" si="0"/>
        <v>0.86796837440746444</v>
      </c>
      <c r="T13" s="28">
        <f t="shared" si="0"/>
        <v>1.0611996357097904</v>
      </c>
      <c r="U13" s="28">
        <f t="shared" si="0"/>
        <v>1.1822270615674328</v>
      </c>
      <c r="V13" s="28">
        <f t="shared" si="0"/>
        <v>1.1822270615674328</v>
      </c>
      <c r="W13" s="28">
        <f t="shared" si="2"/>
        <v>0.87783204180162855</v>
      </c>
      <c r="X13" s="28">
        <f t="shared" si="1"/>
        <v>1.0457140986172913</v>
      </c>
      <c r="Y13" s="28">
        <f t="shared" si="1"/>
        <v>1.1109327746934696</v>
      </c>
      <c r="Z13" s="28">
        <f t="shared" si="1"/>
        <v>1.1109327746934696</v>
      </c>
      <c r="AB13" s="13">
        <v>2000</v>
      </c>
      <c r="AC13" s="13">
        <v>1</v>
      </c>
      <c r="AD13" s="13">
        <v>1</v>
      </c>
      <c r="AE13" s="13">
        <f t="shared" si="3"/>
        <v>0.13203162559253556</v>
      </c>
      <c r="AF13" s="13">
        <f t="shared" si="4"/>
        <v>0.12216795819837145</v>
      </c>
      <c r="AG13" s="5">
        <v>2010</v>
      </c>
      <c r="AH13" s="4">
        <v>1.0611996357097904</v>
      </c>
      <c r="AI13" s="4">
        <v>1.0457140986172913</v>
      </c>
      <c r="AJ13" s="14">
        <f t="shared" si="5"/>
        <v>0</v>
      </c>
      <c r="AK13" s="14">
        <f t="shared" si="6"/>
        <v>0</v>
      </c>
      <c r="AL13" s="5">
        <v>2015</v>
      </c>
      <c r="AM13" s="4">
        <v>1.1822270615674328</v>
      </c>
      <c r="AN13" s="4">
        <v>1.1109327746934696</v>
      </c>
      <c r="AO13" s="14">
        <f t="shared" si="7"/>
        <v>0</v>
      </c>
      <c r="AP13" s="14">
        <f t="shared" si="8"/>
        <v>0</v>
      </c>
    </row>
    <row r="14" spans="1:42" s="13" customFormat="1" ht="12" customHeight="1">
      <c r="A14" s="5" t="s">
        <v>23</v>
      </c>
      <c r="B14" s="3" t="s">
        <v>24</v>
      </c>
      <c r="C14" s="5">
        <v>5.0599999999999996</v>
      </c>
      <c r="D14" s="5">
        <v>6.76</v>
      </c>
      <c r="E14" s="5">
        <v>5.98</v>
      </c>
      <c r="F14" s="5">
        <v>5.3</v>
      </c>
      <c r="G14" s="5">
        <v>4.41</v>
      </c>
      <c r="H14" s="5"/>
      <c r="I14" s="5">
        <v>2.2200000000000002</v>
      </c>
      <c r="J14" s="5">
        <v>0.92</v>
      </c>
      <c r="K14" s="5">
        <v>0.14000000000000001</v>
      </c>
      <c r="L14" s="5">
        <v>-0.15</v>
      </c>
      <c r="M14" s="5">
        <v>-0.39</v>
      </c>
      <c r="N14" s="5"/>
      <c r="O14" s="5">
        <v>6201</v>
      </c>
      <c r="P14" s="5">
        <v>6628</v>
      </c>
      <c r="Q14" s="5"/>
      <c r="R14" s="5">
        <v>2009</v>
      </c>
      <c r="S14" s="28">
        <f t="shared" si="0"/>
        <v>0.59989538338118553</v>
      </c>
      <c r="T14" s="28">
        <f t="shared" si="0"/>
        <v>1.054429645119356</v>
      </c>
      <c r="U14" s="28">
        <f t="shared" si="0"/>
        <v>1.3145573592120587</v>
      </c>
      <c r="V14" s="28">
        <f t="shared" si="0"/>
        <v>1.3145573592120587</v>
      </c>
      <c r="W14" s="28">
        <f t="shared" si="2"/>
        <v>0.99900049983337502</v>
      </c>
      <c r="X14" s="28">
        <f t="shared" si="1"/>
        <v>0.99850112443771089</v>
      </c>
      <c r="Y14" s="28">
        <f t="shared" si="1"/>
        <v>0.97921896456945956</v>
      </c>
      <c r="Z14" s="28">
        <f t="shared" si="1"/>
        <v>0.97921896456945956</v>
      </c>
      <c r="AB14" s="13">
        <v>2000</v>
      </c>
      <c r="AC14" s="13">
        <v>1.4021405034053205</v>
      </c>
      <c r="AD14" s="13">
        <v>1.0470744109569372</v>
      </c>
      <c r="AE14" s="13">
        <f t="shared" si="3"/>
        <v>0.80224512002413495</v>
      </c>
      <c r="AF14" s="13">
        <f t="shared" si="4"/>
        <v>4.8073911123562185E-2</v>
      </c>
      <c r="AG14" s="5">
        <v>2010</v>
      </c>
      <c r="AH14" s="4">
        <v>1.054429645119356</v>
      </c>
      <c r="AI14" s="4">
        <v>0.99850112443771089</v>
      </c>
      <c r="AJ14" s="14">
        <f t="shared" si="5"/>
        <v>0</v>
      </c>
      <c r="AK14" s="14">
        <f t="shared" si="6"/>
        <v>0</v>
      </c>
      <c r="AL14" s="5">
        <v>2015</v>
      </c>
      <c r="AM14" s="4">
        <v>1.3145573592120587</v>
      </c>
      <c r="AN14" s="4">
        <v>0.97921896456945956</v>
      </c>
      <c r="AO14" s="14">
        <f t="shared" si="7"/>
        <v>0</v>
      </c>
      <c r="AP14" s="14">
        <f t="shared" si="8"/>
        <v>0</v>
      </c>
    </row>
    <row r="15" spans="1:42" s="13" customFormat="1" ht="12" customHeight="1">
      <c r="A15" s="5" t="s">
        <v>25</v>
      </c>
      <c r="B15" s="3" t="s">
        <v>26</v>
      </c>
      <c r="C15" s="5">
        <v>5.32</v>
      </c>
      <c r="D15" s="5">
        <v>3.59</v>
      </c>
      <c r="E15" s="5">
        <v>2.0299999999999998</v>
      </c>
      <c r="F15" s="5">
        <v>1.79</v>
      </c>
      <c r="G15" s="5">
        <v>2.13</v>
      </c>
      <c r="H15" s="5"/>
      <c r="I15" s="5">
        <v>2.75</v>
      </c>
      <c r="J15" s="5">
        <v>1.86</v>
      </c>
      <c r="K15" s="5">
        <v>1.27</v>
      </c>
      <c r="L15" s="5">
        <v>0.98</v>
      </c>
      <c r="M15" s="5">
        <v>0.97</v>
      </c>
      <c r="N15" s="5"/>
      <c r="O15" s="5">
        <v>14138</v>
      </c>
      <c r="P15" s="5">
        <v>15015</v>
      </c>
      <c r="Q15" s="5"/>
      <c r="R15" s="5">
        <v>2008</v>
      </c>
      <c r="S15" s="28">
        <f t="shared" si="0"/>
        <v>0.85624391157527857</v>
      </c>
      <c r="T15" s="28">
        <f t="shared" si="0"/>
        <v>1.0364485360533604</v>
      </c>
      <c r="U15" s="28">
        <f t="shared" si="0"/>
        <v>1.1529224734027024</v>
      </c>
      <c r="V15" s="28">
        <f t="shared" si="0"/>
        <v>1.1529224734027024</v>
      </c>
      <c r="W15" s="28">
        <f t="shared" si="2"/>
        <v>0.91128462420228962</v>
      </c>
      <c r="X15" s="28">
        <f t="shared" si="1"/>
        <v>1.0197933410959712</v>
      </c>
      <c r="Y15" s="28">
        <f t="shared" si="1"/>
        <v>1.0704723503616269</v>
      </c>
      <c r="Z15" s="28">
        <f t="shared" si="1"/>
        <v>1.0704723503616269</v>
      </c>
      <c r="AB15" s="13">
        <v>2000</v>
      </c>
      <c r="AC15" s="13">
        <v>1.0744404344866749</v>
      </c>
      <c r="AD15" s="13">
        <v>1.0379005801975687</v>
      </c>
      <c r="AE15" s="13">
        <f t="shared" si="3"/>
        <v>0.21819652291139635</v>
      </c>
      <c r="AF15" s="13">
        <f t="shared" si="4"/>
        <v>0.12661595599527908</v>
      </c>
      <c r="AG15" s="5">
        <v>2010</v>
      </c>
      <c r="AH15" s="4">
        <v>1.0364485360533604</v>
      </c>
      <c r="AI15" s="4">
        <v>1.0197933410959712</v>
      </c>
      <c r="AJ15" s="14">
        <f t="shared" si="5"/>
        <v>0</v>
      </c>
      <c r="AK15" s="14">
        <f t="shared" si="6"/>
        <v>0</v>
      </c>
      <c r="AL15" s="5">
        <v>2015</v>
      </c>
      <c r="AM15" s="4">
        <v>1.1529224734027024</v>
      </c>
      <c r="AN15" s="4">
        <v>1.0704723503616269</v>
      </c>
      <c r="AO15" s="14">
        <f t="shared" si="7"/>
        <v>0</v>
      </c>
      <c r="AP15" s="14">
        <f t="shared" si="8"/>
        <v>0</v>
      </c>
    </row>
    <row r="16" spans="1:42" s="13" customFormat="1" ht="12" customHeight="1">
      <c r="A16" s="5" t="s">
        <v>27</v>
      </c>
      <c r="B16" s="3" t="s">
        <v>28</v>
      </c>
      <c r="C16" s="5">
        <v>2.23</v>
      </c>
      <c r="D16" s="5">
        <v>2.4900000000000002</v>
      </c>
      <c r="E16" s="5">
        <v>2.13</v>
      </c>
      <c r="F16" s="5">
        <v>2.4500000000000002</v>
      </c>
      <c r="G16" s="5">
        <v>2.4900000000000002</v>
      </c>
      <c r="H16" s="5"/>
      <c r="I16" s="5">
        <v>1.1299999999999999</v>
      </c>
      <c r="J16" s="5">
        <v>0.87</v>
      </c>
      <c r="K16" s="5">
        <v>-0.01</v>
      </c>
      <c r="L16" s="5">
        <v>-0.08</v>
      </c>
      <c r="M16" s="5">
        <v>-0.06</v>
      </c>
      <c r="N16" s="5"/>
      <c r="O16" s="5">
        <v>47963</v>
      </c>
      <c r="P16" s="5">
        <v>49902</v>
      </c>
      <c r="Q16" s="5"/>
      <c r="R16" s="5">
        <v>2002</v>
      </c>
      <c r="S16" s="28">
        <f>(EXP(($C16/100)*MIN(($C$5-$C$4),IF($R16&lt;S$5,ABS($C$5-$R16),ABS($R16-$C$4)))))^(IF(AND(S$5&lt;$R16,S$5&lt;$C$5,$R16&gt;$C$4), -1, IF(AND(S$5&gt;$R16,S$5&gt;$C$4,$R16&lt;$C$5),1,0)))*(EXP(($D16/100)*MIN(($D$5-$D$4),IF($R16&lt;S$5,ABS($D$5-$R16),ABS($R16-$D$4)))))^(IF(AND(S$5&lt;$R16,S$5&lt;$D$5,$R16&gt;$D$4), -1, IF(AND(S$5&gt;$R16,S$5&gt;$D$4,$R16&lt;$D$5),1,0)))*(EXP(($E16/100)*MIN(($E$5-$E$4),IF($R16&lt;S$5,ABS($E$5-$R16),ABS($R16-$E$4)))))^(IF(AND(S$5&lt;$R16,S$5&lt;$E$5,$R16&gt;$E$4), -1, IF(AND(S$5&gt;$R16,S$5&gt;$E$4,$R16&lt;$E$5),1,0)))*(EXP(($F16/100)*MIN(($F$5-$F$4),IF($R16&lt;S$5,ABS($F$5-$R16),ABS($R16-$F$4)))))^(IF(AND(S$5&lt;$R16,S$5&lt;$F$5,$R16&gt;$F$4), -1, IF(AND(S$5&gt;$R16,S$5&gt;$F$4,$R16&lt;$F$5),1,0)))*(EXP(($G16/100)*MIN(($G$5-$G$4),IF($R16&lt;S$5,ABS($G$5-$R16),ABS($R16-$G$4)))))^(IF(AND(S$5&lt;$R16,S$5&lt;$G$5,$R16&gt;$G$4), -1, IF(AND(S$5&gt;$R16,S$5&gt;$G$4,$R16&lt;$G$5),1,0)))*(EXP(($H16/100)*MIN(($H$5-$H$4),IF($R16&lt;S$5,ABS($H$5-$R16),ABS($R16-$H$4)))))^(IF(AND(S$5&lt;$R16,S$5&lt;$H$5,$R16&gt;$H$4), -1, IF(AND(S$5&gt;$R16,S$5&gt;$H$4,$R16&lt;$H$5),1,0)))</f>
        <v>0.95829463126618741</v>
      </c>
      <c r="T16" s="28">
        <f>(EXP(($C16/100)*MIN(($C$5-$C$4),IF($R16&lt;T$5,ABS($C$5-$R16),ABS($R16-$C$4)))))^(IF(AND(T$5&lt;$R16,T$5&lt;$C$5,$R16&gt;$C$4), -1, IF(AND(T$5&gt;$R16,T$5&gt;$C$4,$R16&lt;$C$5),1,0)))*(EXP(($D16/100)*MIN(($D$5-$D$4),IF($R16&lt;T$5,ABS($D$5-$R16),ABS($R16-$D$4)))))^(IF(AND(T$5&lt;$R16,T$5&lt;$D$5,$R16&gt;$D$4), -1, IF(AND(T$5&gt;$R16,T$5&gt;$D$4,$R16&lt;$D$5),1,0)))*(EXP(($E16/100)*MIN(($E$5-$E$4),IF($R16&lt;T$5,ABS($E$5-$R16),ABS($R16-$E$4)))))^(IF(AND(T$5&lt;$R16,T$5&lt;$E$5,$R16&gt;$E$4), -1, IF(AND(T$5&gt;$R16,T$5&gt;$E$4,$R16&lt;$E$5),1,0)))*(EXP(($F16/100)*MIN(($F$5-$F$4),IF($R16&lt;T$5,ABS($F$5-$R16),ABS($R16-$F$4)))))^(IF(AND(T$5&lt;$R16,T$5&lt;$F$5,$R16&gt;$F$4), -1, IF(AND(T$5&gt;$R16,T$5&gt;$F$4,$R16&lt;$F$5),1,0)))*(EXP(($G16/100)*MIN(($G$5-$G$4),IF($R16&lt;T$5,ABS($G$5-$R16),ABS($R16-$G$4)))))^(IF(AND(T$5&lt;$R16,T$5&lt;$G$5,$R16&gt;$G$4), -1, IF(AND(T$5&gt;$R16,T$5&gt;$G$4,$R16&lt;$G$5),1,0)))*(EXP(($H16/100)*MIN(($H$5-$H$4),IF($R16&lt;T$5,ABS($H$5-$R16),ABS($R16-$H$4)))))^(IF(AND(T$5&lt;$R16,T$5&lt;$H$5,$R16&gt;$H$4), -1, IF(AND(T$5&gt;$R16,T$5&gt;$H$4,$R16&lt;$H$5),1,0)))</f>
        <v>1.2049041256484099</v>
      </c>
      <c r="U16" s="28">
        <f>(EXP(($C16/100)*MIN(($C$5-$C$4),IF($R16&lt;U$5,ABS($C$5-$R16),ABS($R16-$C$4)))))^(IF(AND(U$5&lt;$R16,U$5&lt;$C$5,$R16&gt;$C$4), -1, IF(AND(U$5&gt;$R16,U$5&gt;$C$4,$R16&lt;$C$5),1,0)))*(EXP(($D16/100)*MIN(($D$5-$D$4),IF($R16&lt;U$5,ABS($D$5-$R16),ABS($R16-$D$4)))))^(IF(AND(U$5&lt;$R16,U$5&lt;$D$5,$R16&gt;$D$4), -1, IF(AND(U$5&gt;$R16,U$5&gt;$D$4,$R16&lt;$D$5),1,0)))*(EXP(($E16/100)*MIN(($E$5-$E$4),IF($R16&lt;U$5,ABS($E$5-$R16),ABS($R16-$E$4)))))^(IF(AND(U$5&lt;$R16,U$5&lt;$E$5,$R16&gt;$E$4), -1, IF(AND(U$5&gt;$R16,U$5&gt;$E$4,$R16&lt;$E$5),1,0)))*(EXP(($F16/100)*MIN(($F$5-$F$4),IF($R16&lt;U$5,ABS($F$5-$R16),ABS($R16-$F$4)))))^(IF(AND(U$5&lt;$R16,U$5&lt;$F$5,$R16&gt;$F$4), -1, IF(AND(U$5&gt;$R16,U$5&gt;$F$4,$R16&lt;$F$5),1,0)))*(EXP(($G16/100)*MIN(($G$5-$G$4),IF($R16&lt;U$5,ABS($G$5-$R16),ABS($R16-$G$4)))))^(IF(AND(U$5&lt;$R16,U$5&lt;$G$5,$R16&gt;$G$4), -1, IF(AND(U$5&gt;$R16,U$5&gt;$G$4,$R16&lt;$G$5),1,0)))*(EXP(($H16/100)*MIN(($H$5-$H$4),IF($R16&lt;U$5,ABS($H$5-$R16),ABS($R16-$H$4)))))^(IF(AND(U$5&lt;$R16,U$5&lt;$H$5,$R16&gt;$H$4), -1, IF(AND(U$5&gt;$R16,U$5&gt;$H$4,$R16&lt;$H$5),1,0)))</f>
        <v>1.3646527490877614</v>
      </c>
      <c r="V16" s="28">
        <f>(EXP(($C16/100)*MIN(($C$5-$C$4),IF($R16&lt;V$5,ABS($C$5-$R16),ABS($R16-$C$4)))))^(IF(AND(V$5&lt;$R16,V$5&lt;$C$5,$R16&gt;$C$4), -1, IF(AND(V$5&gt;$R16,V$5&gt;$C$4,$R16&lt;$C$5),1,0)))*(EXP(($D16/100)*MIN(($D$5-$D$4),IF($R16&lt;V$5,ABS($D$5-$R16),ABS($R16-$D$4)))))^(IF(AND(V$5&lt;$R16,V$5&lt;$D$5,$R16&gt;$D$4), -1, IF(AND(V$5&gt;$R16,V$5&gt;$D$4,$R16&lt;$D$5),1,0)))*(EXP(($E16/100)*MIN(($E$5-$E$4),IF($R16&lt;V$5,ABS($E$5-$R16),ABS($R16-$E$4)))))^(IF(AND(V$5&lt;$R16,V$5&lt;$E$5,$R16&gt;$E$4), -1, IF(AND(V$5&gt;$R16,V$5&gt;$E$4,$R16&lt;$E$5),1,0)))*(EXP(($F16/100)*MIN(($F$5-$F$4),IF($R16&lt;V$5,ABS($F$5-$R16),ABS($R16-$F$4)))))^(IF(AND(V$5&lt;$R16,V$5&lt;$F$5,$R16&gt;$F$4), -1, IF(AND(V$5&gt;$R16,V$5&gt;$F$4,$R16&lt;$F$5),1,0)))*(EXP(($G16/100)*MIN(($G$5-$G$4),IF($R16&lt;V$5,ABS($G$5-$R16),ABS($R16-$G$4)))))^(IF(AND(V$5&lt;$R16,V$5&lt;$G$5,$R16&gt;$G$4), -1, IF(AND(V$5&gt;$R16,V$5&gt;$G$4,$R16&lt;$G$5),1,0)))*(EXP(($H16/100)*MIN(($H$5-$H$4),IF($R16&lt;V$5,ABS($H$5-$R16),ABS($R16-$H$4)))))^(IF(AND(V$5&lt;$R16,V$5&lt;$H$5,$R16&gt;$H$4), -1, IF(AND(V$5&gt;$R16,V$5&gt;$H$4,$R16&lt;$H$5),1,0)))</f>
        <v>1.3646527490877614</v>
      </c>
      <c r="W16" s="28">
        <f t="shared" si="2"/>
        <v>1.0002000200013335</v>
      </c>
      <c r="X16" s="28">
        <f t="shared" si="1"/>
        <v>0.99570923176306614</v>
      </c>
      <c r="Y16" s="28">
        <f t="shared" si="1"/>
        <v>0.9927265802819869</v>
      </c>
      <c r="Z16" s="28">
        <f t="shared" si="1"/>
        <v>0.9927265802819869</v>
      </c>
      <c r="AB16" s="13">
        <v>2000</v>
      </c>
      <c r="AC16" s="13">
        <v>0.95829463126618741</v>
      </c>
      <c r="AD16" s="13">
        <v>1.0002000200013335</v>
      </c>
      <c r="AE16" s="13">
        <f t="shared" si="3"/>
        <v>0</v>
      </c>
      <c r="AF16" s="13">
        <f t="shared" si="4"/>
        <v>0</v>
      </c>
      <c r="AG16" s="5">
        <v>2010</v>
      </c>
      <c r="AH16" s="4">
        <v>1.2049041256484099</v>
      </c>
      <c r="AI16" s="4">
        <v>0.99570923176306614</v>
      </c>
      <c r="AJ16" s="14">
        <f t="shared" si="5"/>
        <v>0</v>
      </c>
      <c r="AK16" s="14">
        <f t="shared" si="6"/>
        <v>0</v>
      </c>
      <c r="AL16" s="5">
        <v>2015</v>
      </c>
      <c r="AM16" s="4">
        <v>1.3646527490877614</v>
      </c>
      <c r="AN16" s="4">
        <v>0.9927265802819869</v>
      </c>
      <c r="AO16" s="14">
        <f t="shared" si="7"/>
        <v>0</v>
      </c>
      <c r="AP16" s="14">
        <f t="shared" si="8"/>
        <v>0</v>
      </c>
    </row>
    <row r="17" spans="1:42" s="13" customFormat="1" ht="12" customHeight="1">
      <c r="A17" s="5" t="s">
        <v>29</v>
      </c>
      <c r="B17" s="25" t="s">
        <v>30</v>
      </c>
      <c r="C17" s="5">
        <v>4.82</v>
      </c>
      <c r="D17" s="5">
        <v>4.58</v>
      </c>
      <c r="E17" s="5">
        <v>3.9</v>
      </c>
      <c r="F17" s="5">
        <v>2.96</v>
      </c>
      <c r="G17" s="5">
        <v>2.4500000000000002</v>
      </c>
      <c r="H17" s="5"/>
      <c r="I17" s="5">
        <v>0.09</v>
      </c>
      <c r="J17" s="5">
        <v>-0.62</v>
      </c>
      <c r="K17" s="5">
        <v>-1.01</v>
      </c>
      <c r="L17" s="5">
        <v>-1.25</v>
      </c>
      <c r="M17" s="5">
        <v>-1.02</v>
      </c>
      <c r="N17" s="5"/>
      <c r="O17" s="5">
        <v>28401</v>
      </c>
      <c r="P17" s="5">
        <v>30714</v>
      </c>
      <c r="Q17" s="5"/>
      <c r="R17" s="5">
        <v>2010</v>
      </c>
      <c r="S17" s="28">
        <f t="shared" si="0"/>
        <v>0.70963821156020868</v>
      </c>
      <c r="T17" s="28">
        <f t="shared" si="0"/>
        <v>1</v>
      </c>
      <c r="U17" s="28">
        <f t="shared" si="0"/>
        <v>1.130319120074011</v>
      </c>
      <c r="V17" s="28">
        <f t="shared" si="0"/>
        <v>1.130319120074011</v>
      </c>
      <c r="W17" s="28">
        <f t="shared" si="2"/>
        <v>1.119631932948586</v>
      </c>
      <c r="X17" s="28">
        <f t="shared" si="1"/>
        <v>1</v>
      </c>
      <c r="Y17" s="28">
        <f t="shared" si="1"/>
        <v>0.95027867053242698</v>
      </c>
      <c r="Z17" s="28">
        <f t="shared" si="1"/>
        <v>0.95027867053242698</v>
      </c>
      <c r="AB17" s="13">
        <v>2000</v>
      </c>
      <c r="AC17" s="13">
        <v>1</v>
      </c>
      <c r="AD17" s="13">
        <v>1</v>
      </c>
      <c r="AE17" s="13">
        <f t="shared" si="3"/>
        <v>0.29036178843979132</v>
      </c>
      <c r="AF17" s="13">
        <f t="shared" si="4"/>
        <v>-0.11963193294858598</v>
      </c>
      <c r="AG17" s="5">
        <v>2010</v>
      </c>
      <c r="AH17" s="4">
        <v>1</v>
      </c>
      <c r="AI17" s="4">
        <v>1</v>
      </c>
      <c r="AJ17" s="14">
        <f t="shared" si="5"/>
        <v>0</v>
      </c>
      <c r="AK17" s="14">
        <f t="shared" si="6"/>
        <v>0</v>
      </c>
      <c r="AL17" s="5">
        <v>2015</v>
      </c>
      <c r="AM17" s="4">
        <v>1.130319120074011</v>
      </c>
      <c r="AN17" s="4">
        <v>0.95027867053242698</v>
      </c>
      <c r="AO17" s="14">
        <f t="shared" si="7"/>
        <v>0</v>
      </c>
      <c r="AP17" s="14">
        <f t="shared" si="8"/>
        <v>0</v>
      </c>
    </row>
    <row r="18" spans="1:42" s="13" customFormat="1" ht="12" customHeight="1">
      <c r="A18" s="5" t="s">
        <v>31</v>
      </c>
      <c r="B18" s="25" t="s">
        <v>32</v>
      </c>
      <c r="C18" s="5">
        <v>3.61</v>
      </c>
      <c r="D18" s="5">
        <v>3.15</v>
      </c>
      <c r="E18" s="5">
        <v>2.74</v>
      </c>
      <c r="F18" s="5">
        <v>2.44</v>
      </c>
      <c r="G18" s="5">
        <v>2.13</v>
      </c>
      <c r="H18" s="5"/>
      <c r="I18" s="5">
        <v>1.06</v>
      </c>
      <c r="J18" s="5">
        <v>0.76</v>
      </c>
      <c r="K18" s="5">
        <v>0.39</v>
      </c>
      <c r="L18" s="5">
        <v>0.25</v>
      </c>
      <c r="M18" s="5">
        <v>0.1</v>
      </c>
      <c r="N18" s="5"/>
      <c r="O18" s="5">
        <v>399</v>
      </c>
      <c r="P18" s="5">
        <v>433</v>
      </c>
      <c r="Q18" s="5"/>
      <c r="R18" s="5">
        <v>2011</v>
      </c>
      <c r="S18" s="28">
        <f t="shared" si="0"/>
        <v>0.75555704034015625</v>
      </c>
      <c r="T18" s="28">
        <f t="shared" si="0"/>
        <v>0.97892524294053596</v>
      </c>
      <c r="U18" s="28">
        <f t="shared" si="0"/>
        <v>1.0889348318875314</v>
      </c>
      <c r="V18" s="28">
        <f t="shared" si="0"/>
        <v>1.0889348318875314</v>
      </c>
      <c r="W18" s="28">
        <f t="shared" si="2"/>
        <v>0.9675385595890319</v>
      </c>
      <c r="X18" s="28">
        <f t="shared" si="1"/>
        <v>0.99900049983337491</v>
      </c>
      <c r="Y18" s="28">
        <f t="shared" si="1"/>
        <v>1.0040080106773419</v>
      </c>
      <c r="Z18" s="28">
        <f t="shared" si="1"/>
        <v>1.0040080106773419</v>
      </c>
      <c r="AB18" s="13">
        <v>2000</v>
      </c>
      <c r="AC18" s="13">
        <v>0.97297197488624487</v>
      </c>
      <c r="AD18" s="13">
        <v>0.99610759512313196</v>
      </c>
      <c r="AE18" s="13">
        <f t="shared" si="3"/>
        <v>0.21741493454608862</v>
      </c>
      <c r="AF18" s="13">
        <f t="shared" si="4"/>
        <v>2.8569035534100062E-2</v>
      </c>
      <c r="AG18" s="5">
        <v>2010</v>
      </c>
      <c r="AH18" s="4">
        <v>0.97589527356645034</v>
      </c>
      <c r="AI18" s="4">
        <v>0.99750312239745997</v>
      </c>
      <c r="AJ18" s="14">
        <f t="shared" si="5"/>
        <v>-3.0299693740856171E-3</v>
      </c>
      <c r="AK18" s="14">
        <f t="shared" si="6"/>
        <v>-1.4973774359149372E-3</v>
      </c>
      <c r="AL18" s="5">
        <v>2015</v>
      </c>
      <c r="AM18" s="4">
        <v>1.0889348318875314</v>
      </c>
      <c r="AN18" s="4">
        <v>1.0040080106773419</v>
      </c>
      <c r="AO18" s="14">
        <f t="shared" si="7"/>
        <v>0</v>
      </c>
      <c r="AP18" s="14">
        <f t="shared" si="8"/>
        <v>0</v>
      </c>
    </row>
    <row r="19" spans="1:42" s="13" customFormat="1" ht="12" customHeight="1">
      <c r="A19" s="5" t="s">
        <v>33</v>
      </c>
      <c r="B19" s="3" t="s">
        <v>34</v>
      </c>
      <c r="C19" s="5">
        <v>2.79</v>
      </c>
      <c r="D19" s="5">
        <v>2.5499999999999998</v>
      </c>
      <c r="E19" s="5">
        <v>2.67</v>
      </c>
      <c r="F19" s="5">
        <v>2.56</v>
      </c>
      <c r="G19" s="5">
        <v>2.4700000000000002</v>
      </c>
      <c r="H19" s="5"/>
      <c r="I19" s="5">
        <v>1.69</v>
      </c>
      <c r="J19" s="5">
        <v>1.48</v>
      </c>
      <c r="K19" s="5">
        <v>1.1299999999999999</v>
      </c>
      <c r="L19" s="5">
        <v>0.95</v>
      </c>
      <c r="M19" s="5">
        <v>0.79</v>
      </c>
      <c r="N19" s="5"/>
      <c r="O19" s="5">
        <v>1224614</v>
      </c>
      <c r="P19" s="5">
        <v>1308221</v>
      </c>
      <c r="Q19" s="5"/>
      <c r="R19" s="5">
        <v>2011</v>
      </c>
      <c r="S19" s="28">
        <f t="shared" si="0"/>
        <v>0.7511123784479472</v>
      </c>
      <c r="T19" s="28">
        <f t="shared" si="0"/>
        <v>0.97560254889527631</v>
      </c>
      <c r="U19" s="28">
        <f t="shared" si="0"/>
        <v>1.1038455083788241</v>
      </c>
      <c r="V19" s="28">
        <f t="shared" si="0"/>
        <v>1.1038455083788241</v>
      </c>
      <c r="W19" s="28">
        <f t="shared" si="2"/>
        <v>0.89413366639647784</v>
      </c>
      <c r="X19" s="28">
        <f t="shared" si="1"/>
        <v>0.9921311229888693</v>
      </c>
      <c r="Y19" s="28">
        <f t="shared" si="1"/>
        <v>1.0321045808933844</v>
      </c>
      <c r="Z19" s="28">
        <f t="shared" si="1"/>
        <v>1.0321045808933844</v>
      </c>
      <c r="AB19" s="13">
        <v>2000</v>
      </c>
      <c r="AC19" s="13">
        <v>0.97365329370243037</v>
      </c>
      <c r="AD19" s="13">
        <v>0.98876360519499817</v>
      </c>
      <c r="AE19" s="13">
        <f t="shared" si="3"/>
        <v>0.22254091525448316</v>
      </c>
      <c r="AF19" s="13">
        <f t="shared" si="4"/>
        <v>9.462993879852033E-2</v>
      </c>
      <c r="AG19" s="5">
        <v>2010</v>
      </c>
      <c r="AH19" s="4">
        <v>0.97472490160179381</v>
      </c>
      <c r="AI19" s="4">
        <v>0.99054498244290046</v>
      </c>
      <c r="AJ19" s="14">
        <f t="shared" si="5"/>
        <v>-8.7764729348249748E-4</v>
      </c>
      <c r="AK19" s="14">
        <f t="shared" si="6"/>
        <v>-1.5861405459688394E-3</v>
      </c>
      <c r="AL19" s="5">
        <v>2015</v>
      </c>
      <c r="AM19" s="4">
        <v>1.1038455083788241</v>
      </c>
      <c r="AN19" s="4">
        <v>1.0321045808933844</v>
      </c>
      <c r="AO19" s="14">
        <f t="shared" si="7"/>
        <v>0</v>
      </c>
      <c r="AP19" s="14">
        <f t="shared" si="8"/>
        <v>0</v>
      </c>
    </row>
    <row r="20" spans="1:42" s="13" customFormat="1" ht="12" customHeight="1">
      <c r="A20" s="5" t="s">
        <v>35</v>
      </c>
      <c r="B20" s="3" t="s">
        <v>36</v>
      </c>
      <c r="C20" s="5">
        <v>0.1</v>
      </c>
      <c r="D20" s="5">
        <v>-0.35</v>
      </c>
      <c r="E20" s="5">
        <v>0.38</v>
      </c>
      <c r="F20" s="5">
        <v>0.89</v>
      </c>
      <c r="G20" s="5">
        <v>1.36</v>
      </c>
      <c r="H20" s="5"/>
      <c r="I20" s="5">
        <v>1.19</v>
      </c>
      <c r="J20" s="5">
        <v>0.73</v>
      </c>
      <c r="K20" s="5">
        <v>1.28</v>
      </c>
      <c r="L20" s="5">
        <v>1.02</v>
      </c>
      <c r="M20" s="5">
        <v>0.7</v>
      </c>
      <c r="N20" s="5"/>
      <c r="O20" s="5">
        <v>20860</v>
      </c>
      <c r="P20" s="5">
        <v>21709</v>
      </c>
      <c r="Q20" s="5"/>
      <c r="R20" s="5">
        <v>2010</v>
      </c>
      <c r="S20" s="28">
        <f t="shared" si="0"/>
        <v>0.93847411930066382</v>
      </c>
      <c r="T20" s="28">
        <f t="shared" si="0"/>
        <v>1</v>
      </c>
      <c r="U20" s="28">
        <f t="shared" si="0"/>
        <v>1.0703653084787743</v>
      </c>
      <c r="V20" s="28">
        <f t="shared" si="0"/>
        <v>1.0703653084787743</v>
      </c>
      <c r="W20" s="28">
        <f t="shared" si="2"/>
        <v>0.89136614390683155</v>
      </c>
      <c r="X20" s="28">
        <f t="shared" si="1"/>
        <v>1</v>
      </c>
      <c r="Y20" s="28">
        <f t="shared" si="1"/>
        <v>1.0356197087996233</v>
      </c>
      <c r="Z20" s="28">
        <f t="shared" si="1"/>
        <v>1.0356197087996233</v>
      </c>
      <c r="AB20" s="13">
        <v>2000</v>
      </c>
      <c r="AC20" s="13">
        <v>0.99620721086334807</v>
      </c>
      <c r="AD20" s="13">
        <v>0.98728157159029051</v>
      </c>
      <c r="AE20" s="13">
        <f t="shared" si="3"/>
        <v>5.7733091562684247E-2</v>
      </c>
      <c r="AF20" s="13">
        <f t="shared" si="4"/>
        <v>9.5915427683458954E-2</v>
      </c>
      <c r="AG20" s="5">
        <v>2010</v>
      </c>
      <c r="AH20" s="4">
        <v>1</v>
      </c>
      <c r="AI20" s="4">
        <v>1</v>
      </c>
      <c r="AJ20" s="14">
        <f t="shared" si="5"/>
        <v>0</v>
      </c>
      <c r="AK20" s="14">
        <f t="shared" si="6"/>
        <v>0</v>
      </c>
      <c r="AL20" s="5">
        <v>2015</v>
      </c>
      <c r="AM20" s="4">
        <v>1.0703653084787743</v>
      </c>
      <c r="AN20" s="4">
        <v>1.0356197087996233</v>
      </c>
      <c r="AO20" s="14">
        <f t="shared" si="7"/>
        <v>0</v>
      </c>
      <c r="AP20" s="14">
        <f t="shared" si="8"/>
        <v>0</v>
      </c>
    </row>
    <row r="21" spans="1:42" s="13" customFormat="1" ht="12" customHeight="1">
      <c r="A21" s="5" t="s">
        <v>37</v>
      </c>
      <c r="B21" s="3" t="s">
        <v>38</v>
      </c>
      <c r="C21" s="5">
        <v>3.78</v>
      </c>
      <c r="D21" s="5">
        <v>3.12</v>
      </c>
      <c r="E21" s="5">
        <v>3.34</v>
      </c>
      <c r="F21" s="5">
        <v>3.26</v>
      </c>
      <c r="G21" s="5">
        <v>3.03</v>
      </c>
      <c r="H21" s="5"/>
      <c r="I21" s="5">
        <v>1.47</v>
      </c>
      <c r="J21" s="5">
        <v>0.67</v>
      </c>
      <c r="K21" s="5">
        <v>0.3</v>
      </c>
      <c r="L21" s="5">
        <v>0.22</v>
      </c>
      <c r="M21" s="5">
        <v>7.0000000000000007E-2</v>
      </c>
      <c r="N21" s="5"/>
      <c r="O21" s="5">
        <v>89029</v>
      </c>
      <c r="P21" s="5">
        <v>93647</v>
      </c>
      <c r="Q21" s="5"/>
      <c r="R21" s="5">
        <v>1999</v>
      </c>
      <c r="S21" s="28">
        <f t="shared" si="0"/>
        <v>1.0316918216183855</v>
      </c>
      <c r="T21" s="28">
        <f t="shared" si="0"/>
        <v>1.4350504422679138</v>
      </c>
      <c r="U21" s="28">
        <f t="shared" si="0"/>
        <v>1.6697935566253228</v>
      </c>
      <c r="V21" s="28">
        <f t="shared" si="0"/>
        <v>1.6697935566253228</v>
      </c>
      <c r="W21" s="28">
        <f t="shared" si="2"/>
        <v>1.0067224952112424</v>
      </c>
      <c r="X21" s="28">
        <f t="shared" si="1"/>
        <v>1.0332405205846567</v>
      </c>
      <c r="Y21" s="28">
        <f t="shared" si="1"/>
        <v>1.0368631983947212</v>
      </c>
      <c r="Z21" s="28">
        <f t="shared" si="1"/>
        <v>1.0368631983947212</v>
      </c>
      <c r="AB21" s="13">
        <v>2000</v>
      </c>
      <c r="AC21" s="13">
        <v>1.0316918216183855</v>
      </c>
      <c r="AD21" s="13">
        <v>1.0067224952112424</v>
      </c>
      <c r="AE21" s="13">
        <f t="shared" si="3"/>
        <v>0</v>
      </c>
      <c r="AF21" s="13">
        <f t="shared" si="4"/>
        <v>0</v>
      </c>
      <c r="AG21" s="5">
        <v>2009</v>
      </c>
      <c r="AH21" s="4">
        <v>1.3890221355967833</v>
      </c>
      <c r="AI21" s="4">
        <v>1.0169419136023259</v>
      </c>
      <c r="AJ21" s="14">
        <f t="shared" si="5"/>
        <v>-4.6028306671130448E-2</v>
      </c>
      <c r="AK21" s="14">
        <f t="shared" si="6"/>
        <v>-1.6298606982330766E-2</v>
      </c>
      <c r="AL21" s="5"/>
      <c r="AM21" s="4">
        <v>1.6697935566253228</v>
      </c>
      <c r="AN21" s="4">
        <v>1.0368631983947212</v>
      </c>
      <c r="AO21" s="14">
        <f t="shared" si="7"/>
        <v>0</v>
      </c>
      <c r="AP21" s="14">
        <f t="shared" si="8"/>
        <v>0</v>
      </c>
    </row>
    <row r="22" spans="1:42" s="13" customFormat="1" ht="12" customHeight="1">
      <c r="A22" s="5" t="s">
        <v>39</v>
      </c>
      <c r="B22" s="3" t="s">
        <v>40</v>
      </c>
      <c r="C22" s="5">
        <v>4.3099999999999996</v>
      </c>
      <c r="D22" s="5">
        <v>0.94</v>
      </c>
      <c r="E22" s="5">
        <v>5.37</v>
      </c>
      <c r="F22" s="5">
        <v>3.53</v>
      </c>
      <c r="G22" s="5">
        <v>4.25</v>
      </c>
      <c r="H22" s="5"/>
      <c r="I22" s="5">
        <v>2.3199999999999998</v>
      </c>
      <c r="J22" s="5">
        <v>-0.99</v>
      </c>
      <c r="K22" s="5">
        <v>3.45</v>
      </c>
      <c r="L22" s="5">
        <v>1.62</v>
      </c>
      <c r="M22" s="5">
        <v>2.38</v>
      </c>
      <c r="N22" s="5"/>
      <c r="O22" s="5">
        <v>1124</v>
      </c>
      <c r="P22" s="5">
        <v>1301</v>
      </c>
      <c r="Q22" s="5"/>
      <c r="R22" s="5">
        <v>2010</v>
      </c>
      <c r="S22" s="28">
        <f t="shared" si="0"/>
        <v>0.64082427603231884</v>
      </c>
      <c r="T22" s="28">
        <f t="shared" si="0"/>
        <v>1</v>
      </c>
      <c r="U22" s="28">
        <f t="shared" si="0"/>
        <v>1.2367661135652848</v>
      </c>
      <c r="V22" s="28">
        <f t="shared" si="0"/>
        <v>1.2367661135652848</v>
      </c>
      <c r="W22" s="28">
        <f t="shared" si="2"/>
        <v>0.77607974492513665</v>
      </c>
      <c r="X22" s="28">
        <f t="shared" si="1"/>
        <v>1</v>
      </c>
      <c r="Y22" s="28">
        <f t="shared" si="1"/>
        <v>1.1263699182883529</v>
      </c>
      <c r="Z22" s="28">
        <f t="shared" si="1"/>
        <v>1.1263699182883529</v>
      </c>
      <c r="AB22" s="13">
        <v>2000</v>
      </c>
      <c r="AC22" s="13">
        <v>0.80670276459726653</v>
      </c>
      <c r="AD22" s="13">
        <v>0.87109869174579835</v>
      </c>
      <c r="AE22" s="13">
        <f t="shared" si="3"/>
        <v>0.16587848856494769</v>
      </c>
      <c r="AF22" s="13">
        <f t="shared" si="4"/>
        <v>9.5018946820661698E-2</v>
      </c>
      <c r="AG22" s="5">
        <v>2010</v>
      </c>
      <c r="AH22" s="4">
        <v>1</v>
      </c>
      <c r="AI22" s="4">
        <v>1</v>
      </c>
      <c r="AJ22" s="14">
        <f t="shared" si="5"/>
        <v>0</v>
      </c>
      <c r="AK22" s="14">
        <f t="shared" si="6"/>
        <v>0</v>
      </c>
      <c r="AL22" s="5">
        <v>2015</v>
      </c>
      <c r="AM22" s="4">
        <v>1.2367661135652848</v>
      </c>
      <c r="AN22" s="4">
        <v>1.1263699182883529</v>
      </c>
      <c r="AO22" s="14">
        <f t="shared" si="7"/>
        <v>0</v>
      </c>
      <c r="AP22" s="14">
        <f t="shared" si="8"/>
        <v>0</v>
      </c>
    </row>
    <row r="23" spans="1:42" s="13" customFormat="1" ht="12" customHeight="1">
      <c r="A23" s="5" t="s">
        <v>41</v>
      </c>
      <c r="B23" s="3" t="s">
        <v>42</v>
      </c>
      <c r="C23" s="5">
        <v>4.58</v>
      </c>
      <c r="D23" s="5">
        <v>4.6900000000000004</v>
      </c>
      <c r="E23" s="5">
        <v>3.05</v>
      </c>
      <c r="F23" s="5">
        <v>2.74</v>
      </c>
      <c r="G23" s="5">
        <v>2.4500000000000002</v>
      </c>
      <c r="H23" s="5"/>
      <c r="I23" s="5">
        <v>0.08</v>
      </c>
      <c r="J23" s="5">
        <v>-0.75</v>
      </c>
      <c r="K23" s="5">
        <v>-0.14000000000000001</v>
      </c>
      <c r="L23" s="5">
        <v>-0.46</v>
      </c>
      <c r="M23" s="5">
        <v>-0.61</v>
      </c>
      <c r="N23" s="5"/>
      <c r="O23" s="5">
        <v>239871</v>
      </c>
      <c r="P23" s="5">
        <v>251880</v>
      </c>
      <c r="Q23" s="5"/>
      <c r="R23" s="5">
        <v>2010</v>
      </c>
      <c r="S23" s="28">
        <f t="shared" si="0"/>
        <v>0.74863779291089139</v>
      </c>
      <c r="T23" s="28">
        <f t="shared" si="0"/>
        <v>1</v>
      </c>
      <c r="U23" s="28">
        <f t="shared" si="0"/>
        <v>1.130319120074011</v>
      </c>
      <c r="V23" s="28">
        <f t="shared" si="0"/>
        <v>1.130319120074011</v>
      </c>
      <c r="W23" s="28">
        <f t="shared" si="2"/>
        <v>1.0304545339535169</v>
      </c>
      <c r="X23" s="28">
        <f t="shared" si="1"/>
        <v>1</v>
      </c>
      <c r="Y23" s="28">
        <f t="shared" si="1"/>
        <v>0.9699604320672105</v>
      </c>
      <c r="Z23" s="28">
        <f t="shared" si="1"/>
        <v>0.9699604320672105</v>
      </c>
      <c r="AB23" s="13">
        <v>2000</v>
      </c>
      <c r="AC23" s="13">
        <v>1</v>
      </c>
      <c r="AD23" s="13">
        <v>1</v>
      </c>
      <c r="AE23" s="13">
        <f t="shared" si="3"/>
        <v>0.25136220708910861</v>
      </c>
      <c r="AF23" s="13">
        <f t="shared" si="4"/>
        <v>-3.0454533953516938E-2</v>
      </c>
      <c r="AG23" s="5">
        <v>2010</v>
      </c>
      <c r="AH23" s="4">
        <v>1</v>
      </c>
      <c r="AI23" s="4">
        <v>1</v>
      </c>
      <c r="AJ23" s="14">
        <f t="shared" si="5"/>
        <v>0</v>
      </c>
      <c r="AK23" s="14">
        <f t="shared" si="6"/>
        <v>0</v>
      </c>
      <c r="AL23" s="5">
        <v>2015</v>
      </c>
      <c r="AM23" s="4">
        <v>1.130319120074011</v>
      </c>
      <c r="AN23" s="4">
        <v>0.9699604320672105</v>
      </c>
      <c r="AO23" s="14">
        <f t="shared" si="7"/>
        <v>0</v>
      </c>
      <c r="AP23" s="14">
        <f t="shared" si="8"/>
        <v>0</v>
      </c>
    </row>
    <row r="24" spans="1:42" s="13" customFormat="1" ht="12" customHeight="1">
      <c r="A24" s="5" t="s">
        <v>43</v>
      </c>
      <c r="B24" s="3" t="s">
        <v>44</v>
      </c>
      <c r="C24" s="5">
        <v>2.87</v>
      </c>
      <c r="D24" s="5">
        <v>2.37</v>
      </c>
      <c r="E24" s="5">
        <v>1.7</v>
      </c>
      <c r="F24" s="5">
        <v>3.52</v>
      </c>
      <c r="G24" s="5">
        <v>1.1000000000000001</v>
      </c>
      <c r="H24" s="5"/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/>
      <c r="O24" s="5">
        <v>5086</v>
      </c>
      <c r="P24" s="5">
        <v>5375</v>
      </c>
      <c r="Q24" s="5"/>
      <c r="R24" s="5">
        <v>2010</v>
      </c>
      <c r="S24" s="28">
        <f t="shared" ref="S24:V37" si="9">(EXP(($C24/100)*MIN(($C$5-$C$4),IF($R24&lt;S$5,ABS($C$5-$R24),ABS($R24-$C$4)))))^(IF(AND(S$5&lt;$R24,S$5&lt;$C$5,$R24&gt;$C$4), -1, IF(AND(S$5&gt;$R24,S$5&gt;$C$4,$R24&lt;$C$5),1,0)))*(EXP(($D24/100)*MIN(($D$5-$D$4),IF($R24&lt;S$5,ABS($D$5-$R24),ABS($R24-$D$4)))))^(IF(AND(S$5&lt;$R24,S$5&lt;$D$5,$R24&gt;$D$4), -1, IF(AND(S$5&gt;$R24,S$5&gt;$D$4,$R24&lt;$D$5),1,0)))*(EXP(($E24/100)*MIN(($E$5-$E$4),IF($R24&lt;S$5,ABS($E$5-$R24),ABS($R24-$E$4)))))^(IF(AND(S$5&lt;$R24,S$5&lt;$E$5,$R24&gt;$E$4), -1, IF(AND(S$5&gt;$R24,S$5&gt;$E$4,$R24&lt;$E$5),1,0)))*(EXP(($F24/100)*MIN(($F$5-$F$4),IF($R24&lt;S$5,ABS($F$5-$R24),ABS($R24-$F$4)))))^(IF(AND(S$5&lt;$R24,S$5&lt;$F$5,$R24&gt;$F$4), -1, IF(AND(S$5&gt;$R24,S$5&gt;$F$4,$R24&lt;$F$5),1,0)))*(EXP(($G24/100)*MIN(($G$5-$G$4),IF($R24&lt;S$5,ABS($G$5-$R24),ABS($R24-$G$4)))))^(IF(AND(S$5&lt;$R24,S$5&lt;$G$5,$R24&gt;$G$4), -1, IF(AND(S$5&gt;$R24,S$5&gt;$G$4,$R24&lt;$G$5),1,0)))*(EXP(($H24/100)*MIN(($H$5-$H$4),IF($R24&lt;S$5,ABS($H$5-$R24),ABS($R24-$H$4)))))^(IF(AND(S$5&lt;$R24,S$5&lt;$H$5,$R24&gt;$H$4), -1, IF(AND(S$5&gt;$R24,S$5&gt;$H$4,$R24&lt;$H$5),1,0)))</f>
        <v>0.77028091961507905</v>
      </c>
      <c r="T24" s="28">
        <f t="shared" si="9"/>
        <v>1</v>
      </c>
      <c r="U24" s="28">
        <f t="shared" si="9"/>
        <v>1.0565406146754943</v>
      </c>
      <c r="V24" s="28">
        <f t="shared" si="9"/>
        <v>1.0565406146754943</v>
      </c>
      <c r="W24" s="28">
        <f t="shared" si="2"/>
        <v>1</v>
      </c>
      <c r="X24" s="28">
        <f t="shared" si="2"/>
        <v>1</v>
      </c>
      <c r="Y24" s="28">
        <f t="shared" si="2"/>
        <v>1</v>
      </c>
      <c r="Z24" s="28">
        <f t="shared" si="2"/>
        <v>1</v>
      </c>
      <c r="AB24" s="13">
        <v>2000</v>
      </c>
      <c r="AC24" s="13">
        <v>1</v>
      </c>
      <c r="AD24" s="13">
        <v>1</v>
      </c>
      <c r="AE24" s="13">
        <f t="shared" si="3"/>
        <v>0.22971908038492095</v>
      </c>
      <c r="AF24" s="13">
        <f t="shared" si="4"/>
        <v>0</v>
      </c>
      <c r="AG24" s="5">
        <v>2010</v>
      </c>
      <c r="AH24" s="4">
        <v>1</v>
      </c>
      <c r="AI24" s="4">
        <v>1</v>
      </c>
      <c r="AJ24" s="14">
        <f t="shared" si="5"/>
        <v>0</v>
      </c>
      <c r="AK24" s="14">
        <f t="shared" si="6"/>
        <v>0</v>
      </c>
      <c r="AL24" s="5">
        <v>2015</v>
      </c>
      <c r="AM24" s="4">
        <v>1.0565406146754943</v>
      </c>
      <c r="AN24" s="4">
        <v>1</v>
      </c>
      <c r="AO24" s="14">
        <f t="shared" si="7"/>
        <v>0</v>
      </c>
      <c r="AP24" s="14">
        <f t="shared" si="8"/>
        <v>0</v>
      </c>
    </row>
    <row r="25" spans="1:42" s="13" customFormat="1" ht="12" customHeight="1">
      <c r="A25" s="5" t="s">
        <v>45</v>
      </c>
      <c r="B25" s="3" t="s">
        <v>46</v>
      </c>
      <c r="C25" s="5">
        <v>1.26</v>
      </c>
      <c r="D25" s="5">
        <v>1.35</v>
      </c>
      <c r="E25" s="5">
        <v>1.51</v>
      </c>
      <c r="F25" s="5">
        <v>2.14</v>
      </c>
      <c r="G25" s="5">
        <v>2.73</v>
      </c>
      <c r="H25" s="5"/>
      <c r="I25" s="5">
        <v>2.73</v>
      </c>
      <c r="J25" s="5">
        <v>2.83</v>
      </c>
      <c r="K25" s="5">
        <v>2.65</v>
      </c>
      <c r="L25" s="5">
        <v>2.39</v>
      </c>
      <c r="M25" s="5">
        <v>2.09</v>
      </c>
      <c r="N25" s="5"/>
      <c r="O25" s="5">
        <v>6858</v>
      </c>
      <c r="P25" s="5">
        <v>7645</v>
      </c>
      <c r="Q25" s="5"/>
      <c r="R25" s="5">
        <v>2011</v>
      </c>
      <c r="S25" s="28">
        <f t="shared" si="9"/>
        <v>0.81074637903214697</v>
      </c>
      <c r="T25" s="28">
        <f t="shared" si="9"/>
        <v>0.97306927694875567</v>
      </c>
      <c r="U25" s="28">
        <f t="shared" si="9"/>
        <v>1.1153854051162502</v>
      </c>
      <c r="V25" s="28">
        <f t="shared" si="9"/>
        <v>1.1153854051162502</v>
      </c>
      <c r="W25" s="28">
        <f t="shared" si="2"/>
        <v>0.76116890071328791</v>
      </c>
      <c r="X25" s="28">
        <f t="shared" si="2"/>
        <v>0.9793168913621747</v>
      </c>
      <c r="Y25" s="28">
        <f t="shared" si="2"/>
        <v>1.0871939292500139</v>
      </c>
      <c r="Z25" s="28">
        <f t="shared" si="2"/>
        <v>1.0871939292500139</v>
      </c>
      <c r="AB25" s="13">
        <v>2000</v>
      </c>
      <c r="AC25" s="13">
        <v>1</v>
      </c>
      <c r="AD25" s="13">
        <v>1</v>
      </c>
      <c r="AE25" s="13">
        <f t="shared" si="3"/>
        <v>0.18925362096785303</v>
      </c>
      <c r="AF25" s="13">
        <f t="shared" si="4"/>
        <v>0.23883109928671209</v>
      </c>
      <c r="AG25" s="5">
        <v>2010</v>
      </c>
      <c r="AH25" s="4">
        <v>0.97882735531070508</v>
      </c>
      <c r="AI25" s="4">
        <v>0.97638334321047626</v>
      </c>
      <c r="AJ25" s="14">
        <f t="shared" si="5"/>
        <v>5.7580783619494147E-3</v>
      </c>
      <c r="AK25" s="14">
        <f t="shared" si="6"/>
        <v>-2.9335481516984396E-3</v>
      </c>
      <c r="AL25" s="5">
        <v>2015</v>
      </c>
      <c r="AM25" s="4">
        <v>1.1153854051162502</v>
      </c>
      <c r="AN25" s="4">
        <v>1.0871939292500139</v>
      </c>
      <c r="AO25" s="14">
        <f t="shared" si="7"/>
        <v>0</v>
      </c>
      <c r="AP25" s="14">
        <f t="shared" si="8"/>
        <v>0</v>
      </c>
    </row>
    <row r="26" spans="1:42" s="13" customFormat="1" ht="12" customHeight="1">
      <c r="A26" s="5" t="s">
        <v>47</v>
      </c>
      <c r="B26" s="25" t="s">
        <v>48</v>
      </c>
      <c r="C26" s="5">
        <v>4.21</v>
      </c>
      <c r="D26" s="5">
        <v>4.25</v>
      </c>
      <c r="E26" s="5">
        <v>5.17</v>
      </c>
      <c r="F26" s="5">
        <v>5.04</v>
      </c>
      <c r="G26" s="5">
        <v>4.6500000000000004</v>
      </c>
      <c r="H26" s="5"/>
      <c r="I26" s="5">
        <v>2.59</v>
      </c>
      <c r="J26" s="5">
        <v>2.4700000000000002</v>
      </c>
      <c r="K26" s="5">
        <v>2.2999999999999998</v>
      </c>
      <c r="L26" s="5">
        <v>2.1800000000000002</v>
      </c>
      <c r="M26" s="5">
        <v>1.92</v>
      </c>
      <c r="N26" s="5"/>
      <c r="O26" s="5">
        <v>538</v>
      </c>
      <c r="P26" s="5">
        <v>552</v>
      </c>
      <c r="Q26" s="5"/>
      <c r="R26" s="5">
        <v>2009</v>
      </c>
      <c r="S26" s="28">
        <f t="shared" si="9"/>
        <v>0.63122052029868814</v>
      </c>
      <c r="T26" s="28">
        <f t="shared" si="9"/>
        <v>1.0516916889274768</v>
      </c>
      <c r="U26" s="28">
        <f t="shared" si="9"/>
        <v>1.32697245793628</v>
      </c>
      <c r="V26" s="28">
        <f t="shared" si="9"/>
        <v>1.32697245793628</v>
      </c>
      <c r="W26" s="28">
        <f t="shared" si="2"/>
        <v>0.81693152529745738</v>
      </c>
      <c r="X26" s="28">
        <f t="shared" si="2"/>
        <v>1.0220393561570569</v>
      </c>
      <c r="Y26" s="28">
        <f t="shared" si="2"/>
        <v>1.1250190850484507</v>
      </c>
      <c r="Z26" s="28">
        <f t="shared" si="2"/>
        <v>1.1250190850484507</v>
      </c>
      <c r="AB26" s="13">
        <v>2000</v>
      </c>
      <c r="AC26" s="13">
        <v>1.0434160563736781</v>
      </c>
      <c r="AD26" s="13">
        <v>1.0250075721228384</v>
      </c>
      <c r="AE26" s="13">
        <f t="shared" si="3"/>
        <v>0.41219553607498993</v>
      </c>
      <c r="AF26" s="13">
        <f t="shared" si="4"/>
        <v>0.20807604682538106</v>
      </c>
      <c r="AG26" s="5">
        <v>2010</v>
      </c>
      <c r="AH26" s="4">
        <v>1.0516916889274768</v>
      </c>
      <c r="AI26" s="4">
        <v>1.0220393561570569</v>
      </c>
      <c r="AJ26" s="14">
        <f t="shared" si="5"/>
        <v>0</v>
      </c>
      <c r="AK26" s="14">
        <f t="shared" si="6"/>
        <v>0</v>
      </c>
      <c r="AL26" s="5">
        <v>2015</v>
      </c>
      <c r="AM26" s="4">
        <v>1.32697245793628</v>
      </c>
      <c r="AN26" s="4">
        <v>1.1250190850484507</v>
      </c>
      <c r="AO26" s="14">
        <f t="shared" si="7"/>
        <v>0</v>
      </c>
      <c r="AP26" s="14">
        <f t="shared" si="8"/>
        <v>0</v>
      </c>
    </row>
    <row r="27" spans="1:42" s="13" customFormat="1" ht="12" customHeight="1">
      <c r="A27" s="5" t="s">
        <v>49</v>
      </c>
      <c r="B27" s="25" t="s">
        <v>50</v>
      </c>
      <c r="C27" s="5">
        <v>6.62</v>
      </c>
      <c r="D27" s="5">
        <v>6.63</v>
      </c>
      <c r="E27" s="5">
        <v>4.59</v>
      </c>
      <c r="F27" s="5">
        <v>3.82</v>
      </c>
      <c r="G27" s="5">
        <v>3.62</v>
      </c>
      <c r="H27" s="5"/>
      <c r="I27" s="5">
        <v>2.02</v>
      </c>
      <c r="J27" s="5">
        <v>1.87</v>
      </c>
      <c r="K27" s="5">
        <v>1.84</v>
      </c>
      <c r="L27" s="5">
        <v>1.51</v>
      </c>
      <c r="M27" s="5">
        <v>1.27</v>
      </c>
      <c r="N27" s="5"/>
      <c r="O27" s="5">
        <v>29959</v>
      </c>
      <c r="P27" s="5">
        <v>32581</v>
      </c>
      <c r="Q27" s="5"/>
      <c r="R27" s="5">
        <v>2011</v>
      </c>
      <c r="S27" s="28">
        <f t="shared" si="9"/>
        <v>0.63337032266074345</v>
      </c>
      <c r="T27" s="28">
        <f t="shared" si="9"/>
        <v>0.96444738471594604</v>
      </c>
      <c r="U27" s="28">
        <f t="shared" si="9"/>
        <v>1.1558083854732182</v>
      </c>
      <c r="V27" s="28">
        <f t="shared" si="9"/>
        <v>1.1558083854732182</v>
      </c>
      <c r="W27" s="28">
        <f t="shared" si="2"/>
        <v>0.83510317407328039</v>
      </c>
      <c r="X27" s="28">
        <f t="shared" si="2"/>
        <v>0.98738030468402183</v>
      </c>
      <c r="Y27" s="28">
        <f t="shared" si="2"/>
        <v>1.0521124497496022</v>
      </c>
      <c r="Z27" s="28">
        <f t="shared" si="2"/>
        <v>1.0521124497496022</v>
      </c>
      <c r="AB27" s="13">
        <v>2000</v>
      </c>
      <c r="AC27" s="13">
        <v>0.95513747116230274</v>
      </c>
      <c r="AD27" s="13">
        <v>0.98176824650776462</v>
      </c>
      <c r="AE27" s="13">
        <f t="shared" si="3"/>
        <v>0.3217671485015593</v>
      </c>
      <c r="AF27" s="13">
        <f t="shared" si="4"/>
        <v>0.14666507243448423</v>
      </c>
      <c r="AG27" s="5">
        <v>2010</v>
      </c>
      <c r="AH27" s="4">
        <v>0.96252041755599649</v>
      </c>
      <c r="AI27" s="4">
        <v>0.98501343333449776</v>
      </c>
      <c r="AJ27" s="14">
        <f t="shared" si="5"/>
        <v>-1.9269671599495553E-3</v>
      </c>
      <c r="AK27" s="14">
        <f t="shared" si="6"/>
        <v>-2.366871349524069E-3</v>
      </c>
      <c r="AL27" s="5">
        <v>2015</v>
      </c>
      <c r="AM27" s="4">
        <v>1.1558083854732182</v>
      </c>
      <c r="AN27" s="4">
        <v>1.0521124497496022</v>
      </c>
      <c r="AO27" s="14">
        <f t="shared" si="7"/>
        <v>0</v>
      </c>
      <c r="AP27" s="14">
        <f t="shared" si="8"/>
        <v>0</v>
      </c>
    </row>
    <row r="28" spans="1:42" s="13" customFormat="1" ht="12" customHeight="1">
      <c r="A28" s="26" t="s">
        <v>51</v>
      </c>
      <c r="B28" s="25" t="s">
        <v>52</v>
      </c>
      <c r="C28" s="5">
        <v>1.77</v>
      </c>
      <c r="D28" s="5">
        <v>1.1399999999999999</v>
      </c>
      <c r="E28" s="5">
        <v>0.86</v>
      </c>
      <c r="F28" s="5">
        <v>0.63</v>
      </c>
      <c r="G28" s="5">
        <v>0.63</v>
      </c>
      <c r="H28" s="5"/>
      <c r="I28" s="5">
        <v>1.25</v>
      </c>
      <c r="J28" s="5">
        <v>0.81</v>
      </c>
      <c r="K28" s="5">
        <v>0.54</v>
      </c>
      <c r="L28" s="5">
        <v>0.3</v>
      </c>
      <c r="M28" s="5">
        <v>0.08</v>
      </c>
      <c r="N28" s="5"/>
      <c r="O28" s="5">
        <v>24346</v>
      </c>
      <c r="P28" s="5">
        <v>24451</v>
      </c>
      <c r="Q28" s="5"/>
      <c r="R28" s="5">
        <v>2008</v>
      </c>
      <c r="S28" s="28">
        <f t="shared" si="9"/>
        <v>0.93997687977933919</v>
      </c>
      <c r="T28" s="28">
        <f t="shared" si="9"/>
        <v>1.0126797144488495</v>
      </c>
      <c r="U28" s="28">
        <f t="shared" si="9"/>
        <v>1.0450868583490185</v>
      </c>
      <c r="V28" s="28">
        <f t="shared" si="9"/>
        <v>1.0450868583490185</v>
      </c>
      <c r="W28" s="28">
        <f t="shared" si="2"/>
        <v>0.96464029348312297</v>
      </c>
      <c r="X28" s="28">
        <f t="shared" si="2"/>
        <v>1.0060180360540649</v>
      </c>
      <c r="Y28" s="28">
        <f t="shared" si="2"/>
        <v>1.0100501670841682</v>
      </c>
      <c r="Z28" s="28">
        <f t="shared" si="2"/>
        <v>1.0100501670841682</v>
      </c>
      <c r="AB28" s="13">
        <v>2000</v>
      </c>
      <c r="AC28" s="13">
        <v>0.93997687977933908</v>
      </c>
      <c r="AD28" s="13">
        <v>0.96464029348312308</v>
      </c>
      <c r="AE28" s="13">
        <f t="shared" si="3"/>
        <v>0</v>
      </c>
      <c r="AF28" s="13">
        <f t="shared" si="4"/>
        <v>0</v>
      </c>
      <c r="AG28" s="5">
        <v>2010</v>
      </c>
      <c r="AH28" s="4">
        <v>1.0126797144488495</v>
      </c>
      <c r="AI28" s="4">
        <v>1.0060180360540649</v>
      </c>
      <c r="AJ28" s="14">
        <f t="shared" si="5"/>
        <v>0</v>
      </c>
      <c r="AK28" s="14">
        <f t="shared" si="6"/>
        <v>0</v>
      </c>
      <c r="AL28" s="5">
        <v>2015</v>
      </c>
      <c r="AM28" s="4">
        <v>1.0450868583490185</v>
      </c>
      <c r="AN28" s="4">
        <v>1.0100501670841682</v>
      </c>
      <c r="AO28" s="14">
        <f t="shared" si="7"/>
        <v>0</v>
      </c>
      <c r="AP28" s="14">
        <f t="shared" si="8"/>
        <v>0</v>
      </c>
    </row>
    <row r="29" spans="1:42" s="13" customFormat="1" ht="12" customHeight="1">
      <c r="A29" s="26" t="s">
        <v>53</v>
      </c>
      <c r="B29" s="25" t="s">
        <v>54</v>
      </c>
      <c r="C29" s="5">
        <v>1.92</v>
      </c>
      <c r="D29" s="5">
        <v>0.94</v>
      </c>
      <c r="E29" s="5">
        <v>0.88</v>
      </c>
      <c r="F29" s="5">
        <v>0.87</v>
      </c>
      <c r="G29" s="5">
        <v>0.71</v>
      </c>
      <c r="H29" s="5"/>
      <c r="I29" s="5">
        <v>-2.91</v>
      </c>
      <c r="J29" s="5">
        <v>-0.73</v>
      </c>
      <c r="K29" s="5">
        <v>-1.31</v>
      </c>
      <c r="L29" s="5">
        <v>-1.3</v>
      </c>
      <c r="M29" s="5">
        <v>-1.25</v>
      </c>
      <c r="N29" s="5"/>
      <c r="O29" s="5">
        <v>48184</v>
      </c>
      <c r="P29" s="5">
        <v>48391</v>
      </c>
      <c r="Q29" s="5"/>
      <c r="R29" s="5">
        <v>2010</v>
      </c>
      <c r="S29" s="28">
        <f t="shared" si="9"/>
        <v>0.91621887165087779</v>
      </c>
      <c r="T29" s="28">
        <f t="shared" si="9"/>
        <v>1</v>
      </c>
      <c r="U29" s="28">
        <f t="shared" si="9"/>
        <v>1.0361376481280649</v>
      </c>
      <c r="V29" s="28">
        <f t="shared" si="9"/>
        <v>1.0361376481280649</v>
      </c>
      <c r="W29" s="28">
        <f t="shared" si="2"/>
        <v>1.1393979398935605</v>
      </c>
      <c r="X29" s="28">
        <f t="shared" si="2"/>
        <v>1</v>
      </c>
      <c r="Y29" s="28">
        <f t="shared" si="2"/>
        <v>0.93941306281347581</v>
      </c>
      <c r="Z29" s="28">
        <f t="shared" si="2"/>
        <v>0.93941306281347581</v>
      </c>
      <c r="AB29" s="13">
        <v>2000</v>
      </c>
      <c r="AC29" s="13">
        <v>1</v>
      </c>
      <c r="AD29" s="13">
        <v>1</v>
      </c>
      <c r="AE29" s="13">
        <f t="shared" si="3"/>
        <v>8.3781128349122214E-2</v>
      </c>
      <c r="AF29" s="13">
        <f t="shared" si="4"/>
        <v>-0.13939793989356053</v>
      </c>
      <c r="AG29" s="5">
        <v>2010</v>
      </c>
      <c r="AH29" s="4">
        <v>1</v>
      </c>
      <c r="AI29" s="4">
        <v>1</v>
      </c>
      <c r="AJ29" s="14">
        <f t="shared" si="5"/>
        <v>0</v>
      </c>
      <c r="AK29" s="14">
        <f t="shared" si="6"/>
        <v>0</v>
      </c>
      <c r="AL29" s="5">
        <v>2015</v>
      </c>
      <c r="AM29" s="4">
        <v>1.0361376481280649</v>
      </c>
      <c r="AN29" s="4">
        <v>0.93941306281347581</v>
      </c>
      <c r="AO29" s="14">
        <f t="shared" si="7"/>
        <v>0</v>
      </c>
      <c r="AP29" s="14">
        <f t="shared" si="8"/>
        <v>0</v>
      </c>
    </row>
    <row r="30" spans="1:42" s="13" customFormat="1" ht="12" customHeight="1">
      <c r="A30" s="27" t="s">
        <v>55</v>
      </c>
      <c r="B30" s="25" t="s">
        <v>56</v>
      </c>
      <c r="C30" s="5">
        <v>-1.93</v>
      </c>
      <c r="D30" s="5">
        <v>-1.77</v>
      </c>
      <c r="E30" s="5">
        <v>-1.23</v>
      </c>
      <c r="F30" s="5">
        <v>-0.46</v>
      </c>
      <c r="G30" s="5">
        <v>-0.37</v>
      </c>
      <c r="H30" s="5"/>
      <c r="I30" s="5">
        <v>-0.96</v>
      </c>
      <c r="J30" s="5">
        <v>-0.8</v>
      </c>
      <c r="K30" s="5">
        <v>-1.1000000000000001</v>
      </c>
      <c r="L30" s="5">
        <v>-0.68</v>
      </c>
      <c r="M30" s="5">
        <v>-0.85</v>
      </c>
      <c r="N30" s="5"/>
      <c r="O30" s="5">
        <v>4352</v>
      </c>
      <c r="P30" s="5">
        <v>4225</v>
      </c>
      <c r="Q30" s="5"/>
      <c r="R30" s="5">
        <v>2010</v>
      </c>
      <c r="S30" s="28">
        <f t="shared" si="9"/>
        <v>1.0881728442320042</v>
      </c>
      <c r="T30" s="28">
        <f t="shared" si="9"/>
        <v>1</v>
      </c>
      <c r="U30" s="28">
        <f t="shared" si="9"/>
        <v>0.98167007459179145</v>
      </c>
      <c r="V30" s="28">
        <f t="shared" si="9"/>
        <v>0.98167007459179145</v>
      </c>
      <c r="W30" s="28">
        <f t="shared" si="2"/>
        <v>1.0930806563263302</v>
      </c>
      <c r="X30" s="28">
        <f t="shared" si="2"/>
        <v>1</v>
      </c>
      <c r="Y30" s="28">
        <f t="shared" si="2"/>
        <v>0.95839046552094698</v>
      </c>
      <c r="Z30" s="28">
        <f t="shared" si="2"/>
        <v>0.95839046552094698</v>
      </c>
      <c r="AB30" s="13">
        <v>2000</v>
      </c>
      <c r="AC30" s="13">
        <v>1.024905076490493</v>
      </c>
      <c r="AD30" s="13">
        <v>1.0222437844704382</v>
      </c>
      <c r="AE30" s="13">
        <f t="shared" si="3"/>
        <v>-6.3267767741511216E-2</v>
      </c>
      <c r="AF30" s="13">
        <f t="shared" si="4"/>
        <v>-7.0836871855892047E-2</v>
      </c>
      <c r="AG30" s="5">
        <v>2010</v>
      </c>
      <c r="AH30" s="4">
        <v>1</v>
      </c>
      <c r="AI30" s="4">
        <v>1</v>
      </c>
      <c r="AJ30" s="14">
        <f t="shared" si="5"/>
        <v>0</v>
      </c>
      <c r="AK30" s="14">
        <f t="shared" si="6"/>
        <v>0</v>
      </c>
      <c r="AL30" s="5">
        <v>2015</v>
      </c>
      <c r="AM30" s="4">
        <v>0.98167007459179145</v>
      </c>
      <c r="AN30" s="4">
        <v>0.95839046552094698</v>
      </c>
      <c r="AO30" s="14">
        <f t="shared" si="7"/>
        <v>0</v>
      </c>
      <c r="AP30" s="14">
        <f t="shared" si="8"/>
        <v>0</v>
      </c>
    </row>
    <row r="31" spans="1:42" s="13" customFormat="1" ht="12" customHeight="1">
      <c r="A31" s="27" t="s">
        <v>57</v>
      </c>
      <c r="B31" s="25" t="s">
        <v>58</v>
      </c>
      <c r="C31" s="5">
        <v>0.11</v>
      </c>
      <c r="D31" s="5">
        <v>0.93</v>
      </c>
      <c r="E31" s="5">
        <v>0.35</v>
      </c>
      <c r="F31" s="5">
        <v>1.1299999999999999</v>
      </c>
      <c r="G31" s="5">
        <v>1.31</v>
      </c>
      <c r="H31" s="5"/>
      <c r="I31" s="5">
        <v>1.33</v>
      </c>
      <c r="J31" s="5">
        <v>1.85</v>
      </c>
      <c r="K31" s="5">
        <v>0.35</v>
      </c>
      <c r="L31" s="5">
        <v>1.1200000000000001</v>
      </c>
      <c r="M31" s="5">
        <v>0.94</v>
      </c>
      <c r="N31" s="5"/>
      <c r="O31" s="5">
        <v>5334</v>
      </c>
      <c r="P31" s="5">
        <v>5393</v>
      </c>
      <c r="Q31" s="5"/>
      <c r="R31" s="5">
        <v>2009</v>
      </c>
      <c r="S31" s="28">
        <f t="shared" si="9"/>
        <v>0.93922519898792201</v>
      </c>
      <c r="T31" s="28">
        <f t="shared" si="9"/>
        <v>1.0113640861637356</v>
      </c>
      <c r="U31" s="28">
        <f t="shared" si="9"/>
        <v>1.0798260895767235</v>
      </c>
      <c r="V31" s="28">
        <f t="shared" si="9"/>
        <v>1.0798260895767235</v>
      </c>
      <c r="W31" s="28">
        <f t="shared" si="2"/>
        <v>0.9396009642155525</v>
      </c>
      <c r="X31" s="28">
        <f t="shared" si="2"/>
        <v>1.0112629548117711</v>
      </c>
      <c r="Y31" s="28">
        <f t="shared" si="2"/>
        <v>1.0599269599051426</v>
      </c>
      <c r="Z31" s="28">
        <f t="shared" si="2"/>
        <v>1.0599269599051426</v>
      </c>
      <c r="AB31" s="13">
        <v>2000</v>
      </c>
      <c r="AC31" s="13">
        <v>1.009343379371769</v>
      </c>
      <c r="AD31" s="13">
        <v>1.018672185169575</v>
      </c>
      <c r="AE31" s="13">
        <f t="shared" si="3"/>
        <v>7.0118180383846984E-2</v>
      </c>
      <c r="AF31" s="13">
        <f t="shared" si="4"/>
        <v>7.9071220954022525E-2</v>
      </c>
      <c r="AG31" s="5">
        <v>2010</v>
      </c>
      <c r="AH31" s="4">
        <v>1.0113640861637356</v>
      </c>
      <c r="AI31" s="4">
        <v>1.0112629548117711</v>
      </c>
      <c r="AJ31" s="14">
        <f t="shared" si="5"/>
        <v>0</v>
      </c>
      <c r="AK31" s="14">
        <f t="shared" si="6"/>
        <v>0</v>
      </c>
      <c r="AL31" s="5">
        <v>2015</v>
      </c>
      <c r="AM31" s="4">
        <v>1.08177152690629</v>
      </c>
      <c r="AN31" s="4">
        <v>1.0580208074292028</v>
      </c>
      <c r="AO31" s="14">
        <f t="shared" si="7"/>
        <v>1.945437329566424E-3</v>
      </c>
      <c r="AP31" s="14">
        <f t="shared" si="8"/>
        <v>-1.9061524759398374E-3</v>
      </c>
    </row>
    <row r="32" spans="1:42" s="13" customFormat="1" ht="12" customHeight="1">
      <c r="A32" s="27" t="s">
        <v>59</v>
      </c>
      <c r="B32" s="25" t="s">
        <v>60</v>
      </c>
      <c r="C32" s="5">
        <v>-0.13</v>
      </c>
      <c r="D32" s="5">
        <v>-0.4</v>
      </c>
      <c r="E32" s="5">
        <v>0.84</v>
      </c>
      <c r="F32" s="5">
        <v>1.33</v>
      </c>
      <c r="G32" s="5">
        <v>1.66</v>
      </c>
      <c r="H32" s="5"/>
      <c r="I32" s="5">
        <v>2.5</v>
      </c>
      <c r="J32" s="5">
        <v>1.99</v>
      </c>
      <c r="K32" s="5">
        <v>0.9</v>
      </c>
      <c r="L32" s="5">
        <v>1.26</v>
      </c>
      <c r="M32" s="5">
        <v>1.39</v>
      </c>
      <c r="N32" s="5"/>
      <c r="O32" s="5">
        <v>6879</v>
      </c>
      <c r="P32" s="5">
        <v>7400</v>
      </c>
      <c r="Q32" s="5"/>
      <c r="R32" s="5">
        <v>2010</v>
      </c>
      <c r="S32" s="28">
        <f t="shared" si="9"/>
        <v>0.897178894816971</v>
      </c>
      <c r="T32" s="28">
        <f t="shared" si="9"/>
        <v>1</v>
      </c>
      <c r="U32" s="28">
        <f t="shared" si="9"/>
        <v>1.0865418085482381</v>
      </c>
      <c r="V32" s="28">
        <f t="shared" si="9"/>
        <v>1.0865418085482381</v>
      </c>
      <c r="W32" s="28">
        <f t="shared" si="2"/>
        <v>0.89762759643043499</v>
      </c>
      <c r="X32" s="28">
        <f t="shared" si="2"/>
        <v>1</v>
      </c>
      <c r="Y32" s="28">
        <f t="shared" si="2"/>
        <v>1.071972061204771</v>
      </c>
      <c r="Z32" s="28">
        <f t="shared" si="2"/>
        <v>1.071972061204771</v>
      </c>
      <c r="AB32" s="13">
        <v>2000</v>
      </c>
      <c r="AC32" s="13">
        <v>1</v>
      </c>
      <c r="AD32" s="13">
        <v>1</v>
      </c>
      <c r="AE32" s="13">
        <f t="shared" si="3"/>
        <v>0.102821105183029</v>
      </c>
      <c r="AF32" s="13">
        <f t="shared" si="4"/>
        <v>0.10237240356956501</v>
      </c>
      <c r="AG32" s="5">
        <v>2010</v>
      </c>
      <c r="AH32" s="4">
        <v>1</v>
      </c>
      <c r="AI32" s="4">
        <v>1</v>
      </c>
      <c r="AJ32" s="14">
        <f t="shared" si="5"/>
        <v>0</v>
      </c>
      <c r="AK32" s="14">
        <f t="shared" si="6"/>
        <v>0</v>
      </c>
      <c r="AL32" s="5">
        <v>2015</v>
      </c>
      <c r="AM32" s="4">
        <v>1.0865418085482381</v>
      </c>
      <c r="AN32" s="4">
        <v>1.071972061204771</v>
      </c>
      <c r="AO32" s="14">
        <f t="shared" si="7"/>
        <v>0</v>
      </c>
      <c r="AP32" s="14">
        <f t="shared" si="8"/>
        <v>0</v>
      </c>
    </row>
    <row r="33" spans="1:42" s="13" customFormat="1" ht="12" customHeight="1">
      <c r="A33" s="27" t="s">
        <v>61</v>
      </c>
      <c r="B33" s="25" t="s">
        <v>62</v>
      </c>
      <c r="C33" s="5">
        <v>0.9</v>
      </c>
      <c r="D33" s="5">
        <v>0.8</v>
      </c>
      <c r="E33" s="5">
        <v>0.3</v>
      </c>
      <c r="F33" s="5">
        <v>0.2</v>
      </c>
      <c r="G33" s="5">
        <v>0.2</v>
      </c>
      <c r="H33" s="5"/>
      <c r="I33" s="5">
        <v>0.9</v>
      </c>
      <c r="J33" s="5">
        <v>0.8</v>
      </c>
      <c r="K33" s="5">
        <v>0.3</v>
      </c>
      <c r="L33" s="5">
        <v>0.2</v>
      </c>
      <c r="M33" s="5">
        <v>0.2</v>
      </c>
      <c r="N33" s="5"/>
      <c r="O33" s="5">
        <v>23127</v>
      </c>
      <c r="P33" s="5">
        <v>23415</v>
      </c>
      <c r="Q33" s="5"/>
      <c r="R33" s="5">
        <v>2010</v>
      </c>
      <c r="S33" s="28">
        <f t="shared" si="9"/>
        <v>0.97530991202833284</v>
      </c>
      <c r="T33" s="28">
        <f t="shared" si="9"/>
        <v>1</v>
      </c>
      <c r="U33" s="28">
        <f t="shared" si="9"/>
        <v>1.0100501670841679</v>
      </c>
      <c r="V33" s="28">
        <f t="shared" si="9"/>
        <v>1.0100501670841679</v>
      </c>
      <c r="W33" s="28">
        <f t="shared" si="2"/>
        <v>0.97530991202833284</v>
      </c>
      <c r="X33" s="28">
        <f t="shared" si="2"/>
        <v>1</v>
      </c>
      <c r="Y33" s="28">
        <f t="shared" si="2"/>
        <v>1.0100501670841679</v>
      </c>
      <c r="Z33" s="28">
        <f t="shared" si="2"/>
        <v>1.0100501670841679</v>
      </c>
      <c r="AB33" s="13">
        <v>2000</v>
      </c>
      <c r="AC33" s="13">
        <v>1</v>
      </c>
      <c r="AD33" s="13">
        <v>1</v>
      </c>
      <c r="AE33" s="13">
        <f t="shared" si="3"/>
        <v>2.4690087971667163E-2</v>
      </c>
      <c r="AF33" s="13">
        <f t="shared" si="4"/>
        <v>2.4690087971667163E-2</v>
      </c>
      <c r="AG33" s="5">
        <v>2010</v>
      </c>
      <c r="AH33" s="4">
        <v>1</v>
      </c>
      <c r="AI33" s="4">
        <v>1</v>
      </c>
      <c r="AJ33" s="14">
        <f t="shared" si="5"/>
        <v>0</v>
      </c>
      <c r="AK33" s="14">
        <f t="shared" si="6"/>
        <v>0</v>
      </c>
      <c r="AL33" s="5">
        <v>2015</v>
      </c>
      <c r="AM33" s="4">
        <v>1.0100501670841679</v>
      </c>
      <c r="AN33" s="4">
        <v>1.0100501670841679</v>
      </c>
      <c r="AO33" s="14">
        <f t="shared" si="7"/>
        <v>0</v>
      </c>
      <c r="AP33" s="14">
        <f t="shared" si="8"/>
        <v>0</v>
      </c>
    </row>
    <row r="34" spans="1:42" s="13" customFormat="1" ht="12" customHeight="1">
      <c r="A34" s="27" t="s">
        <v>63</v>
      </c>
      <c r="B34" s="25" t="s">
        <v>64</v>
      </c>
      <c r="C34" s="5">
        <v>0.93</v>
      </c>
      <c r="D34" s="5">
        <v>1.01</v>
      </c>
      <c r="E34" s="5">
        <v>2.89</v>
      </c>
      <c r="F34" s="5">
        <v>3.14</v>
      </c>
      <c r="G34" s="5">
        <v>2.81</v>
      </c>
      <c r="H34" s="5"/>
      <c r="I34" s="5">
        <v>1.1200000000000001</v>
      </c>
      <c r="J34" s="5">
        <v>0.74</v>
      </c>
      <c r="K34" s="5">
        <v>-1.58</v>
      </c>
      <c r="L34" s="5">
        <v>-1.33</v>
      </c>
      <c r="M34" s="5">
        <v>-1.43</v>
      </c>
      <c r="N34" s="5"/>
      <c r="O34" s="5">
        <v>2756</v>
      </c>
      <c r="P34" s="5">
        <v>2975</v>
      </c>
      <c r="Q34" s="5"/>
      <c r="R34" s="5">
        <v>2010</v>
      </c>
      <c r="S34" s="28">
        <f t="shared" si="9"/>
        <v>0.7397078263546395</v>
      </c>
      <c r="T34" s="28">
        <f t="shared" si="9"/>
        <v>1</v>
      </c>
      <c r="U34" s="28">
        <f t="shared" si="9"/>
        <v>1.1508490795648478</v>
      </c>
      <c r="V34" s="28">
        <f t="shared" si="9"/>
        <v>1.1508490795648478</v>
      </c>
      <c r="W34" s="28">
        <f t="shared" si="2"/>
        <v>1.1566177345821891</v>
      </c>
      <c r="X34" s="28">
        <f t="shared" si="2"/>
        <v>1</v>
      </c>
      <c r="Y34" s="28">
        <f t="shared" si="2"/>
        <v>0.93099627759486181</v>
      </c>
      <c r="Z34" s="28">
        <f t="shared" si="2"/>
        <v>0.93099627759486181</v>
      </c>
      <c r="AB34" s="13">
        <v>2000</v>
      </c>
      <c r="AC34" s="13">
        <v>1</v>
      </c>
      <c r="AD34" s="13">
        <v>1</v>
      </c>
      <c r="AE34" s="13">
        <f t="shared" si="3"/>
        <v>0.2602921736453605</v>
      </c>
      <c r="AF34" s="13">
        <f t="shared" si="4"/>
        <v>-0.15661773458218908</v>
      </c>
      <c r="AG34" s="5">
        <v>2010</v>
      </c>
      <c r="AH34" s="4">
        <v>1</v>
      </c>
      <c r="AI34" s="4">
        <v>1</v>
      </c>
      <c r="AJ34" s="14">
        <f t="shared" si="5"/>
        <v>0</v>
      </c>
      <c r="AK34" s="14">
        <f t="shared" si="6"/>
        <v>0</v>
      </c>
      <c r="AL34" s="5">
        <v>2015</v>
      </c>
      <c r="AM34" s="4">
        <v>1.1508490795648478</v>
      </c>
      <c r="AN34" s="4">
        <v>0.93099627759486181</v>
      </c>
      <c r="AO34" s="14">
        <f t="shared" si="7"/>
        <v>0</v>
      </c>
      <c r="AP34" s="14">
        <f t="shared" si="8"/>
        <v>0</v>
      </c>
    </row>
    <row r="35" spans="1:42" s="13" customFormat="1" ht="12" customHeight="1">
      <c r="A35" s="13" t="s">
        <v>65</v>
      </c>
      <c r="B35" s="13" t="s">
        <v>66</v>
      </c>
      <c r="C35" s="13">
        <v>3.4</v>
      </c>
      <c r="D35" s="13">
        <v>3.33</v>
      </c>
      <c r="E35" s="13">
        <v>2.66</v>
      </c>
      <c r="F35" s="13">
        <v>2.6</v>
      </c>
      <c r="G35" s="13">
        <v>2.68</v>
      </c>
      <c r="I35" s="13">
        <v>2.23</v>
      </c>
      <c r="J35" s="13">
        <v>2.14</v>
      </c>
      <c r="K35" s="13">
        <v>1.46</v>
      </c>
      <c r="L35" s="13">
        <v>1.37</v>
      </c>
      <c r="M35" s="13">
        <v>1.24</v>
      </c>
      <c r="O35" s="13">
        <v>173593</v>
      </c>
      <c r="P35" s="13">
        <v>189648</v>
      </c>
      <c r="R35" s="13">
        <v>2010</v>
      </c>
      <c r="S35" s="28">
        <f t="shared" si="9"/>
        <v>0.76874189731116038</v>
      </c>
      <c r="T35" s="28">
        <f t="shared" si="9"/>
        <v>1</v>
      </c>
      <c r="U35" s="28">
        <f t="shared" si="9"/>
        <v>1.143392819644647</v>
      </c>
      <c r="V35" s="28">
        <f t="shared" si="9"/>
        <v>1.143392819644647</v>
      </c>
      <c r="W35" s="28">
        <f t="shared" si="2"/>
        <v>0.86805517558489176</v>
      </c>
      <c r="X35" s="28">
        <f t="shared" si="2"/>
        <v>1</v>
      </c>
      <c r="Y35" s="28">
        <f t="shared" si="2"/>
        <v>1.0639623447280337</v>
      </c>
      <c r="Z35" s="28">
        <f t="shared" si="2"/>
        <v>1.0639623447280337</v>
      </c>
      <c r="AB35" s="13">
        <v>2000</v>
      </c>
      <c r="AC35" s="13">
        <v>1.068867845515564</v>
      </c>
      <c r="AD35" s="13">
        <v>1.0437291281490084</v>
      </c>
      <c r="AE35" s="13">
        <f t="shared" si="3"/>
        <v>0.30012594820440364</v>
      </c>
      <c r="AF35" s="13">
        <f t="shared" si="4"/>
        <v>0.17567395256411666</v>
      </c>
      <c r="AG35" s="13">
        <v>2010</v>
      </c>
      <c r="AH35" s="14">
        <v>1</v>
      </c>
      <c r="AI35" s="13">
        <v>1</v>
      </c>
      <c r="AJ35" s="14">
        <f t="shared" si="5"/>
        <v>0</v>
      </c>
      <c r="AK35" s="14">
        <f t="shared" si="6"/>
        <v>0</v>
      </c>
      <c r="AL35" s="5">
        <v>2015</v>
      </c>
      <c r="AM35" s="24">
        <v>1.143392819644647</v>
      </c>
      <c r="AN35" s="13">
        <v>1.0639623447280337</v>
      </c>
      <c r="AO35" s="14">
        <f t="shared" si="7"/>
        <v>0</v>
      </c>
      <c r="AP35" s="14">
        <f t="shared" si="8"/>
        <v>0</v>
      </c>
    </row>
    <row r="36" spans="1:42" s="13" customFormat="1" ht="12" customHeight="1">
      <c r="A36" s="13" t="s">
        <v>67</v>
      </c>
      <c r="B36" s="13" t="s">
        <v>68</v>
      </c>
      <c r="C36" s="13">
        <v>4.32</v>
      </c>
      <c r="D36" s="13">
        <v>3.84</v>
      </c>
      <c r="E36" s="13">
        <v>4</v>
      </c>
      <c r="F36" s="13">
        <v>3.44</v>
      </c>
      <c r="G36" s="13">
        <v>2.85</v>
      </c>
      <c r="I36" s="13">
        <v>-0.1</v>
      </c>
      <c r="J36" s="13">
        <v>-0.59</v>
      </c>
      <c r="K36" s="13">
        <v>-1.59</v>
      </c>
      <c r="L36" s="13">
        <v>-1.97</v>
      </c>
      <c r="M36" s="13">
        <v>-2.2599999999999998</v>
      </c>
      <c r="O36" s="13">
        <v>1341335</v>
      </c>
      <c r="P36" s="13">
        <v>1369743</v>
      </c>
      <c r="R36" s="13">
        <v>2010</v>
      </c>
      <c r="S36" s="28">
        <f t="shared" si="9"/>
        <v>0.68935424252422228</v>
      </c>
      <c r="T36" s="28">
        <f t="shared" si="9"/>
        <v>1</v>
      </c>
      <c r="U36" s="28">
        <f t="shared" si="9"/>
        <v>1.1531530809573696</v>
      </c>
      <c r="V36" s="28">
        <f t="shared" si="9"/>
        <v>1.1531530809573696</v>
      </c>
      <c r="W36" s="28">
        <f t="shared" si="2"/>
        <v>1.1948253212348008</v>
      </c>
      <c r="X36" s="28">
        <f t="shared" si="2"/>
        <v>1</v>
      </c>
      <c r="Y36" s="28">
        <f t="shared" si="2"/>
        <v>0.89315066011601552</v>
      </c>
      <c r="Z36" s="28">
        <f t="shared" si="2"/>
        <v>0.89315066011601552</v>
      </c>
      <c r="AB36" s="13">
        <v>2000</v>
      </c>
      <c r="AC36" s="13">
        <v>1</v>
      </c>
      <c r="AD36" s="13">
        <v>1</v>
      </c>
      <c r="AE36" s="13">
        <f t="shared" si="3"/>
        <v>0.31064575747577772</v>
      </c>
      <c r="AF36" s="13">
        <f t="shared" si="4"/>
        <v>-0.19482532123480079</v>
      </c>
      <c r="AG36" s="13">
        <v>2010</v>
      </c>
      <c r="AH36" s="14">
        <v>1</v>
      </c>
      <c r="AI36" s="13">
        <v>1</v>
      </c>
      <c r="AJ36" s="14">
        <f t="shared" si="5"/>
        <v>0</v>
      </c>
      <c r="AK36" s="14">
        <f t="shared" si="6"/>
        <v>0</v>
      </c>
      <c r="AL36" s="5">
        <v>2015</v>
      </c>
      <c r="AM36" s="24">
        <v>1.1531530809573696</v>
      </c>
      <c r="AN36" s="13">
        <v>0.89315066011601552</v>
      </c>
      <c r="AO36" s="14">
        <f t="shared" si="7"/>
        <v>0</v>
      </c>
      <c r="AP36" s="14">
        <f t="shared" si="8"/>
        <v>0</v>
      </c>
    </row>
    <row r="37" spans="1:42" s="13" customFormat="1" ht="12" customHeight="1">
      <c r="A37" s="13" t="s">
        <v>69</v>
      </c>
      <c r="B37" s="13" t="s">
        <v>70</v>
      </c>
      <c r="C37" s="13">
        <v>0.54</v>
      </c>
      <c r="D37" s="13">
        <v>0.36</v>
      </c>
      <c r="E37" s="13">
        <v>1.89</v>
      </c>
      <c r="F37" s="13">
        <v>1.06</v>
      </c>
      <c r="G37" s="13">
        <v>0.56999999999999995</v>
      </c>
      <c r="I37" s="13">
        <v>-0.24</v>
      </c>
      <c r="J37" s="13">
        <v>-0.39</v>
      </c>
      <c r="K37" s="13">
        <v>-8.3000000000000007</v>
      </c>
      <c r="L37" s="13">
        <v>-7.85</v>
      </c>
      <c r="M37" s="13">
        <v>-7.61</v>
      </c>
      <c r="O37" s="13">
        <v>126536</v>
      </c>
      <c r="P37" s="13">
        <v>126072</v>
      </c>
      <c r="R37" s="13">
        <v>2010</v>
      </c>
      <c r="S37" s="28">
        <f t="shared" si="9"/>
        <v>0.86286243832137532</v>
      </c>
      <c r="T37" s="28">
        <f t="shared" si="9"/>
        <v>1</v>
      </c>
      <c r="U37" s="28">
        <f t="shared" si="9"/>
        <v>1.0289100108345239</v>
      </c>
      <c r="V37" s="28">
        <f t="shared" si="9"/>
        <v>1.0289100108345239</v>
      </c>
      <c r="W37" s="28">
        <f t="shared" si="2"/>
        <v>2.242295235571969</v>
      </c>
      <c r="X37" s="28">
        <f t="shared" si="2"/>
        <v>1</v>
      </c>
      <c r="Y37" s="28">
        <f t="shared" si="2"/>
        <v>0.68351956397618052</v>
      </c>
      <c r="Z37" s="28">
        <f t="shared" si="2"/>
        <v>0.68351956397618052</v>
      </c>
      <c r="AB37" s="13">
        <v>2000</v>
      </c>
      <c r="AC37" s="13">
        <v>0.98216103235830077</v>
      </c>
      <c r="AD37" s="13">
        <v>1.0196913668606584</v>
      </c>
      <c r="AE37" s="13">
        <f t="shared" si="3"/>
        <v>0.11929859403692544</v>
      </c>
      <c r="AF37" s="13">
        <f t="shared" si="4"/>
        <v>-1.2226038687113105</v>
      </c>
      <c r="AG37" s="13">
        <v>2010</v>
      </c>
      <c r="AH37" s="14">
        <v>1</v>
      </c>
      <c r="AI37" s="13">
        <v>1</v>
      </c>
      <c r="AJ37" s="14">
        <f t="shared" si="5"/>
        <v>0</v>
      </c>
      <c r="AK37" s="14">
        <f t="shared" si="6"/>
        <v>0</v>
      </c>
      <c r="AL37" s="5">
        <v>2015</v>
      </c>
      <c r="AM37" s="24">
        <v>1.0289100108345239</v>
      </c>
      <c r="AN37" s="13">
        <v>0.68351956397618052</v>
      </c>
      <c r="AO37" s="14">
        <f t="shared" si="7"/>
        <v>0</v>
      </c>
      <c r="AP37" s="14">
        <f t="shared" si="8"/>
        <v>0</v>
      </c>
    </row>
  </sheetData>
  <phoneticPr fontId="1" type="noConversion"/>
  <hyperlinks>
    <hyperlink ref="A1" r:id="rId1"/>
  </hyperlinks>
  <pageMargins left="0.75" right="0.75" top="1" bottom="1" header="0.4921259845" footer="0.4921259845"/>
  <pageSetup paperSize="256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 2010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Linard</dc:creator>
  <cp:lastModifiedBy>Forrest R. Stevens</cp:lastModifiedBy>
  <dcterms:created xsi:type="dcterms:W3CDTF">2010-11-02T09:22:27Z</dcterms:created>
  <dcterms:modified xsi:type="dcterms:W3CDTF">2013-09-26T19:00:45Z</dcterms:modified>
</cp:coreProperties>
</file>