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IMR日常\论文\黄玉裕\小论文\for review\hyy-Data and code-In English\Fig.7 Engineering Alloys' Lives Prediction\"/>
    </mc:Choice>
  </mc:AlternateContent>
  <xr:revisionPtr revIDLastSave="0" documentId="13_ncr:1_{8259E3CD-91B9-4E67-8D2B-F8C9E692FF8E}" xr6:coauthVersionLast="47" xr6:coauthVersionMax="47" xr10:uidLastSave="{00000000-0000-0000-0000-000000000000}"/>
  <bookViews>
    <workbookView xWindow="1536" yWindow="1536" windowWidth="25068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3" i="1" l="1"/>
  <c r="AB13" i="1" s="1"/>
  <c r="AC13" i="1"/>
  <c r="AD13" i="1"/>
  <c r="AA12" i="1"/>
  <c r="AB12" i="1" s="1"/>
  <c r="AC12" i="1"/>
  <c r="AD12" i="1"/>
  <c r="AA14" i="1"/>
  <c r="AB14" i="1" s="1"/>
  <c r="AC14" i="1"/>
  <c r="AD14" i="1"/>
  <c r="AA3" i="1"/>
  <c r="AB3" i="1" s="1"/>
  <c r="AC3" i="1"/>
  <c r="AD3" i="1"/>
  <c r="AE3" i="1" s="1"/>
  <c r="AF3" i="1" s="1"/>
  <c r="AA2" i="1"/>
  <c r="AB2" i="1" s="1"/>
  <c r="AC2" i="1"/>
  <c r="AD2" i="1"/>
  <c r="AE2" i="1" s="1"/>
  <c r="AF2" i="1" s="1"/>
  <c r="AA15" i="1"/>
  <c r="AB15" i="1" s="1"/>
  <c r="AC15" i="1"/>
  <c r="AD15" i="1"/>
  <c r="AA9" i="1"/>
  <c r="AB9" i="1"/>
  <c r="AC9" i="1"/>
  <c r="AD9" i="1"/>
  <c r="AA23" i="1"/>
  <c r="AB23" i="1" s="1"/>
  <c r="AC23" i="1"/>
  <c r="AD23" i="1"/>
  <c r="AA20" i="1"/>
  <c r="AB20" i="1" s="1"/>
  <c r="AC20" i="1"/>
  <c r="AD20" i="1"/>
  <c r="AE20" i="1" s="1"/>
  <c r="AF20" i="1" s="1"/>
  <c r="AA22" i="1"/>
  <c r="AB22" i="1" s="1"/>
  <c r="AC22" i="1"/>
  <c r="AD22" i="1"/>
  <c r="AA18" i="1"/>
  <c r="AB18" i="1"/>
  <c r="AC18" i="1"/>
  <c r="AD18" i="1"/>
  <c r="AA5" i="1"/>
  <c r="AB5" i="1" s="1"/>
  <c r="AC5" i="1"/>
  <c r="AD5" i="1"/>
  <c r="AA11" i="1"/>
  <c r="AB11" i="1" s="1"/>
  <c r="AC11" i="1"/>
  <c r="AD11" i="1"/>
  <c r="AA21" i="1"/>
  <c r="AB21" i="1" s="1"/>
  <c r="AC21" i="1"/>
  <c r="AD21" i="1"/>
  <c r="AA7" i="1"/>
  <c r="AB7" i="1" s="1"/>
  <c r="AC7" i="1"/>
  <c r="AD7" i="1"/>
  <c r="AA8" i="1"/>
  <c r="AB8" i="1" s="1"/>
  <c r="AC8" i="1"/>
  <c r="AD8" i="1"/>
  <c r="AA16" i="1"/>
  <c r="AB16" i="1" s="1"/>
  <c r="AC16" i="1"/>
  <c r="AD16" i="1"/>
  <c r="AA4" i="1"/>
  <c r="AB4" i="1" s="1"/>
  <c r="AC4" i="1"/>
  <c r="AD4" i="1"/>
  <c r="AE4" i="1" s="1"/>
  <c r="AF4" i="1" s="1"/>
  <c r="AA10" i="1"/>
  <c r="AB10" i="1" s="1"/>
  <c r="AC10" i="1"/>
  <c r="AE10" i="1" s="1"/>
  <c r="AF10" i="1" s="1"/>
  <c r="AD10" i="1"/>
  <c r="AA17" i="1"/>
  <c r="AB17" i="1" s="1"/>
  <c r="AC17" i="1"/>
  <c r="AE17" i="1" s="1"/>
  <c r="AF17" i="1" s="1"/>
  <c r="AD17" i="1"/>
  <c r="AA6" i="1"/>
  <c r="AB6" i="1" s="1"/>
  <c r="AC6" i="1"/>
  <c r="AD6" i="1"/>
  <c r="AD19" i="1"/>
  <c r="AC19" i="1"/>
  <c r="AA19" i="1"/>
  <c r="AB19" i="1" s="1"/>
  <c r="AE11" i="1" l="1"/>
  <c r="AF11" i="1" s="1"/>
  <c r="AE23" i="1"/>
  <c r="AF23" i="1" s="1"/>
  <c r="AE14" i="1"/>
  <c r="AF14" i="1" s="1"/>
  <c r="AE16" i="1"/>
  <c r="AF16" i="1" s="1"/>
  <c r="AE9" i="1"/>
  <c r="AF9" i="1" s="1"/>
  <c r="AE12" i="1"/>
  <c r="AF12" i="1" s="1"/>
  <c r="AE15" i="1"/>
  <c r="AF15" i="1" s="1"/>
  <c r="AE13" i="1"/>
  <c r="AF13" i="1" s="1"/>
  <c r="AE6" i="1"/>
  <c r="AF6" i="1" s="1"/>
  <c r="AE7" i="1"/>
  <c r="AF7" i="1" s="1"/>
  <c r="AE21" i="1"/>
  <c r="AF21" i="1" s="1"/>
  <c r="AE5" i="1"/>
  <c r="AF5" i="1" s="1"/>
  <c r="AE8" i="1"/>
  <c r="AF8" i="1" s="1"/>
  <c r="AE19" i="1"/>
  <c r="AF19" i="1" s="1"/>
  <c r="AE22" i="1"/>
  <c r="AF22" i="1" s="1"/>
  <c r="AE18" i="1"/>
  <c r="AF18" i="1" s="1"/>
</calcChain>
</file>

<file path=xl/sharedStrings.xml><?xml version="1.0" encoding="utf-8"?>
<sst xmlns="http://schemas.openxmlformats.org/spreadsheetml/2006/main" count="55" uniqueCount="37">
  <si>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</si>
  <si>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</si>
  <si>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</si>
  <si>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</si>
  <si>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</si>
  <si>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</si>
  <si>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</si>
  <si>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</si>
  <si>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</si>
  <si>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</si>
  <si>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</si>
  <si>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</si>
  <si>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</si>
  <si>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</si>
  <si>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γ'_Vf/%</t>
  </si>
  <si>
    <t>DD5</t>
    <phoneticPr fontId="1" type="noConversion"/>
  </si>
  <si>
    <t>DD419</t>
    <phoneticPr fontId="1" type="noConversion"/>
  </si>
  <si>
    <t>DD98M</t>
  </si>
  <si>
    <t>DD98M</t>
    <phoneticPr fontId="1" type="noConversion"/>
  </si>
  <si>
    <r>
      <rPr>
        <b/>
        <sz val="11"/>
        <rFont val="Times New Roman"/>
        <family val="3"/>
      </rPr>
      <t>Temperature</t>
    </r>
    <r>
      <rPr>
        <b/>
        <sz val="11"/>
        <rFont val="Times New Roman"/>
        <family val="1"/>
      </rPr>
      <t>/°C</t>
    </r>
    <phoneticPr fontId="1" type="noConversion"/>
  </si>
  <si>
    <r>
      <rPr>
        <b/>
        <sz val="11"/>
        <rFont val="Times New Roman"/>
        <family val="3"/>
      </rPr>
      <t>Stress</t>
    </r>
    <r>
      <rPr>
        <b/>
        <sz val="11"/>
        <rFont val="Times New Roman"/>
        <family val="1"/>
      </rPr>
      <t>/Mpa</t>
    </r>
    <phoneticPr fontId="1" type="noConversion"/>
  </si>
  <si>
    <t>Misfit/%</t>
    <phoneticPr fontId="1" type="noConversion"/>
  </si>
  <si>
    <r>
      <rPr>
        <b/>
        <sz val="11"/>
        <color rgb="FF00B050"/>
        <rFont val="Times New Roman"/>
        <family val="3"/>
      </rPr>
      <t xml:space="preserve">Effective diffusion coefficient </t>
    </r>
    <r>
      <rPr>
        <b/>
        <sz val="11"/>
        <color rgb="FF00B050"/>
        <rFont val="Times New Roman"/>
        <family val="1"/>
      </rPr>
      <t>-lg(x)(m2/s)</t>
    </r>
    <phoneticPr fontId="1" type="noConversion"/>
  </si>
  <si>
    <r>
      <t>Solvus temperature of γ ′ phase/</t>
    </r>
    <r>
      <rPr>
        <b/>
        <sz val="11"/>
        <color rgb="FF00B050"/>
        <rFont val="Segoe UI Symbol"/>
        <family val="3"/>
      </rPr>
      <t>℃</t>
    </r>
    <phoneticPr fontId="1" type="noConversion"/>
  </si>
  <si>
    <r>
      <rPr>
        <b/>
        <sz val="11"/>
        <color rgb="FF00B050"/>
        <rFont val="Times New Roman"/>
        <family val="3"/>
      </rPr>
      <t xml:space="preserve">Anti-phase boundary energy </t>
    </r>
    <r>
      <rPr>
        <b/>
        <sz val="11"/>
        <color rgb="FF00B050"/>
        <rFont val="Times New Roman"/>
        <family val="1"/>
      </rPr>
      <t>mJ/m2</t>
    </r>
    <phoneticPr fontId="1" type="noConversion"/>
  </si>
  <si>
    <r>
      <rPr>
        <b/>
        <sz val="11"/>
        <color rgb="FF00B050"/>
        <rFont val="Times New Roman"/>
        <family val="3"/>
      </rPr>
      <t>Shear modulus</t>
    </r>
    <r>
      <rPr>
        <b/>
        <sz val="11"/>
        <color rgb="FF00B050"/>
        <rFont val="Times New Roman"/>
        <family val="1"/>
      </rPr>
      <t>/Gpa</t>
    </r>
    <phoneticPr fontId="1" type="noConversion"/>
  </si>
  <si>
    <r>
      <t xml:space="preserve">Stack fault energy </t>
    </r>
    <r>
      <rPr>
        <b/>
        <sz val="11"/>
        <color rgb="FF00B050"/>
        <rFont val="Times New Roman"/>
        <family val="1"/>
      </rPr>
      <t>mJ/m2</t>
    </r>
    <phoneticPr fontId="1" type="noConversion"/>
  </si>
  <si>
    <r>
      <t>γ matrix channel width</t>
    </r>
    <r>
      <rPr>
        <b/>
        <sz val="11"/>
        <color rgb="FF00B050"/>
        <rFont val="宋体"/>
        <family val="1"/>
        <charset val="134"/>
      </rPr>
      <t xml:space="preserve"> </t>
    </r>
    <r>
      <rPr>
        <b/>
        <sz val="11"/>
        <color rgb="FF00B050"/>
        <rFont val="Times New Roman"/>
        <family val="1"/>
      </rPr>
      <t>/nm</t>
    </r>
    <phoneticPr fontId="1" type="noConversion"/>
  </si>
  <si>
    <r>
      <t xml:space="preserve">Creep life </t>
    </r>
    <r>
      <rPr>
        <b/>
        <sz val="11"/>
        <color rgb="FFFF0000"/>
        <rFont val="Times New Roman"/>
        <family val="1"/>
      </rPr>
      <t>lg(y)/h</t>
    </r>
    <phoneticPr fontId="1" type="noConversion"/>
  </si>
  <si>
    <r>
      <t xml:space="preserve">Predicted creep life </t>
    </r>
    <r>
      <rPr>
        <b/>
        <sz val="11"/>
        <color rgb="FFFF0000"/>
        <rFont val="Times New Roman"/>
        <family val="1"/>
      </rPr>
      <t>lg(y)/h</t>
    </r>
    <phoneticPr fontId="1" type="noConversion"/>
  </si>
  <si>
    <t>absolute error</t>
    <phoneticPr fontId="1" type="noConversion"/>
  </si>
  <si>
    <t>Relative error</t>
    <phoneticPr fontId="1" type="noConversion"/>
  </si>
  <si>
    <t>predicted recovery value</t>
    <phoneticPr fontId="1" type="noConversion"/>
  </si>
  <si>
    <t>true recovery value</t>
    <phoneticPr fontId="1" type="noConversion"/>
  </si>
  <si>
    <t>recovery elative error</t>
    <phoneticPr fontId="1" type="noConversion"/>
  </si>
  <si>
    <t>recovery absolute error</t>
    <phoneticPr fontId="1" type="noConversion"/>
  </si>
  <si>
    <t>alloys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</si>
</sst>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Times New Roman"/>
      <family val="1"/>
    </font>
    <font>
      <b/>
      <sz val="11"/>
      <color rgb="FF00B050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name val="Times New Roman"/>
      <family val="3"/>
    </font>
    <font>
      <b/>
      <sz val="11"/>
      <color rgb="FF00B050"/>
      <name val="Times New Roman"/>
      <family val="3"/>
    </font>
    <font>
      <b/>
      <sz val="11"/>
      <color rgb="FF00B050"/>
      <name val="Segoe UI Symbol"/>
      <family val="3"/>
    </font>
    <font>
      <b/>
      <sz val="11"/>
      <color rgb="FF00B050"/>
      <name val="宋体"/>
      <family val="1"/>
      <charset val="134"/>
    </font>
    <font>
      <b/>
      <sz val="11"/>
      <color rgb="FFFF0000"/>
      <name val="Times New Roman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39652750-8E7C-41A7-9C06-0D99D0733B0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topLeftCell="F1" zoomScale="70" zoomScaleNormal="70" workbookViewId="0">
      <pane ySplit="1" topLeftCell="A2" activePane="bottomLeft" state="frozen"/>
      <selection pane="bottomLeft" activeCell="AI4" sqref="AI4"/>
    </sheetView>
  </sheetViews>
  <sheetFormatPr defaultRowHeight="14.4" x14ac:dyDescent="0.25"/>
  <cols>
    <col min="1" max="1" width="8.88671875" style="1"/>
  </cols>
  <sheetData>
    <row r="1" spans="1:34" ht="82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 t="s">
        <v>19</v>
      </c>
      <c r="P1" s="8" t="s">
        <v>20</v>
      </c>
      <c r="Q1" s="3" t="s">
        <v>21</v>
      </c>
      <c r="R1" s="9" t="s">
        <v>22</v>
      </c>
      <c r="S1" s="4" t="s">
        <v>14</v>
      </c>
      <c r="T1" s="4" t="s">
        <v>23</v>
      </c>
      <c r="U1" s="9" t="s">
        <v>24</v>
      </c>
      <c r="V1" s="9" t="s">
        <v>25</v>
      </c>
      <c r="W1" s="9" t="s">
        <v>26</v>
      </c>
      <c r="X1" s="4" t="s">
        <v>27</v>
      </c>
      <c r="Y1" s="10" t="s">
        <v>29</v>
      </c>
      <c r="Z1" s="10" t="s">
        <v>28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35</v>
      </c>
      <c r="AF1" s="7" t="s">
        <v>34</v>
      </c>
      <c r="AG1" s="7" t="s">
        <v>36</v>
      </c>
    </row>
    <row r="2" spans="1:34" x14ac:dyDescent="0.25">
      <c r="A2" s="1">
        <v>62.406000000000013</v>
      </c>
      <c r="B2">
        <v>3.2</v>
      </c>
      <c r="C2">
        <v>7.9</v>
      </c>
      <c r="D2">
        <v>6.2</v>
      </c>
      <c r="E2">
        <v>0</v>
      </c>
      <c r="F2">
        <v>5.2</v>
      </c>
      <c r="G2">
        <v>1.65</v>
      </c>
      <c r="H2">
        <v>6.7</v>
      </c>
      <c r="I2">
        <v>6.6</v>
      </c>
      <c r="J2">
        <v>0.04</v>
      </c>
      <c r="K2">
        <v>4.0000000000000001E-3</v>
      </c>
      <c r="L2">
        <v>0</v>
      </c>
      <c r="M2">
        <v>0</v>
      </c>
      <c r="N2">
        <v>0.1</v>
      </c>
      <c r="O2" s="6">
        <v>1100</v>
      </c>
      <c r="P2" s="6">
        <v>130</v>
      </c>
      <c r="Q2">
        <v>0.20074300012311902</v>
      </c>
      <c r="R2">
        <v>18.886051705708915</v>
      </c>
      <c r="S2">
        <v>70.813336618597802</v>
      </c>
      <c r="T2">
        <v>1265.5193000000002</v>
      </c>
      <c r="U2">
        <v>211.06537207852389</v>
      </c>
      <c r="V2">
        <v>57.390395090651225</v>
      </c>
      <c r="W2">
        <v>28.914556217330503</v>
      </c>
      <c r="X2">
        <v>46.783996062663839</v>
      </c>
      <c r="Y2">
        <v>2.242726736923788</v>
      </c>
      <c r="Z2">
        <v>2.2434101416537113</v>
      </c>
      <c r="AA2">
        <f t="shared" ref="AA2:AA23" si="0">ABS(Y2-Z2)</f>
        <v>6.8340472992334256E-4</v>
      </c>
      <c r="AB2" s="5">
        <f t="shared" ref="AB2:AB23" si="1">AA2/Z2</f>
        <v>3.0462763684378124E-4</v>
      </c>
      <c r="AC2">
        <f t="shared" ref="AC2:AC23" si="2">10^Y2</f>
        <v>174.874601130559</v>
      </c>
      <c r="AD2">
        <f t="shared" ref="AD2:AD23" si="3">10^Z2</f>
        <v>175.15000000000015</v>
      </c>
      <c r="AE2">
        <f t="shared" ref="AE2:AE23" si="4">ABS(AD2-AC2)</f>
        <v>0.27539886944114755</v>
      </c>
      <c r="AF2">
        <f t="shared" ref="AF2:AF23" si="5">AE2/AD2</f>
        <v>1.5723600881595622E-3</v>
      </c>
      <c r="AG2" t="s">
        <v>15</v>
      </c>
      <c r="AH2">
        <v>1</v>
      </c>
    </row>
    <row r="3" spans="1:34" x14ac:dyDescent="0.25">
      <c r="A3" s="1">
        <v>60.695</v>
      </c>
      <c r="B3">
        <v>2.95</v>
      </c>
      <c r="C3">
        <v>9.57</v>
      </c>
      <c r="D3">
        <v>5.65</v>
      </c>
      <c r="E3">
        <v>1.0149999999999999</v>
      </c>
      <c r="F3">
        <v>6.4249999999999998</v>
      </c>
      <c r="G3">
        <v>0.61499999999999999</v>
      </c>
      <c r="H3">
        <v>6.5049999999999999</v>
      </c>
      <c r="I3">
        <v>6.4550000000000001</v>
      </c>
      <c r="J3">
        <v>0</v>
      </c>
      <c r="K3">
        <v>0</v>
      </c>
      <c r="L3">
        <v>0</v>
      </c>
      <c r="M3">
        <v>0</v>
      </c>
      <c r="N3">
        <v>0.12</v>
      </c>
      <c r="O3" s="6">
        <v>850</v>
      </c>
      <c r="P3" s="6">
        <v>650</v>
      </c>
      <c r="Q3">
        <v>7.831413301735253E-2</v>
      </c>
      <c r="R3">
        <v>22.662706195451793</v>
      </c>
      <c r="S3">
        <v>66.701177607208948</v>
      </c>
      <c r="T3">
        <v>1265.5622799999999</v>
      </c>
      <c r="U3">
        <v>212.22478961650793</v>
      </c>
      <c r="V3">
        <v>63.508850439230024</v>
      </c>
      <c r="W3">
        <v>27.935445324189008</v>
      </c>
      <c r="X3">
        <v>48.370869751070551</v>
      </c>
      <c r="Y3">
        <v>1.944885615970164</v>
      </c>
      <c r="Z3">
        <v>1.9766556049705484</v>
      </c>
      <c r="AA3">
        <f t="shared" si="0"/>
        <v>3.1769989000384413E-2</v>
      </c>
      <c r="AB3" s="5">
        <f t="shared" si="1"/>
        <v>1.6072597027269087E-2</v>
      </c>
      <c r="AC3">
        <f t="shared" si="2"/>
        <v>88.081685382621728</v>
      </c>
      <c r="AD3">
        <f t="shared" si="3"/>
        <v>94.766666666616246</v>
      </c>
      <c r="AE3">
        <f t="shared" si="4"/>
        <v>6.6849812839945173</v>
      </c>
      <c r="AF3">
        <f t="shared" si="5"/>
        <v>7.0541483826923046E-2</v>
      </c>
      <c r="AG3" t="s">
        <v>16</v>
      </c>
      <c r="AH3">
        <v>2</v>
      </c>
    </row>
    <row r="4" spans="1:34" x14ac:dyDescent="0.25">
      <c r="A4" s="1">
        <v>68.2</v>
      </c>
      <c r="B4">
        <v>0</v>
      </c>
      <c r="C4">
        <v>4.5</v>
      </c>
      <c r="D4">
        <v>6.8</v>
      </c>
      <c r="E4">
        <v>0</v>
      </c>
      <c r="F4">
        <v>6</v>
      </c>
      <c r="G4">
        <v>2.5</v>
      </c>
      <c r="H4">
        <v>5.5</v>
      </c>
      <c r="I4">
        <v>6</v>
      </c>
      <c r="J4">
        <v>0</v>
      </c>
      <c r="K4">
        <v>0</v>
      </c>
      <c r="L4">
        <v>0</v>
      </c>
      <c r="M4">
        <v>0.5</v>
      </c>
      <c r="N4">
        <v>0</v>
      </c>
      <c r="O4" s="6">
        <v>1010</v>
      </c>
      <c r="P4" s="6">
        <v>235</v>
      </c>
      <c r="Q4">
        <v>4.59150326179611E-2</v>
      </c>
      <c r="R4">
        <v>19.183947401545485</v>
      </c>
      <c r="S4">
        <v>88.370123077480159</v>
      </c>
      <c r="T4">
        <v>1275.8621000000001</v>
      </c>
      <c r="U4">
        <v>214.7730857218998</v>
      </c>
      <c r="V4">
        <v>62.296918715667282</v>
      </c>
      <c r="W4">
        <v>31.286541194661446</v>
      </c>
      <c r="X4">
        <v>64.220517009093626</v>
      </c>
      <c r="Y4">
        <v>1.853122927034661</v>
      </c>
      <c r="Z4">
        <v>1.819412311209325</v>
      </c>
      <c r="AA4">
        <f t="shared" si="0"/>
        <v>3.3710615825335966E-2</v>
      </c>
      <c r="AB4" s="5">
        <f t="shared" si="1"/>
        <v>1.8528299285239656E-2</v>
      </c>
      <c r="AC4">
        <f t="shared" si="2"/>
        <v>71.30548317050436</v>
      </c>
      <c r="AD4">
        <f t="shared" si="3"/>
        <v>65.98</v>
      </c>
      <c r="AE4">
        <f t="shared" si="4"/>
        <v>5.3254831705043557</v>
      </c>
      <c r="AF4">
        <f t="shared" si="5"/>
        <v>8.0713597612979013E-2</v>
      </c>
      <c r="AG4" t="s">
        <v>18</v>
      </c>
      <c r="AH4">
        <v>3</v>
      </c>
    </row>
    <row r="5" spans="1:34" x14ac:dyDescent="0.25">
      <c r="A5" s="1">
        <v>66.7</v>
      </c>
      <c r="B5">
        <v>0</v>
      </c>
      <c r="C5">
        <v>4.5</v>
      </c>
      <c r="D5">
        <v>6.8</v>
      </c>
      <c r="E5">
        <v>0</v>
      </c>
      <c r="F5">
        <v>6</v>
      </c>
      <c r="G5">
        <v>2.5</v>
      </c>
      <c r="H5">
        <v>5.5</v>
      </c>
      <c r="I5">
        <v>7</v>
      </c>
      <c r="J5">
        <v>0</v>
      </c>
      <c r="K5">
        <v>0</v>
      </c>
      <c r="L5">
        <v>0</v>
      </c>
      <c r="M5">
        <v>0.5</v>
      </c>
      <c r="N5">
        <v>0.5</v>
      </c>
      <c r="O5" s="6">
        <v>800</v>
      </c>
      <c r="P5" s="6">
        <v>750</v>
      </c>
      <c r="Q5">
        <v>-0.13375108215463405</v>
      </c>
      <c r="R5">
        <v>22.485800466335345</v>
      </c>
      <c r="S5">
        <v>86.811820152538672</v>
      </c>
      <c r="T5">
        <v>1279.4861000000001</v>
      </c>
      <c r="U5">
        <v>213.91991657751484</v>
      </c>
      <c r="V5">
        <v>66.75464779888442</v>
      </c>
      <c r="W5">
        <v>28.926791709851969</v>
      </c>
      <c r="X5">
        <v>58.830639436313568</v>
      </c>
      <c r="Y5">
        <v>1.918941563060643</v>
      </c>
      <c r="Z5">
        <v>1.8701111553644008</v>
      </c>
      <c r="AA5">
        <f t="shared" si="0"/>
        <v>4.8830407696242251E-2</v>
      </c>
      <c r="AB5" s="5">
        <f t="shared" si="1"/>
        <v>2.6110965413030433E-2</v>
      </c>
      <c r="AC5">
        <f t="shared" si="2"/>
        <v>82.973911360545642</v>
      </c>
      <c r="AD5">
        <f t="shared" si="3"/>
        <v>74.15000000000002</v>
      </c>
      <c r="AE5">
        <f t="shared" si="4"/>
        <v>8.8239113605456225</v>
      </c>
      <c r="AF5">
        <f t="shared" si="5"/>
        <v>0.11900082751915873</v>
      </c>
      <c r="AG5" t="s">
        <v>18</v>
      </c>
      <c r="AH5">
        <v>4</v>
      </c>
    </row>
    <row r="6" spans="1:34" x14ac:dyDescent="0.25">
      <c r="A6" s="1">
        <v>69.7</v>
      </c>
      <c r="B6">
        <v>0</v>
      </c>
      <c r="C6">
        <v>4.5</v>
      </c>
      <c r="D6">
        <v>5.8</v>
      </c>
      <c r="E6">
        <v>0</v>
      </c>
      <c r="F6">
        <v>6.5</v>
      </c>
      <c r="G6">
        <v>1.5</v>
      </c>
      <c r="H6">
        <v>5.5</v>
      </c>
      <c r="I6">
        <v>6</v>
      </c>
      <c r="J6">
        <v>0</v>
      </c>
      <c r="K6">
        <v>0</v>
      </c>
      <c r="L6">
        <v>0</v>
      </c>
      <c r="M6">
        <v>0</v>
      </c>
      <c r="N6">
        <v>0.5</v>
      </c>
      <c r="O6" s="6">
        <v>800</v>
      </c>
      <c r="P6" s="6">
        <v>750</v>
      </c>
      <c r="Q6">
        <v>0.33570695733756534</v>
      </c>
      <c r="R6">
        <v>21.340643712092231</v>
      </c>
      <c r="S6">
        <v>72.946507880355853</v>
      </c>
      <c r="T6">
        <v>1282.6825999999999</v>
      </c>
      <c r="U6">
        <v>210.59062373164312</v>
      </c>
      <c r="V6">
        <v>66.1222319391821</v>
      </c>
      <c r="W6">
        <v>54.099639170129358</v>
      </c>
      <c r="X6">
        <v>71.72514209597162</v>
      </c>
      <c r="Y6">
        <v>1.983256445240456</v>
      </c>
      <c r="Z6">
        <v>2.0381430899699424</v>
      </c>
      <c r="AA6">
        <f t="shared" si="0"/>
        <v>5.4886644729486456E-2</v>
      </c>
      <c r="AB6" s="5">
        <f t="shared" si="1"/>
        <v>2.6929730792500883E-2</v>
      </c>
      <c r="AC6">
        <f t="shared" si="2"/>
        <v>96.218026559942757</v>
      </c>
      <c r="AD6">
        <f t="shared" si="3"/>
        <v>109.18000000000004</v>
      </c>
      <c r="AE6">
        <f t="shared" si="4"/>
        <v>12.961973440057278</v>
      </c>
      <c r="AF6">
        <f t="shared" si="5"/>
        <v>0.11872113427420108</v>
      </c>
      <c r="AG6" t="s">
        <v>17</v>
      </c>
      <c r="AH6">
        <v>5</v>
      </c>
    </row>
    <row r="7" spans="1:34" x14ac:dyDescent="0.25">
      <c r="A7" s="1">
        <v>67.7</v>
      </c>
      <c r="B7">
        <v>0</v>
      </c>
      <c r="C7">
        <v>4.5</v>
      </c>
      <c r="D7">
        <v>6.8</v>
      </c>
      <c r="E7">
        <v>0</v>
      </c>
      <c r="F7">
        <v>6</v>
      </c>
      <c r="G7">
        <v>2.5</v>
      </c>
      <c r="H7">
        <v>5.5</v>
      </c>
      <c r="I7">
        <v>6</v>
      </c>
      <c r="J7">
        <v>0</v>
      </c>
      <c r="K7">
        <v>0</v>
      </c>
      <c r="L7">
        <v>0</v>
      </c>
      <c r="M7">
        <v>0.5</v>
      </c>
      <c r="N7">
        <v>0.5</v>
      </c>
      <c r="O7" s="6">
        <v>1010</v>
      </c>
      <c r="P7" s="6">
        <v>235</v>
      </c>
      <c r="Q7">
        <v>4.1976633509715949E-2</v>
      </c>
      <c r="R7">
        <v>19.266443747749648</v>
      </c>
      <c r="S7">
        <v>88.815188554767047</v>
      </c>
      <c r="T7">
        <v>1275.8621000000001</v>
      </c>
      <c r="U7">
        <v>215.19324428215592</v>
      </c>
      <c r="V7">
        <v>62.23861281046964</v>
      </c>
      <c r="W7">
        <v>29.280126166844017</v>
      </c>
      <c r="X7">
        <v>63.015843784182529</v>
      </c>
      <c r="Y7">
        <v>1.8802557797785171</v>
      </c>
      <c r="Z7">
        <v>1.829753918924975</v>
      </c>
      <c r="AA7">
        <f t="shared" si="0"/>
        <v>5.0501860853542135E-2</v>
      </c>
      <c r="AB7" s="5">
        <f t="shared" si="1"/>
        <v>2.7600356709831894E-2</v>
      </c>
      <c r="AC7">
        <f t="shared" si="2"/>
        <v>75.902447445002309</v>
      </c>
      <c r="AD7">
        <f t="shared" si="3"/>
        <v>67.570000000000036</v>
      </c>
      <c r="AE7">
        <f t="shared" si="4"/>
        <v>8.3324474450022734</v>
      </c>
      <c r="AF7">
        <f t="shared" si="5"/>
        <v>0.12331578281785213</v>
      </c>
      <c r="AG7" t="s">
        <v>17</v>
      </c>
      <c r="AH7">
        <v>6</v>
      </c>
    </row>
    <row r="8" spans="1:34" x14ac:dyDescent="0.25">
      <c r="A8" s="1">
        <v>67.7</v>
      </c>
      <c r="B8">
        <v>0</v>
      </c>
      <c r="C8">
        <v>4.5</v>
      </c>
      <c r="D8">
        <v>6.8</v>
      </c>
      <c r="E8">
        <v>0</v>
      </c>
      <c r="F8">
        <v>6</v>
      </c>
      <c r="G8">
        <v>2</v>
      </c>
      <c r="H8">
        <v>5.5</v>
      </c>
      <c r="I8">
        <v>7</v>
      </c>
      <c r="J8">
        <v>0</v>
      </c>
      <c r="K8">
        <v>0</v>
      </c>
      <c r="L8">
        <v>0</v>
      </c>
      <c r="M8">
        <v>0</v>
      </c>
      <c r="N8">
        <v>0.5</v>
      </c>
      <c r="O8" s="6">
        <v>800</v>
      </c>
      <c r="P8" s="6">
        <v>750</v>
      </c>
      <c r="Q8">
        <v>-0.17466298218775217</v>
      </c>
      <c r="R8">
        <v>22.333508637997557</v>
      </c>
      <c r="S8">
        <v>85.520357095819094</v>
      </c>
      <c r="T8">
        <v>1280.5980999999999</v>
      </c>
      <c r="U8">
        <v>225.59893568949946</v>
      </c>
      <c r="V8">
        <v>69.399689364203454</v>
      </c>
      <c r="W8">
        <v>33.245718266690666</v>
      </c>
      <c r="X8">
        <v>62.282645276798519</v>
      </c>
      <c r="Y8">
        <v>1.928285829979725</v>
      </c>
      <c r="Z8">
        <v>1.9882913419074877</v>
      </c>
      <c r="AA8">
        <f t="shared" si="0"/>
        <v>6.0005511927762711E-2</v>
      </c>
      <c r="AB8" s="5">
        <f t="shared" si="1"/>
        <v>3.0179436314496953E-2</v>
      </c>
      <c r="AC8">
        <f t="shared" si="2"/>
        <v>84.778519857423078</v>
      </c>
      <c r="AD8">
        <f t="shared" si="3"/>
        <v>97.340000000000018</v>
      </c>
      <c r="AE8">
        <f t="shared" si="4"/>
        <v>12.56148014257694</v>
      </c>
      <c r="AF8">
        <f t="shared" si="5"/>
        <v>0.12904746396729955</v>
      </c>
      <c r="AG8" t="s">
        <v>17</v>
      </c>
      <c r="AH8">
        <v>7</v>
      </c>
    </row>
    <row r="9" spans="1:34" x14ac:dyDescent="0.25">
      <c r="A9" s="1">
        <v>62.406000000000013</v>
      </c>
      <c r="B9">
        <v>3.2</v>
      </c>
      <c r="C9">
        <v>7.9</v>
      </c>
      <c r="D9">
        <v>6.2</v>
      </c>
      <c r="E9">
        <v>0</v>
      </c>
      <c r="F9">
        <v>5.2</v>
      </c>
      <c r="G9">
        <v>1.65</v>
      </c>
      <c r="H9">
        <v>6.7</v>
      </c>
      <c r="I9">
        <v>6.6</v>
      </c>
      <c r="J9">
        <v>0.04</v>
      </c>
      <c r="K9">
        <v>4.0000000000000001E-3</v>
      </c>
      <c r="L9">
        <v>0</v>
      </c>
      <c r="M9">
        <v>0</v>
      </c>
      <c r="N9">
        <v>0.1</v>
      </c>
      <c r="O9" s="6">
        <v>1093</v>
      </c>
      <c r="P9" s="6">
        <v>137</v>
      </c>
      <c r="Q9">
        <v>0.19398523077689456</v>
      </c>
      <c r="R9">
        <v>18.963286591364856</v>
      </c>
      <c r="S9">
        <v>70.813336618597802</v>
      </c>
      <c r="T9">
        <v>1265.5193000000002</v>
      </c>
      <c r="U9">
        <v>211.06537207852389</v>
      </c>
      <c r="V9">
        <v>57.576990620811387</v>
      </c>
      <c r="W9">
        <v>28.950299793740065</v>
      </c>
      <c r="X9">
        <v>46.783996062663839</v>
      </c>
      <c r="Y9">
        <v>2.242726736923788</v>
      </c>
      <c r="Z9">
        <v>2.1760912590556813</v>
      </c>
      <c r="AA9">
        <f t="shared" si="0"/>
        <v>6.6635477868106641E-2</v>
      </c>
      <c r="AB9" s="5">
        <f t="shared" si="1"/>
        <v>3.0621637576460477E-2</v>
      </c>
      <c r="AC9">
        <f t="shared" si="2"/>
        <v>174.874601130559</v>
      </c>
      <c r="AD9">
        <f t="shared" si="3"/>
        <v>150.00000000000009</v>
      </c>
      <c r="AE9">
        <f t="shared" si="4"/>
        <v>24.874601130558915</v>
      </c>
      <c r="AF9">
        <f t="shared" si="5"/>
        <v>0.16583067420372599</v>
      </c>
      <c r="AG9" t="s">
        <v>15</v>
      </c>
      <c r="AH9">
        <v>8</v>
      </c>
    </row>
    <row r="10" spans="1:34" x14ac:dyDescent="0.25">
      <c r="A10" s="1">
        <v>68.2</v>
      </c>
      <c r="B10">
        <v>0</v>
      </c>
      <c r="C10">
        <v>4.5</v>
      </c>
      <c r="D10">
        <v>6.8</v>
      </c>
      <c r="E10">
        <v>0</v>
      </c>
      <c r="F10">
        <v>6</v>
      </c>
      <c r="G10">
        <v>2</v>
      </c>
      <c r="H10">
        <v>5.5</v>
      </c>
      <c r="I10">
        <v>6.5</v>
      </c>
      <c r="J10">
        <v>0</v>
      </c>
      <c r="K10">
        <v>0</v>
      </c>
      <c r="L10">
        <v>0</v>
      </c>
      <c r="M10">
        <v>0.5</v>
      </c>
      <c r="N10">
        <v>0</v>
      </c>
      <c r="O10" s="6">
        <v>800</v>
      </c>
      <c r="P10" s="6">
        <v>750</v>
      </c>
      <c r="Q10">
        <v>-7.5078402105998296E-2</v>
      </c>
      <c r="R10">
        <v>22.219101960049592</v>
      </c>
      <c r="S10">
        <v>87.532544745765918</v>
      </c>
      <c r="T10">
        <v>1278.7861</v>
      </c>
      <c r="U10">
        <v>213.9743028928452</v>
      </c>
      <c r="V10">
        <v>67.059896533882252</v>
      </c>
      <c r="W10">
        <v>34.558836867871264</v>
      </c>
      <c r="X10">
        <v>63.747956087785248</v>
      </c>
      <c r="Y10">
        <v>1.8926565191357509</v>
      </c>
      <c r="Z10">
        <v>1.9586594270529332</v>
      </c>
      <c r="AA10">
        <f t="shared" si="0"/>
        <v>6.6002907917182219E-2</v>
      </c>
      <c r="AB10" s="5">
        <f t="shared" si="1"/>
        <v>3.3698001299027509E-2</v>
      </c>
      <c r="AC10">
        <f t="shared" si="2"/>
        <v>78.100986430655396</v>
      </c>
      <c r="AD10">
        <f t="shared" si="3"/>
        <v>90.92000000000003</v>
      </c>
      <c r="AE10">
        <f t="shared" si="4"/>
        <v>12.819013569344634</v>
      </c>
      <c r="AF10">
        <f t="shared" si="5"/>
        <v>0.14099223019516752</v>
      </c>
      <c r="AG10" t="s">
        <v>17</v>
      </c>
      <c r="AH10">
        <v>9</v>
      </c>
    </row>
    <row r="11" spans="1:34" x14ac:dyDescent="0.25">
      <c r="A11" s="1">
        <v>66.7</v>
      </c>
      <c r="B11">
        <v>0</v>
      </c>
      <c r="C11">
        <v>4.5</v>
      </c>
      <c r="D11">
        <v>6.8</v>
      </c>
      <c r="E11">
        <v>0.5</v>
      </c>
      <c r="F11">
        <v>6</v>
      </c>
      <c r="G11">
        <v>2.5</v>
      </c>
      <c r="H11">
        <v>5.5</v>
      </c>
      <c r="I11">
        <v>6.5</v>
      </c>
      <c r="J11">
        <v>0</v>
      </c>
      <c r="K11">
        <v>0</v>
      </c>
      <c r="L11">
        <v>0</v>
      </c>
      <c r="M11">
        <v>0.5</v>
      </c>
      <c r="N11">
        <v>0.5</v>
      </c>
      <c r="O11" s="6">
        <v>1010</v>
      </c>
      <c r="P11" s="6">
        <v>235</v>
      </c>
      <c r="Q11">
        <v>7.7767220506354318E-2</v>
      </c>
      <c r="R11">
        <v>19.455937909956592</v>
      </c>
      <c r="S11">
        <v>86.484957332278356</v>
      </c>
      <c r="T11">
        <v>1275.2026000000001</v>
      </c>
      <c r="U11">
        <v>213.71967342929364</v>
      </c>
      <c r="V11">
        <v>61.729083590485118</v>
      </c>
      <c r="W11">
        <v>27.398880072896098</v>
      </c>
      <c r="X11">
        <v>57.707019325125195</v>
      </c>
      <c r="Y11">
        <v>1.812729500805802</v>
      </c>
      <c r="Z11">
        <v>1.8826383616960387</v>
      </c>
      <c r="AA11">
        <f t="shared" si="0"/>
        <v>6.9908860890236735E-2</v>
      </c>
      <c r="AB11" s="5">
        <f t="shared" si="1"/>
        <v>3.7133451815598274E-2</v>
      </c>
      <c r="AC11">
        <f t="shared" si="2"/>
        <v>64.97248848269696</v>
      </c>
      <c r="AD11">
        <f t="shared" si="3"/>
        <v>76.320000000000022</v>
      </c>
      <c r="AE11">
        <f t="shared" si="4"/>
        <v>11.347511517303062</v>
      </c>
      <c r="AF11">
        <f t="shared" si="5"/>
        <v>0.14868332700868786</v>
      </c>
      <c r="AG11" t="s">
        <v>17</v>
      </c>
      <c r="AH11">
        <v>10</v>
      </c>
    </row>
    <row r="12" spans="1:34" x14ac:dyDescent="0.25">
      <c r="A12" s="1">
        <v>60.6845</v>
      </c>
      <c r="B12">
        <v>3.1</v>
      </c>
      <c r="C12">
        <v>9.5399999999999991</v>
      </c>
      <c r="D12">
        <v>5.625</v>
      </c>
      <c r="E12">
        <v>1.01</v>
      </c>
      <c r="F12">
        <v>6.375</v>
      </c>
      <c r="G12">
        <v>0.62</v>
      </c>
      <c r="H12">
        <v>6.48</v>
      </c>
      <c r="I12">
        <v>6.47</v>
      </c>
      <c r="J12">
        <v>0</v>
      </c>
      <c r="K12">
        <v>0</v>
      </c>
      <c r="L12">
        <v>0</v>
      </c>
      <c r="M12">
        <v>0</v>
      </c>
      <c r="N12">
        <v>9.5500000000000002E-2</v>
      </c>
      <c r="O12" s="6">
        <v>850</v>
      </c>
      <c r="P12" s="6">
        <v>650</v>
      </c>
      <c r="Q12">
        <v>8.1933846687509582E-2</v>
      </c>
      <c r="R12">
        <v>22.641260388240042</v>
      </c>
      <c r="S12">
        <v>66.400112114743777</v>
      </c>
      <c r="T12">
        <v>1265.8711600000001</v>
      </c>
      <c r="U12">
        <v>212.0248209306217</v>
      </c>
      <c r="V12">
        <v>63.476525149999787</v>
      </c>
      <c r="W12">
        <v>28.248115576124516</v>
      </c>
      <c r="X12">
        <v>48.010489283741208</v>
      </c>
      <c r="Y12">
        <v>1.930470303193476</v>
      </c>
      <c r="Z12">
        <v>2.005609445360081</v>
      </c>
      <c r="AA12">
        <f t="shared" si="0"/>
        <v>7.5139142166605E-2</v>
      </c>
      <c r="AB12" s="5">
        <f t="shared" si="1"/>
        <v>3.7464493568494711E-2</v>
      </c>
      <c r="AC12">
        <f t="shared" si="2"/>
        <v>85.206024599833171</v>
      </c>
      <c r="AD12">
        <f t="shared" si="3"/>
        <v>101.29999999995354</v>
      </c>
      <c r="AE12">
        <f t="shared" si="4"/>
        <v>16.093975400120371</v>
      </c>
      <c r="AF12">
        <f t="shared" si="5"/>
        <v>0.15887438697065895</v>
      </c>
      <c r="AG12" t="s">
        <v>16</v>
      </c>
      <c r="AH12">
        <v>11</v>
      </c>
    </row>
    <row r="13" spans="1:34" x14ac:dyDescent="0.25">
      <c r="A13" s="1">
        <v>60.6845</v>
      </c>
      <c r="B13">
        <v>3.1</v>
      </c>
      <c r="C13">
        <v>9.5399999999999991</v>
      </c>
      <c r="D13">
        <v>5.625</v>
      </c>
      <c r="E13">
        <v>1.01</v>
      </c>
      <c r="F13">
        <v>6.375</v>
      </c>
      <c r="G13">
        <v>0.62</v>
      </c>
      <c r="H13">
        <v>6.48</v>
      </c>
      <c r="I13">
        <v>6.47</v>
      </c>
      <c r="J13">
        <v>0</v>
      </c>
      <c r="K13">
        <v>0</v>
      </c>
      <c r="L13">
        <v>0</v>
      </c>
      <c r="M13">
        <v>0</v>
      </c>
      <c r="N13">
        <v>9.5500000000000002E-2</v>
      </c>
      <c r="O13">
        <v>1100</v>
      </c>
      <c r="P13">
        <v>130</v>
      </c>
      <c r="Q13">
        <v>0.32343908801313931</v>
      </c>
      <c r="R13">
        <v>19.218149245014178</v>
      </c>
      <c r="S13">
        <v>66.400112114743777</v>
      </c>
      <c r="T13">
        <v>1265.8711600000001</v>
      </c>
      <c r="U13">
        <v>212.0248209306217</v>
      </c>
      <c r="V13">
        <v>56.79084228522251</v>
      </c>
      <c r="W13">
        <v>27.102536998095907</v>
      </c>
      <c r="X13">
        <v>48.010489283741208</v>
      </c>
      <c r="Y13">
        <v>2.2999834648246611</v>
      </c>
      <c r="Z13">
        <v>2.3944516808262164</v>
      </c>
      <c r="AA13">
        <f t="shared" si="0"/>
        <v>9.4468216001555305E-2</v>
      </c>
      <c r="AB13" s="5">
        <f t="shared" si="1"/>
        <v>3.9452964015944822E-2</v>
      </c>
      <c r="AC13">
        <f t="shared" si="2"/>
        <v>199.51863494994942</v>
      </c>
      <c r="AD13">
        <f t="shared" si="3"/>
        <v>248.00000000000028</v>
      </c>
      <c r="AE13">
        <f t="shared" si="4"/>
        <v>48.481365050050869</v>
      </c>
      <c r="AF13">
        <f t="shared" si="5"/>
        <v>0.19548937520181781</v>
      </c>
      <c r="AG13" t="s">
        <v>16</v>
      </c>
      <c r="AH13">
        <v>12</v>
      </c>
    </row>
    <row r="14" spans="1:34" x14ac:dyDescent="0.25">
      <c r="A14" s="1">
        <v>60.695</v>
      </c>
      <c r="B14">
        <v>2.95</v>
      </c>
      <c r="C14">
        <v>9.57</v>
      </c>
      <c r="D14">
        <v>5.65</v>
      </c>
      <c r="E14">
        <v>1.0149999999999999</v>
      </c>
      <c r="F14">
        <v>6.4249999999999998</v>
      </c>
      <c r="G14">
        <v>0.61499999999999999</v>
      </c>
      <c r="H14">
        <v>6.5049999999999999</v>
      </c>
      <c r="I14">
        <v>6.4550000000000001</v>
      </c>
      <c r="J14">
        <v>0</v>
      </c>
      <c r="K14">
        <v>0</v>
      </c>
      <c r="L14">
        <v>0</v>
      </c>
      <c r="M14">
        <v>0</v>
      </c>
      <c r="N14">
        <v>0.12</v>
      </c>
      <c r="O14" s="6">
        <v>1100</v>
      </c>
      <c r="P14" s="6">
        <v>130</v>
      </c>
      <c r="Q14">
        <v>0.31982382647875485</v>
      </c>
      <c r="R14">
        <v>19.235868242724226</v>
      </c>
      <c r="S14">
        <v>66.701177607208948</v>
      </c>
      <c r="T14">
        <v>1265.5622799999999</v>
      </c>
      <c r="U14">
        <v>212.22478961650793</v>
      </c>
      <c r="V14">
        <v>56.834636302058804</v>
      </c>
      <c r="W14">
        <v>26.802546825355023</v>
      </c>
      <c r="X14">
        <v>48.370869751070551</v>
      </c>
      <c r="Y14">
        <v>2.3074512583472391</v>
      </c>
      <c r="Z14">
        <v>2.1980611267335521</v>
      </c>
      <c r="AA14">
        <f t="shared" si="0"/>
        <v>0.10939013161368694</v>
      </c>
      <c r="AB14" s="5">
        <f t="shared" si="1"/>
        <v>4.9766646743008049E-2</v>
      </c>
      <c r="AC14">
        <f t="shared" si="2"/>
        <v>202.97907000055218</v>
      </c>
      <c r="AD14">
        <f t="shared" si="3"/>
        <v>157.78333333326754</v>
      </c>
      <c r="AE14">
        <f t="shared" si="4"/>
        <v>45.195736667284649</v>
      </c>
      <c r="AF14">
        <f t="shared" si="5"/>
        <v>0.28644176613903133</v>
      </c>
      <c r="AG14" t="s">
        <v>16</v>
      </c>
      <c r="AH14">
        <v>13</v>
      </c>
    </row>
    <row r="15" spans="1:34" x14ac:dyDescent="0.25">
      <c r="A15" s="1">
        <v>62.406000000000013</v>
      </c>
      <c r="B15">
        <v>3.2</v>
      </c>
      <c r="C15">
        <v>7.9</v>
      </c>
      <c r="D15">
        <v>6.2</v>
      </c>
      <c r="E15">
        <v>0</v>
      </c>
      <c r="F15">
        <v>5.2</v>
      </c>
      <c r="G15">
        <v>1.65</v>
      </c>
      <c r="H15">
        <v>6.7</v>
      </c>
      <c r="I15">
        <v>6.6</v>
      </c>
      <c r="J15">
        <v>0.04</v>
      </c>
      <c r="K15">
        <v>4.0000000000000001E-3</v>
      </c>
      <c r="L15">
        <v>0</v>
      </c>
      <c r="M15">
        <v>0</v>
      </c>
      <c r="N15">
        <v>0.1</v>
      </c>
      <c r="O15" s="6">
        <v>1010</v>
      </c>
      <c r="P15" s="6">
        <v>248</v>
      </c>
      <c r="Q15">
        <v>0.11378342462952658</v>
      </c>
      <c r="R15">
        <v>19.94330472851528</v>
      </c>
      <c r="S15">
        <v>70.813336618597802</v>
      </c>
      <c r="T15">
        <v>1265.5193000000002</v>
      </c>
      <c r="U15">
        <v>211.06537207852389</v>
      </c>
      <c r="V15">
        <v>59.776343964950769</v>
      </c>
      <c r="W15">
        <v>29.367428932883502</v>
      </c>
      <c r="X15">
        <v>46.783996062663839</v>
      </c>
      <c r="Y15">
        <v>1.9311497467655949</v>
      </c>
      <c r="Z15">
        <v>1.8368619025833786</v>
      </c>
      <c r="AA15">
        <f t="shared" si="0"/>
        <v>9.4287844182216363E-2</v>
      </c>
      <c r="AB15" s="5">
        <f t="shared" si="1"/>
        <v>5.1330937861800673E-2</v>
      </c>
      <c r="AC15">
        <f t="shared" si="2"/>
        <v>85.339431763951296</v>
      </c>
      <c r="AD15">
        <f t="shared" si="3"/>
        <v>68.685000000000016</v>
      </c>
      <c r="AE15">
        <f t="shared" si="4"/>
        <v>16.65443176395128</v>
      </c>
      <c r="AF15">
        <f t="shared" si="5"/>
        <v>0.24247552979473358</v>
      </c>
      <c r="AG15" t="s">
        <v>15</v>
      </c>
      <c r="AH15">
        <v>14</v>
      </c>
    </row>
    <row r="16" spans="1:34" x14ac:dyDescent="0.25">
      <c r="A16" s="1">
        <v>67.7</v>
      </c>
      <c r="B16">
        <v>0</v>
      </c>
      <c r="C16">
        <v>4.5</v>
      </c>
      <c r="D16">
        <v>6.8</v>
      </c>
      <c r="E16">
        <v>0</v>
      </c>
      <c r="F16">
        <v>6</v>
      </c>
      <c r="G16">
        <v>2</v>
      </c>
      <c r="H16">
        <v>5.5</v>
      </c>
      <c r="I16">
        <v>7</v>
      </c>
      <c r="J16">
        <v>0</v>
      </c>
      <c r="K16">
        <v>0</v>
      </c>
      <c r="L16">
        <v>0</v>
      </c>
      <c r="M16">
        <v>0.5</v>
      </c>
      <c r="N16">
        <v>0</v>
      </c>
      <c r="O16" s="6">
        <v>800</v>
      </c>
      <c r="P16" s="6">
        <v>750</v>
      </c>
      <c r="Q16">
        <v>-9.1547930992095475E-2</v>
      </c>
      <c r="R16">
        <v>22.3385439698908</v>
      </c>
      <c r="S16">
        <v>86.707958726140774</v>
      </c>
      <c r="T16">
        <v>1280.5980999999999</v>
      </c>
      <c r="U16">
        <v>213.58884581272793</v>
      </c>
      <c r="V16">
        <v>66.874529861977891</v>
      </c>
      <c r="W16">
        <v>32.631159877210173</v>
      </c>
      <c r="X16">
        <v>61.707310843889566</v>
      </c>
      <c r="Y16">
        <v>1.9225696761908939</v>
      </c>
      <c r="Z16">
        <v>2.0385406863374573</v>
      </c>
      <c r="AA16">
        <f t="shared" si="0"/>
        <v>0.11597101014656341</v>
      </c>
      <c r="AB16" s="5">
        <f t="shared" si="1"/>
        <v>5.6889230086902338E-2</v>
      </c>
      <c r="AC16">
        <f t="shared" si="2"/>
        <v>83.669982122403269</v>
      </c>
      <c r="AD16">
        <f t="shared" si="3"/>
        <v>109.28</v>
      </c>
      <c r="AE16">
        <f t="shared" si="4"/>
        <v>25.610017877596732</v>
      </c>
      <c r="AF16">
        <f t="shared" si="5"/>
        <v>0.23435228658122925</v>
      </c>
      <c r="AG16" t="s">
        <v>17</v>
      </c>
      <c r="AH16">
        <v>15</v>
      </c>
    </row>
    <row r="17" spans="1:34" x14ac:dyDescent="0.25">
      <c r="A17" s="1">
        <v>68.2</v>
      </c>
      <c r="B17">
        <v>0</v>
      </c>
      <c r="C17">
        <v>4.5</v>
      </c>
      <c r="D17">
        <v>6.8</v>
      </c>
      <c r="E17">
        <v>0</v>
      </c>
      <c r="F17">
        <v>6</v>
      </c>
      <c r="G17">
        <v>2</v>
      </c>
      <c r="H17">
        <v>5.5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 s="6">
        <v>800</v>
      </c>
      <c r="P17" s="6">
        <v>750</v>
      </c>
      <c r="Q17">
        <v>-4.119804742798569E-2</v>
      </c>
      <c r="R17">
        <v>22.222406279796605</v>
      </c>
      <c r="S17">
        <v>87.370508189870549</v>
      </c>
      <c r="T17">
        <v>1280.5980999999999</v>
      </c>
      <c r="U17">
        <v>213.54809477183733</v>
      </c>
      <c r="V17">
        <v>67.002699650705068</v>
      </c>
      <c r="W17">
        <v>35.7783296789815</v>
      </c>
      <c r="X17">
        <v>62.615848377721029</v>
      </c>
      <c r="Y17">
        <v>1.9097196670192611</v>
      </c>
      <c r="Z17">
        <v>1.7980979320624859</v>
      </c>
      <c r="AA17">
        <f t="shared" si="0"/>
        <v>0.11162173495677519</v>
      </c>
      <c r="AB17" s="5">
        <f t="shared" si="1"/>
        <v>6.2077672726502088E-2</v>
      </c>
      <c r="AC17">
        <f t="shared" si="2"/>
        <v>81.230601105299641</v>
      </c>
      <c r="AD17">
        <f t="shared" si="3"/>
        <v>62.820000000000007</v>
      </c>
      <c r="AE17">
        <f t="shared" si="4"/>
        <v>18.410601105299634</v>
      </c>
      <c r="AF17">
        <f t="shared" si="5"/>
        <v>0.29306910387296453</v>
      </c>
      <c r="AG17" t="s">
        <v>17</v>
      </c>
      <c r="AH17">
        <v>16</v>
      </c>
    </row>
    <row r="18" spans="1:34" x14ac:dyDescent="0.25">
      <c r="A18" s="1">
        <v>63.643999999999998</v>
      </c>
      <c r="B18">
        <v>3</v>
      </c>
      <c r="C18">
        <v>7.1</v>
      </c>
      <c r="D18">
        <v>5.9</v>
      </c>
      <c r="E18">
        <v>0</v>
      </c>
      <c r="F18">
        <v>5.2</v>
      </c>
      <c r="G18">
        <v>1.5</v>
      </c>
      <c r="H18">
        <v>7.2</v>
      </c>
      <c r="I18">
        <v>6.3</v>
      </c>
      <c r="J18">
        <v>0.05</v>
      </c>
      <c r="K18">
        <v>6.0000000000000001E-3</v>
      </c>
      <c r="L18">
        <v>0</v>
      </c>
      <c r="M18">
        <v>0</v>
      </c>
      <c r="N18">
        <v>0.1</v>
      </c>
      <c r="O18">
        <v>1093</v>
      </c>
      <c r="P18">
        <v>137</v>
      </c>
      <c r="Q18">
        <v>0.24226527595567612</v>
      </c>
      <c r="R18">
        <v>18.645663435038852</v>
      </c>
      <c r="S18">
        <v>66.694671910600363</v>
      </c>
      <c r="T18">
        <v>1264.1060000000002</v>
      </c>
      <c r="U18">
        <v>209.93997654584425</v>
      </c>
      <c r="V18">
        <v>57.060362344101719</v>
      </c>
      <c r="W18">
        <v>31.998889644349386</v>
      </c>
      <c r="X18">
        <v>49.221305633426631</v>
      </c>
      <c r="Y18">
        <v>2.3213545363900852</v>
      </c>
      <c r="Z18">
        <v>2.1829137186264385</v>
      </c>
      <c r="AA18">
        <f t="shared" si="0"/>
        <v>0.1384408177636467</v>
      </c>
      <c r="AB18" s="5">
        <f t="shared" si="1"/>
        <v>6.3420196859983194E-2</v>
      </c>
      <c r="AC18">
        <f t="shared" si="2"/>
        <v>209.58226829643013</v>
      </c>
      <c r="AD18">
        <f t="shared" si="3"/>
        <v>152.37500000000017</v>
      </c>
      <c r="AE18">
        <f t="shared" si="4"/>
        <v>57.207268296429959</v>
      </c>
      <c r="AF18">
        <f t="shared" si="5"/>
        <v>0.37543736371734138</v>
      </c>
      <c r="AG18" t="s">
        <v>15</v>
      </c>
      <c r="AH18">
        <v>17</v>
      </c>
    </row>
    <row r="19" spans="1:34" x14ac:dyDescent="0.25">
      <c r="A19" s="1">
        <v>60.6845</v>
      </c>
      <c r="B19">
        <v>3.1</v>
      </c>
      <c r="C19">
        <v>9.5399999999999991</v>
      </c>
      <c r="D19">
        <v>5.625</v>
      </c>
      <c r="E19">
        <v>1.01</v>
      </c>
      <c r="F19">
        <v>6.375</v>
      </c>
      <c r="G19">
        <v>0.62</v>
      </c>
      <c r="H19">
        <v>6.48</v>
      </c>
      <c r="I19">
        <v>6.47</v>
      </c>
      <c r="J19">
        <v>0</v>
      </c>
      <c r="K19">
        <v>0</v>
      </c>
      <c r="L19">
        <v>0</v>
      </c>
      <c r="M19">
        <v>0</v>
      </c>
      <c r="N19">
        <v>9.5500000000000002E-2</v>
      </c>
      <c r="O19">
        <v>980</v>
      </c>
      <c r="P19">
        <v>250</v>
      </c>
      <c r="Q19">
        <v>0.20767111075655934</v>
      </c>
      <c r="R19">
        <v>20.690790424958148</v>
      </c>
      <c r="S19">
        <v>66.400112114743777</v>
      </c>
      <c r="T19">
        <v>1265.8711600000001</v>
      </c>
      <c r="U19">
        <v>212.0248209306217</v>
      </c>
      <c r="V19">
        <v>60.031146006922299</v>
      </c>
      <c r="W19">
        <v>27.665505468302804</v>
      </c>
      <c r="X19">
        <v>48.010489283741208</v>
      </c>
      <c r="Y19">
        <v>2.2554636454455799</v>
      </c>
      <c r="Z19">
        <v>2.4134394759956317</v>
      </c>
      <c r="AA19">
        <f t="shared" si="0"/>
        <v>0.15797583055005182</v>
      </c>
      <c r="AB19" s="5">
        <f t="shared" si="1"/>
        <v>6.5456719392095394E-2</v>
      </c>
      <c r="AC19">
        <f t="shared" si="2"/>
        <v>180.07923847831995</v>
      </c>
      <c r="AD19">
        <f t="shared" si="3"/>
        <v>259.08333333337208</v>
      </c>
      <c r="AE19">
        <f t="shared" si="4"/>
        <v>79.004094855052131</v>
      </c>
      <c r="AF19">
        <f t="shared" si="5"/>
        <v>0.30493700169201793</v>
      </c>
      <c r="AG19" t="s">
        <v>16</v>
      </c>
      <c r="AH19">
        <v>18</v>
      </c>
    </row>
    <row r="20" spans="1:34" x14ac:dyDescent="0.25">
      <c r="A20" s="1">
        <v>63.395000000000003</v>
      </c>
      <c r="B20">
        <v>3.2</v>
      </c>
      <c r="C20">
        <v>7.5</v>
      </c>
      <c r="D20">
        <v>5.9</v>
      </c>
      <c r="E20">
        <v>0</v>
      </c>
      <c r="F20">
        <v>5</v>
      </c>
      <c r="G20">
        <v>1.5</v>
      </c>
      <c r="H20">
        <v>6.7</v>
      </c>
      <c r="I20">
        <v>6.6</v>
      </c>
      <c r="J20">
        <v>0.05</v>
      </c>
      <c r="K20">
        <v>5.0000000000000001E-3</v>
      </c>
      <c r="L20">
        <v>0</v>
      </c>
      <c r="M20">
        <v>0</v>
      </c>
      <c r="N20">
        <v>0.15</v>
      </c>
      <c r="O20" s="6">
        <v>980</v>
      </c>
      <c r="P20" s="6">
        <v>250</v>
      </c>
      <c r="Q20">
        <v>0.14997115547560369</v>
      </c>
      <c r="R20">
        <v>20.07704386735664</v>
      </c>
      <c r="S20">
        <v>66.731804403846212</v>
      </c>
      <c r="T20">
        <v>1266.8024</v>
      </c>
      <c r="U20">
        <v>209.61482432090423</v>
      </c>
      <c r="V20">
        <v>60.080871082703439</v>
      </c>
      <c r="W20">
        <v>32.653194763398112</v>
      </c>
      <c r="X20">
        <v>48.587710600992658</v>
      </c>
      <c r="Y20">
        <v>2.3543631137280578</v>
      </c>
      <c r="Z20">
        <v>2.1991927528233166</v>
      </c>
      <c r="AA20">
        <f t="shared" si="0"/>
        <v>0.15517036090474123</v>
      </c>
      <c r="AB20" s="5">
        <f t="shared" si="1"/>
        <v>7.055787206716374E-2</v>
      </c>
      <c r="AC20">
        <f t="shared" si="2"/>
        <v>226.13256750146309</v>
      </c>
      <c r="AD20">
        <f t="shared" si="3"/>
        <v>158.19499999999996</v>
      </c>
      <c r="AE20">
        <f t="shared" si="4"/>
        <v>67.937567501463121</v>
      </c>
      <c r="AF20">
        <f t="shared" si="5"/>
        <v>0.42945458138034159</v>
      </c>
      <c r="AG20" t="s">
        <v>15</v>
      </c>
      <c r="AH20">
        <v>19</v>
      </c>
    </row>
    <row r="21" spans="1:34" x14ac:dyDescent="0.25">
      <c r="A21" s="1">
        <v>67.2</v>
      </c>
      <c r="B21">
        <v>0</v>
      </c>
      <c r="C21">
        <v>4.5</v>
      </c>
      <c r="D21">
        <v>6.8</v>
      </c>
      <c r="E21">
        <v>0</v>
      </c>
      <c r="F21">
        <v>6</v>
      </c>
      <c r="G21">
        <v>2.5</v>
      </c>
      <c r="H21">
        <v>5.5</v>
      </c>
      <c r="I21">
        <v>7</v>
      </c>
      <c r="J21">
        <v>0</v>
      </c>
      <c r="K21">
        <v>0</v>
      </c>
      <c r="L21">
        <v>0</v>
      </c>
      <c r="M21">
        <v>0.5</v>
      </c>
      <c r="N21">
        <v>0</v>
      </c>
      <c r="O21" s="6">
        <v>800</v>
      </c>
      <c r="P21" s="6">
        <v>750</v>
      </c>
      <c r="Q21">
        <v>-0.16339422833048872</v>
      </c>
      <c r="R21">
        <v>22.415029569604009</v>
      </c>
      <c r="S21">
        <v>86.45742467132618</v>
      </c>
      <c r="T21">
        <v>1279.4861000000001</v>
      </c>
      <c r="U21">
        <v>213.71192404633686</v>
      </c>
      <c r="V21">
        <v>66.87842300661795</v>
      </c>
      <c r="W21">
        <v>29.654258285866764</v>
      </c>
      <c r="X21">
        <v>60.011225484370513</v>
      </c>
      <c r="Y21">
        <v>1.9182383981052631</v>
      </c>
      <c r="Z21">
        <v>1.7813963051967907</v>
      </c>
      <c r="AA21">
        <f t="shared" si="0"/>
        <v>0.13684209290847238</v>
      </c>
      <c r="AB21" s="5">
        <f t="shared" si="1"/>
        <v>7.6817321619714177E-2</v>
      </c>
      <c r="AC21">
        <f t="shared" si="2"/>
        <v>82.839677235989043</v>
      </c>
      <c r="AD21">
        <f t="shared" si="3"/>
        <v>60.450000000000031</v>
      </c>
      <c r="AE21">
        <f t="shared" si="4"/>
        <v>22.389677235989012</v>
      </c>
      <c r="AF21">
        <f t="shared" si="5"/>
        <v>0.37038341167889166</v>
      </c>
      <c r="AG21" t="s">
        <v>17</v>
      </c>
      <c r="AH21">
        <v>20</v>
      </c>
    </row>
    <row r="22" spans="1:34" x14ac:dyDescent="0.25">
      <c r="A22" s="1">
        <v>63.643999999999998</v>
      </c>
      <c r="B22">
        <v>3</v>
      </c>
      <c r="C22">
        <v>7.1</v>
      </c>
      <c r="D22">
        <v>5.9</v>
      </c>
      <c r="E22">
        <v>0</v>
      </c>
      <c r="F22">
        <v>5.2</v>
      </c>
      <c r="G22">
        <v>1.5</v>
      </c>
      <c r="H22">
        <v>7.2</v>
      </c>
      <c r="I22">
        <v>6.3</v>
      </c>
      <c r="J22">
        <v>0.05</v>
      </c>
      <c r="K22">
        <v>6.0000000000000001E-3</v>
      </c>
      <c r="L22">
        <v>0</v>
      </c>
      <c r="M22">
        <v>0</v>
      </c>
      <c r="N22">
        <v>0.1</v>
      </c>
      <c r="O22" s="6">
        <v>980</v>
      </c>
      <c r="P22" s="6">
        <v>250</v>
      </c>
      <c r="Q22">
        <v>0.13307270561104453</v>
      </c>
      <c r="R22">
        <v>19.984050345745967</v>
      </c>
      <c r="S22">
        <v>66.694671910600363</v>
      </c>
      <c r="T22">
        <v>1264.1060000000002</v>
      </c>
      <c r="U22">
        <v>209.93997654584425</v>
      </c>
      <c r="V22">
        <v>60.130120325342254</v>
      </c>
      <c r="W22">
        <v>32.623236001383908</v>
      </c>
      <c r="X22">
        <v>49.221305633426631</v>
      </c>
      <c r="Y22">
        <v>2.025118677775279</v>
      </c>
      <c r="Z22">
        <v>2.2102248541079597</v>
      </c>
      <c r="AA22">
        <f t="shared" si="0"/>
        <v>0.18510617633268067</v>
      </c>
      <c r="AB22" s="5">
        <f t="shared" si="1"/>
        <v>8.3749929781415378E-2</v>
      </c>
      <c r="AC22">
        <f t="shared" si="2"/>
        <v>105.95432224158242</v>
      </c>
      <c r="AD22">
        <f t="shared" si="3"/>
        <v>162.26500000000013</v>
      </c>
      <c r="AE22">
        <f t="shared" si="4"/>
        <v>56.310677758417711</v>
      </c>
      <c r="AF22">
        <f t="shared" si="5"/>
        <v>0.34702910521934899</v>
      </c>
      <c r="AG22" t="s">
        <v>15</v>
      </c>
      <c r="AH22">
        <v>21</v>
      </c>
    </row>
    <row r="23" spans="1:34" x14ac:dyDescent="0.25">
      <c r="A23" s="1">
        <v>62.945</v>
      </c>
      <c r="B23">
        <v>2.8</v>
      </c>
      <c r="C23">
        <v>7.9</v>
      </c>
      <c r="D23">
        <v>6.3</v>
      </c>
      <c r="E23">
        <v>0</v>
      </c>
      <c r="F23">
        <v>5.2</v>
      </c>
      <c r="G23">
        <v>1.65</v>
      </c>
      <c r="H23">
        <v>6.7</v>
      </c>
      <c r="I23">
        <v>6.3</v>
      </c>
      <c r="J23">
        <v>0.05</v>
      </c>
      <c r="K23">
        <v>5.0000000000000001E-3</v>
      </c>
      <c r="L23">
        <v>0</v>
      </c>
      <c r="M23">
        <v>0</v>
      </c>
      <c r="N23">
        <v>0.15</v>
      </c>
      <c r="O23" s="6">
        <v>980</v>
      </c>
      <c r="P23" s="6">
        <v>250</v>
      </c>
      <c r="Q23">
        <v>0.1019275364902594</v>
      </c>
      <c r="R23">
        <v>20.293166248902942</v>
      </c>
      <c r="S23">
        <v>63.940003071748144</v>
      </c>
      <c r="T23">
        <v>1263.7886000000003</v>
      </c>
      <c r="U23">
        <v>210.75154085628046</v>
      </c>
      <c r="V23">
        <v>59.783703693586297</v>
      </c>
      <c r="W23">
        <v>29.988757496146235</v>
      </c>
      <c r="X23">
        <v>50.508388428768335</v>
      </c>
      <c r="Y23">
        <v>1.872333475833496</v>
      </c>
      <c r="Z23">
        <v>2.064969356835519</v>
      </c>
      <c r="AA23">
        <f t="shared" si="0"/>
        <v>0.192635881002023</v>
      </c>
      <c r="AB23" s="5">
        <f t="shared" si="1"/>
        <v>9.3287525243100758E-2</v>
      </c>
      <c r="AC23">
        <f t="shared" si="2"/>
        <v>74.530404078483429</v>
      </c>
      <c r="AD23">
        <f t="shared" si="3"/>
        <v>116.13666666666671</v>
      </c>
      <c r="AE23">
        <f t="shared" si="4"/>
        <v>41.606262588183284</v>
      </c>
      <c r="AF23">
        <f t="shared" si="5"/>
        <v>0.35825259827372868</v>
      </c>
      <c r="AG23" t="s">
        <v>15</v>
      </c>
      <c r="AH23">
        <v>22</v>
      </c>
    </row>
  </sheetData>
  <sortState xmlns:xlrd2="http://schemas.microsoft.com/office/spreadsheetml/2017/richdata2" ref="A2:AF82">
    <sortCondition ref="AB1:AB82"/>
  </sortState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Yuyu Huang</cp:lastModifiedBy>
  <dcterms:created xsi:type="dcterms:W3CDTF">2022-08-21T08:08:23Z</dcterms:created>
  <dcterms:modified xsi:type="dcterms:W3CDTF">2023-06-11T08:00:49Z</dcterms:modified>
</cp:coreProperties>
</file>