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 s="1"/>
  <c r="C4" i="1"/>
  <c r="D4" i="1"/>
  <c r="E4" i="1"/>
  <c r="F4" i="1"/>
  <c r="G4" i="1"/>
  <c r="C5" i="1"/>
  <c r="D5" i="1"/>
  <c r="E5" i="1"/>
  <c r="F5" i="1"/>
  <c r="G5" i="1"/>
  <c r="C6" i="1"/>
  <c r="D6" i="1"/>
  <c r="F6" i="1" s="1"/>
  <c r="G6" i="1" s="1"/>
  <c r="E6" i="1"/>
  <c r="C7" i="1"/>
  <c r="D7" i="1"/>
  <c r="E7" i="1"/>
  <c r="F7" i="1"/>
  <c r="G7" i="1"/>
  <c r="C8" i="1"/>
  <c r="D8" i="1" s="1"/>
  <c r="C9" i="1"/>
  <c r="D9" i="1"/>
  <c r="E9" i="1"/>
  <c r="F9" i="1"/>
  <c r="G9" i="1" s="1"/>
  <c r="C10" i="1"/>
  <c r="D10" i="1"/>
  <c r="E10" i="1"/>
  <c r="F10" i="1"/>
  <c r="G10" i="1"/>
  <c r="C11" i="1"/>
  <c r="D11" i="1"/>
  <c r="E11" i="1" s="1"/>
  <c r="C12" i="1"/>
  <c r="D12" i="1"/>
  <c r="E12" i="1"/>
  <c r="F12" i="1"/>
  <c r="G12" i="1"/>
  <c r="G2" i="1"/>
  <c r="F2" i="1"/>
  <c r="E2" i="1"/>
  <c r="D2" i="1"/>
  <c r="C2" i="1"/>
  <c r="E8" i="1" l="1"/>
  <c r="F8" i="1"/>
  <c r="G8" i="1" s="1"/>
  <c r="F11" i="1"/>
  <c r="G11" i="1" s="1"/>
  <c r="F3" i="1"/>
  <c r="G3" i="1" s="1"/>
</calcChain>
</file>

<file path=xl/sharedStrings.xml><?xml version="1.0" encoding="utf-8"?>
<sst xmlns="http://schemas.openxmlformats.org/spreadsheetml/2006/main" count="9" uniqueCount="9">
  <si>
    <t>Baud rate</t>
  </si>
  <si>
    <t>Fscl</t>
  </si>
  <si>
    <t>16*USARTDIV</t>
  </si>
  <si>
    <t>USARTDIV</t>
  </si>
  <si>
    <t>Mantissa</t>
  </si>
  <si>
    <t>Fraction</t>
  </si>
  <si>
    <t>16*Fraction</t>
  </si>
  <si>
    <t>0x8D</t>
  </si>
  <si>
    <t>0x47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</si>
</sst>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6" sqref="G16"/>
    </sheetView>
  </sheetViews>
  <sheetFormatPr defaultRowHeight="15" x14ac:dyDescent="0.25"/>
  <cols>
    <col min="1" max="1" width="17" customWidth="1"/>
    <col min="2" max="2" width="14.28515625" customWidth="1"/>
    <col min="3" max="3" width="13.140625" customWidth="1"/>
    <col min="4" max="4" width="11.28515625" customWidth="1"/>
    <col min="5" max="5" width="10.5703125" customWidth="1"/>
    <col min="7" max="7" width="12.855468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</row>
    <row r="2" spans="1:8" x14ac:dyDescent="0.25">
      <c r="A2">
        <v>36000000</v>
      </c>
      <c r="B2">
        <v>9600</v>
      </c>
      <c r="C2">
        <f>A2/B2</f>
        <v>3750</v>
      </c>
      <c r="D2">
        <f>C2/16</f>
        <v>234.375</v>
      </c>
      <c r="E2">
        <f>INT(D2)</f>
        <v>234</v>
      </c>
      <c r="F2">
        <f>MOD(D2,INT(D2))</f>
        <v>0.375</v>
      </c>
      <c r="G2">
        <f>F2*16</f>
        <v>6</v>
      </c>
    </row>
    <row r="3" spans="1:8" x14ac:dyDescent="0.25">
      <c r="A3">
        <v>36000000</v>
      </c>
      <c r="B3">
        <v>19200</v>
      </c>
      <c r="C3">
        <f t="shared" ref="C3:C12" si="0">A3/B3</f>
        <v>1875</v>
      </c>
      <c r="D3">
        <f t="shared" ref="D3:D12" si="1">C3/16</f>
        <v>117.1875</v>
      </c>
      <c r="E3">
        <f t="shared" ref="E3:E12" si="2">INT(D3)</f>
        <v>117</v>
      </c>
      <c r="F3">
        <f t="shared" ref="F3:F12" si="3">MOD(D3,INT(D3))</f>
        <v>0.1875</v>
      </c>
      <c r="G3">
        <f t="shared" ref="G3:G12" si="4">F3*16</f>
        <v>3</v>
      </c>
    </row>
    <row r="4" spans="1:8" x14ac:dyDescent="0.25">
      <c r="A4">
        <v>36000000</v>
      </c>
      <c r="B4" s="1">
        <v>256000</v>
      </c>
      <c r="C4" s="1">
        <f t="shared" si="0"/>
        <v>140.625</v>
      </c>
      <c r="D4" s="1">
        <f t="shared" si="1"/>
        <v>8.7890625</v>
      </c>
      <c r="E4" s="1">
        <f t="shared" si="2"/>
        <v>8</v>
      </c>
      <c r="F4" s="1">
        <f t="shared" si="3"/>
        <v>0.7890625</v>
      </c>
      <c r="G4" s="1">
        <f t="shared" si="4"/>
        <v>12.625</v>
      </c>
      <c r="H4" t="s">
        <v>7</v>
      </c>
    </row>
    <row r="5" spans="1:8" x14ac:dyDescent="0.25">
      <c r="A5">
        <v>36000000</v>
      </c>
      <c r="B5">
        <v>290000</v>
      </c>
      <c r="C5">
        <f t="shared" si="0"/>
        <v>124.13793103448276</v>
      </c>
      <c r="D5">
        <f t="shared" si="1"/>
        <v>7.7586206896551726</v>
      </c>
      <c r="E5">
        <f t="shared" si="2"/>
        <v>7</v>
      </c>
      <c r="F5">
        <f t="shared" si="3"/>
        <v>0.7586206896551726</v>
      </c>
      <c r="G5">
        <f t="shared" si="4"/>
        <v>12.137931034482762</v>
      </c>
    </row>
    <row r="6" spans="1:8" x14ac:dyDescent="0.25">
      <c r="A6">
        <v>36000000</v>
      </c>
      <c r="B6">
        <v>324000</v>
      </c>
      <c r="C6">
        <f t="shared" si="0"/>
        <v>111.11111111111111</v>
      </c>
      <c r="D6">
        <f t="shared" si="1"/>
        <v>6.9444444444444446</v>
      </c>
      <c r="E6">
        <f t="shared" si="2"/>
        <v>6</v>
      </c>
      <c r="F6">
        <f t="shared" si="3"/>
        <v>0.94444444444444464</v>
      </c>
      <c r="G6">
        <f t="shared" si="4"/>
        <v>15.111111111111114</v>
      </c>
    </row>
    <row r="7" spans="1:8" x14ac:dyDescent="0.25">
      <c r="A7">
        <v>36000000</v>
      </c>
      <c r="B7">
        <v>358000</v>
      </c>
      <c r="C7">
        <f t="shared" si="0"/>
        <v>100.55865921787709</v>
      </c>
      <c r="D7">
        <f t="shared" si="1"/>
        <v>6.2849162011173183</v>
      </c>
      <c r="E7">
        <f t="shared" si="2"/>
        <v>6</v>
      </c>
      <c r="F7">
        <f t="shared" si="3"/>
        <v>0.2849162011173183</v>
      </c>
      <c r="G7">
        <f t="shared" si="4"/>
        <v>4.5586592178770928</v>
      </c>
    </row>
    <row r="8" spans="1:8" x14ac:dyDescent="0.25">
      <c r="A8">
        <v>36000000</v>
      </c>
      <c r="B8">
        <v>392000</v>
      </c>
      <c r="C8">
        <f t="shared" si="0"/>
        <v>91.836734693877546</v>
      </c>
      <c r="D8">
        <f t="shared" si="1"/>
        <v>5.7397959183673466</v>
      </c>
      <c r="E8">
        <f t="shared" si="2"/>
        <v>5</v>
      </c>
      <c r="F8">
        <f t="shared" si="3"/>
        <v>0.73979591836734659</v>
      </c>
      <c r="G8">
        <f t="shared" si="4"/>
        <v>11.836734693877546</v>
      </c>
    </row>
    <row r="9" spans="1:8" x14ac:dyDescent="0.25">
      <c r="A9">
        <v>36000000</v>
      </c>
      <c r="B9">
        <v>426000</v>
      </c>
      <c r="C9">
        <f t="shared" si="0"/>
        <v>84.507042253521121</v>
      </c>
      <c r="D9">
        <f t="shared" si="1"/>
        <v>5.28169014084507</v>
      </c>
      <c r="E9">
        <f t="shared" si="2"/>
        <v>5</v>
      </c>
      <c r="F9">
        <f t="shared" si="3"/>
        <v>0.28169014084507005</v>
      </c>
      <c r="G9">
        <f t="shared" si="4"/>
        <v>4.5070422535211208</v>
      </c>
    </row>
    <row r="10" spans="1:8" x14ac:dyDescent="0.25">
      <c r="A10">
        <v>36000000</v>
      </c>
      <c r="B10">
        <v>460000</v>
      </c>
      <c r="C10">
        <f t="shared" si="0"/>
        <v>78.260869565217391</v>
      </c>
      <c r="D10">
        <f t="shared" si="1"/>
        <v>4.8913043478260869</v>
      </c>
      <c r="E10">
        <f t="shared" si="2"/>
        <v>4</v>
      </c>
      <c r="F10">
        <f t="shared" si="3"/>
        <v>0.89130434782608692</v>
      </c>
      <c r="G10">
        <f t="shared" si="4"/>
        <v>14.260869565217391</v>
      </c>
    </row>
    <row r="11" spans="1:8" x14ac:dyDescent="0.25">
      <c r="A11">
        <v>36000000</v>
      </c>
      <c r="B11">
        <v>494000</v>
      </c>
      <c r="C11">
        <f t="shared" si="0"/>
        <v>72.874493927125499</v>
      </c>
      <c r="D11">
        <f t="shared" si="1"/>
        <v>4.5546558704453437</v>
      </c>
      <c r="E11">
        <f t="shared" si="2"/>
        <v>4</v>
      </c>
      <c r="F11">
        <f t="shared" si="3"/>
        <v>0.5546558704453437</v>
      </c>
      <c r="G11">
        <f t="shared" si="4"/>
        <v>8.8744939271254992</v>
      </c>
    </row>
    <row r="12" spans="1:8" x14ac:dyDescent="0.25">
      <c r="A12">
        <v>36000000</v>
      </c>
      <c r="B12" s="1">
        <v>512000</v>
      </c>
      <c r="C12" s="1">
        <f t="shared" si="0"/>
        <v>70.3125</v>
      </c>
      <c r="D12" s="1">
        <f t="shared" si="1"/>
        <v>4.39453125</v>
      </c>
      <c r="E12" s="1">
        <f t="shared" si="2"/>
        <v>4</v>
      </c>
      <c r="F12" s="1">
        <f t="shared" si="3"/>
        <v>0.39453125</v>
      </c>
      <c r="G12" s="1">
        <f t="shared" si="4"/>
        <v>6.3125</v>
      </c>
      <c r="H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2024-08-06T09:57:10Z</dcterms:modified>
</cp:coreProperties>
</file>