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Brandon Foss\Documents\School\Software Engineering (CS 383)\"/>
    </mc:Choice>
  </mc:AlternateContent>
  <xr:revisionPtr revIDLastSave="0" documentId="13_ncr:1_{9DF8BA9A-643E-4BCE-8C44-5540B6D5A30C}" xr6:coauthVersionLast="36" xr6:coauthVersionMax="40" xr10:uidLastSave="{00000000-0000-0000-0000-000000000000}"/>
  <bookViews>
    <workbookView xWindow="0" yWindow="0" windowWidth="28770" windowHeight="12030" activeTab="1" xr2:uid="{00000000-000D-0000-FFFF-FFFF00000000}"/>
  </bookViews>
  <sheets>
    <sheet name="Management Summary" sheetId="3" r:id="rId1"/>
    <sheet name="Gantt" sheetId="1" r:id="rId2"/>
    <sheet name="Meetings" sheetId="2" r:id="rId3"/>
    <sheet name="SA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52" i="1" l="1"/>
  <c r="C52" i="1"/>
  <c r="B9" i="2"/>
  <c r="B8" i="2"/>
  <c r="B7" i="2"/>
  <c r="B6" i="2"/>
  <c r="B5" i="2"/>
  <c r="B4" i="2"/>
  <c r="C10" i="1" l="1"/>
  <c r="B10" i="1"/>
  <c r="C20" i="1"/>
  <c r="B20" i="1"/>
  <c r="C28" i="1"/>
  <c r="B28" i="1"/>
  <c r="C36" i="1"/>
  <c r="B36" i="1"/>
  <c r="C44" i="1"/>
  <c r="B44" i="1"/>
  <c r="C10" i="2"/>
  <c r="D32" i="4"/>
  <c r="C32" i="4"/>
  <c r="D27" i="4"/>
  <c r="C27" i="4"/>
  <c r="D22" i="4"/>
  <c r="C22" i="4"/>
  <c r="D17" i="4"/>
  <c r="C17" i="4"/>
  <c r="D12" i="4"/>
  <c r="C12" i="4"/>
  <c r="D7" i="4"/>
  <c r="D33" i="4" s="1"/>
  <c r="C7" i="4"/>
  <c r="C33" i="4" s="1"/>
  <c r="C53" i="1" l="1"/>
  <c r="H8" i="3"/>
  <c r="B53" i="1"/>
  <c r="K10" i="3"/>
  <c r="P4" i="3"/>
  <c r="P5" i="3"/>
  <c r="O6" i="3"/>
  <c r="O7" i="3"/>
  <c r="P8" i="3"/>
  <c r="P9" i="3"/>
  <c r="O9" i="3"/>
  <c r="H9" i="3"/>
  <c r="G9" i="3"/>
  <c r="G8" i="3"/>
  <c r="O5" i="3"/>
  <c r="O4" i="3"/>
  <c r="E10" i="2"/>
  <c r="L10" i="2"/>
  <c r="K10" i="2"/>
  <c r="J10" i="2"/>
  <c r="I10" i="2"/>
  <c r="H10" i="2"/>
  <c r="G10" i="2"/>
  <c r="F10" i="2"/>
  <c r="D10" i="2"/>
  <c r="L9" i="3"/>
  <c r="I8" i="3" l="1"/>
  <c r="O8" i="3"/>
  <c r="Q8" i="3" s="1"/>
  <c r="Q9" i="3"/>
  <c r="I9" i="3"/>
  <c r="C9" i="3"/>
  <c r="D9" i="3"/>
  <c r="M9" i="3"/>
  <c r="P7" i="3"/>
  <c r="P6" i="3"/>
  <c r="P10" i="3" s="1"/>
  <c r="O10" i="3" l="1"/>
  <c r="C8" i="3"/>
  <c r="E9" i="3"/>
  <c r="Q5" i="3"/>
  <c r="Q4" i="3"/>
  <c r="Q6" i="3"/>
  <c r="Q7" i="3"/>
  <c r="L5" i="3"/>
  <c r="M5" i="3" s="1"/>
  <c r="L4" i="3"/>
  <c r="Q10" i="3" l="1"/>
  <c r="L7" i="3"/>
  <c r="M7" i="3" s="1"/>
  <c r="B10" i="2"/>
  <c r="L6" i="3"/>
  <c r="M4" i="3"/>
  <c r="L8" i="3"/>
  <c r="L10" i="3" l="1"/>
  <c r="M6" i="3"/>
  <c r="D8" i="3"/>
  <c r="M8" i="3"/>
  <c r="H7" i="3"/>
  <c r="D7" i="3" s="1"/>
  <c r="G7" i="3"/>
  <c r="C7" i="3" s="1"/>
  <c r="H6" i="3"/>
  <c r="H5" i="3"/>
  <c r="D5" i="3" s="1"/>
  <c r="G4" i="3"/>
  <c r="M10" i="3" l="1"/>
  <c r="C4" i="3"/>
  <c r="E8" i="3"/>
  <c r="D6" i="3"/>
  <c r="C54" i="1"/>
  <c r="G5" i="3"/>
  <c r="C5" i="3" s="1"/>
  <c r="E5" i="3" s="1"/>
  <c r="B54" i="1"/>
  <c r="G6" i="3"/>
  <c r="I6" i="3" s="1"/>
  <c r="H4" i="3"/>
  <c r="I7" i="3"/>
  <c r="E7" i="3"/>
  <c r="G10" i="3" l="1"/>
  <c r="D4" i="3"/>
  <c r="D10" i="3" s="1"/>
  <c r="H10" i="3"/>
  <c r="C6" i="3"/>
  <c r="C10" i="3" s="1"/>
  <c r="I5" i="3"/>
  <c r="I4" i="3"/>
  <c r="I10" i="3" l="1"/>
  <c r="E6" i="3"/>
  <c r="E4" i="3"/>
  <c r="E10" i="3" l="1"/>
</calcChain>
</file>

<file path=xl/sharedStrings.xml><?xml version="1.0" encoding="utf-8"?>
<sst xmlns="http://schemas.openxmlformats.org/spreadsheetml/2006/main" count="168" uniqueCount="71">
  <si>
    <t>testing</t>
  </si>
  <si>
    <t>totals</t>
  </si>
  <si>
    <t>completed</t>
  </si>
  <si>
    <t>this week</t>
  </si>
  <si>
    <t>planned</t>
  </si>
  <si>
    <t>group totals (hrs)</t>
  </si>
  <si>
    <t>group totals ($)</t>
  </si>
  <si>
    <t>Meetings</t>
  </si>
  <si>
    <t>Total</t>
  </si>
  <si>
    <t>Date</t>
  </si>
  <si>
    <t>Purpose</t>
  </si>
  <si>
    <t>Hours</t>
  </si>
  <si>
    <t>ü</t>
  </si>
  <si>
    <t>First Meeting</t>
  </si>
  <si>
    <t>Budgeted</t>
  </si>
  <si>
    <t>Actual</t>
  </si>
  <si>
    <t>Coding</t>
  </si>
  <si>
    <t>Deficit</t>
  </si>
  <si>
    <t>Task</t>
  </si>
  <si>
    <t>spent(hrs)</t>
  </si>
  <si>
    <t>red is dependent on others</t>
  </si>
  <si>
    <t>Assemble SA Powerpoint</t>
  </si>
  <si>
    <t>Individual schedule</t>
  </si>
  <si>
    <t>Subtotal</t>
  </si>
  <si>
    <t>Dan</t>
  </si>
  <si>
    <t>Predicted(hrs)</t>
  </si>
  <si>
    <t>Champion</t>
  </si>
  <si>
    <t>Systems Analysis</t>
  </si>
  <si>
    <t>Brandon</t>
  </si>
  <si>
    <t>Josh</t>
  </si>
  <si>
    <t>Lucas</t>
  </si>
  <si>
    <t>Sheldon</t>
  </si>
  <si>
    <t>Connor</t>
  </si>
  <si>
    <t>Jubal</t>
  </si>
  <si>
    <t>level design (2)</t>
  </si>
  <si>
    <t>menu design</t>
  </si>
  <si>
    <t>user interface</t>
  </si>
  <si>
    <t>track health / progress</t>
  </si>
  <si>
    <t>placeholder</t>
  </si>
  <si>
    <t>programming - AI</t>
  </si>
  <si>
    <t xml:space="preserve">Brandon </t>
  </si>
  <si>
    <t>Jan. 24</t>
  </si>
  <si>
    <t>DATE</t>
  </si>
  <si>
    <t>Future Meeting</t>
  </si>
  <si>
    <t>logo creation</t>
  </si>
  <si>
    <t>coding standard creation</t>
  </si>
  <si>
    <t>gantt chart creation</t>
  </si>
  <si>
    <t>Writing RFP</t>
  </si>
  <si>
    <t>Merge Gantt Charts</t>
  </si>
  <si>
    <t>Sound Implementation</t>
  </si>
  <si>
    <t>level design</t>
  </si>
  <si>
    <t>programming ship controls</t>
  </si>
  <si>
    <t>collision detection</t>
  </si>
  <si>
    <t>setup GIT Hub</t>
  </si>
  <si>
    <t>Feb. 3</t>
  </si>
  <si>
    <t>RFP / Game Planning</t>
  </si>
  <si>
    <t>create unity project</t>
  </si>
  <si>
    <t>pickup items</t>
  </si>
  <si>
    <t>mini map</t>
  </si>
  <si>
    <t>User Customizable Input</t>
  </si>
  <si>
    <t>Implementing menu</t>
  </si>
  <si>
    <t>Totals</t>
  </si>
  <si>
    <t>key:</t>
  </si>
  <si>
    <t>hours:</t>
  </si>
  <si>
    <t>Predicted Time(hrs)</t>
  </si>
  <si>
    <t>Time Spent(hrs)</t>
  </si>
  <si>
    <t>player character modeling</t>
  </si>
  <si>
    <t>object / environment assets model</t>
  </si>
  <si>
    <t>object / asset animations</t>
  </si>
  <si>
    <t>model Animation</t>
  </si>
  <si>
    <t>dis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</si>
</sst>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164" formatCode="&quot;$&quot;#,##0.00;[Red]&quot;$&quot;#,##0.00"/>
    <numFmt numFmtId="165" formatCode="&quot;$&quot;#,##0.00"/>
  </numFmts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Wingdings"/>
      <charset val="2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21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7">
    <xf numFmtId="0" fontId="0" fillId="0" borderId="0" xfId="0"/>
    <xf numFmtId="0" fontId="0" fillId="5" borderId="0" xfId="0" applyFill="1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6" borderId="0" xfId="0" applyFill="1"/>
    <xf numFmtId="0" fontId="2" fillId="0" borderId="0" xfId="0" applyFont="1"/>
    <xf numFmtId="0" fontId="0" fillId="0" borderId="0" xfId="0" applyFill="1" applyAlignment="1">
      <alignment horizontal="center"/>
    </xf>
    <xf numFmtId="0" fontId="0" fillId="7" borderId="4" xfId="0" applyFill="1" applyBorder="1"/>
    <xf numFmtId="0" fontId="0" fillId="7" borderId="0" xfId="0" applyFill="1" applyBorder="1"/>
    <xf numFmtId="0" fontId="0" fillId="7" borderId="5" xfId="0" applyFill="1" applyBorder="1"/>
    <xf numFmtId="0" fontId="0" fillId="7" borderId="6" xfId="0" applyFill="1" applyBorder="1"/>
    <xf numFmtId="0" fontId="0" fillId="7" borderId="7" xfId="0" applyFill="1" applyBorder="1"/>
    <xf numFmtId="0" fontId="0" fillId="7" borderId="8" xfId="0" applyFill="1" applyBorder="1"/>
    <xf numFmtId="0" fontId="0" fillId="7" borderId="9" xfId="0" applyFill="1" applyBorder="1"/>
    <xf numFmtId="8" fontId="0" fillId="0" borderId="4" xfId="0" applyNumberFormat="1" applyBorder="1"/>
    <xf numFmtId="8" fontId="0" fillId="0" borderId="0" xfId="0" applyNumberFormat="1" applyBorder="1"/>
    <xf numFmtId="8" fontId="0" fillId="0" borderId="5" xfId="0" applyNumberFormat="1" applyBorder="1"/>
    <xf numFmtId="8" fontId="0" fillId="7" borderId="9" xfId="0" applyNumberFormat="1" applyFill="1" applyBorder="1"/>
    <xf numFmtId="8" fontId="0" fillId="7" borderId="10" xfId="0" applyNumberFormat="1" applyFill="1" applyBorder="1"/>
    <xf numFmtId="8" fontId="0" fillId="7" borderId="11" xfId="0" applyNumberFormat="1" applyFill="1" applyBorder="1"/>
    <xf numFmtId="8" fontId="0" fillId="0" borderId="1" xfId="0" applyNumberFormat="1" applyBorder="1"/>
    <xf numFmtId="8" fontId="0" fillId="0" borderId="2" xfId="0" applyNumberFormat="1" applyBorder="1"/>
    <xf numFmtId="8" fontId="0" fillId="0" borderId="3" xfId="0" applyNumberFormat="1" applyBorder="1"/>
    <xf numFmtId="0" fontId="0" fillId="7" borderId="1" xfId="0" applyFill="1" applyBorder="1"/>
    <xf numFmtId="8" fontId="0" fillId="7" borderId="6" xfId="0" applyNumberFormat="1" applyFill="1" applyBorder="1"/>
    <xf numFmtId="8" fontId="0" fillId="7" borderId="7" xfId="0" applyNumberFormat="1" applyFill="1" applyBorder="1"/>
    <xf numFmtId="8" fontId="0" fillId="7" borderId="8" xfId="0" applyNumberFormat="1" applyFill="1" applyBorder="1"/>
    <xf numFmtId="8" fontId="0" fillId="0" borderId="8" xfId="0" applyNumberFormat="1" applyBorder="1"/>
    <xf numFmtId="0" fontId="3" fillId="0" borderId="0" xfId="0" applyFont="1"/>
    <xf numFmtId="0" fontId="0" fillId="0" borderId="1" xfId="0" applyBorder="1"/>
    <xf numFmtId="0" fontId="0" fillId="8" borderId="2" xfId="0" applyFill="1" applyBorder="1"/>
    <xf numFmtId="0" fontId="0" fillId="8" borderId="0" xfId="0" applyFill="1" applyBorder="1"/>
    <xf numFmtId="0" fontId="0" fillId="0" borderId="4" xfId="0" applyBorder="1"/>
    <xf numFmtId="0" fontId="0" fillId="8" borderId="5" xfId="0" applyFill="1" applyBorder="1"/>
    <xf numFmtId="0" fontId="1" fillId="8" borderId="0" xfId="0" applyFont="1" applyFill="1" applyBorder="1"/>
    <xf numFmtId="0" fontId="0" fillId="0" borderId="6" xfId="0" applyBorder="1"/>
    <xf numFmtId="0" fontId="1" fillId="8" borderId="7" xfId="0" applyFont="1" applyFill="1" applyBorder="1"/>
    <xf numFmtId="0" fontId="0" fillId="8" borderId="7" xfId="0" applyFill="1" applyBorder="1"/>
    <xf numFmtId="0" fontId="0" fillId="8" borderId="8" xfId="0" applyFill="1" applyBorder="1"/>
    <xf numFmtId="0" fontId="0" fillId="0" borderId="4" xfId="0" applyFill="1" applyBorder="1"/>
    <xf numFmtId="8" fontId="0" fillId="0" borderId="6" xfId="0" applyNumberFormat="1" applyBorder="1"/>
    <xf numFmtId="8" fontId="0" fillId="0" borderId="7" xfId="0" applyNumberFormat="1" applyBorder="1"/>
    <xf numFmtId="0" fontId="4" fillId="6" borderId="0" xfId="0" applyFont="1" applyFill="1"/>
    <xf numFmtId="0" fontId="0" fillId="0" borderId="12" xfId="0" applyBorder="1"/>
    <xf numFmtId="0" fontId="0" fillId="0" borderId="0" xfId="0"/>
    <xf numFmtId="0" fontId="0" fillId="6" borderId="0" xfId="0" applyFill="1"/>
    <xf numFmtId="8" fontId="0" fillId="0" borderId="4" xfId="0" applyNumberFormat="1" applyBorder="1"/>
    <xf numFmtId="8" fontId="0" fillId="0" borderId="0" xfId="0" applyNumberFormat="1" applyBorder="1"/>
    <xf numFmtId="8" fontId="0" fillId="0" borderId="5" xfId="0" applyNumberFormat="1" applyBorder="1"/>
    <xf numFmtId="8" fontId="0" fillId="0" borderId="1" xfId="0" applyNumberFormat="1" applyBorder="1"/>
    <xf numFmtId="8" fontId="0" fillId="0" borderId="2" xfId="0" applyNumberFormat="1" applyBorder="1"/>
    <xf numFmtId="8" fontId="0" fillId="0" borderId="3" xfId="0" applyNumberFormat="1" applyBorder="1"/>
    <xf numFmtId="8" fontId="0" fillId="0" borderId="8" xfId="0" applyNumberFormat="1" applyBorder="1"/>
    <xf numFmtId="0" fontId="0" fillId="0" borderId="0" xfId="0" applyBorder="1"/>
    <xf numFmtId="0" fontId="0" fillId="0" borderId="5" xfId="0" applyBorder="1"/>
    <xf numFmtId="0" fontId="3" fillId="8" borderId="0" xfId="0" applyFont="1" applyFill="1" applyBorder="1"/>
    <xf numFmtId="8" fontId="0" fillId="0" borderId="6" xfId="0" applyNumberFormat="1" applyBorder="1"/>
    <xf numFmtId="8" fontId="0" fillId="0" borderId="7" xfId="0" applyNumberFormat="1" applyBorder="1"/>
    <xf numFmtId="165" fontId="0" fillId="0" borderId="0" xfId="0" applyNumberFormat="1" applyBorder="1" applyAlignment="1">
      <alignment horizontal="right"/>
    </xf>
    <xf numFmtId="165" fontId="0" fillId="0" borderId="5" xfId="0" applyNumberFormat="1" applyBorder="1" applyAlignment="1">
      <alignment horizontal="right"/>
    </xf>
    <xf numFmtId="0" fontId="0" fillId="7" borderId="12" xfId="0" applyFill="1" applyBorder="1"/>
    <xf numFmtId="0" fontId="0" fillId="0" borderId="0" xfId="0" applyFill="1" applyBorder="1"/>
    <xf numFmtId="0" fontId="1" fillId="6" borderId="0" xfId="0" applyFont="1" applyFill="1"/>
    <xf numFmtId="0" fontId="0" fillId="0" borderId="2" xfId="0" applyBorder="1"/>
    <xf numFmtId="0" fontId="0" fillId="0" borderId="3" xfId="0" applyBorder="1"/>
    <xf numFmtId="0" fontId="0" fillId="2" borderId="14" xfId="0" applyFill="1" applyBorder="1"/>
    <xf numFmtId="164" fontId="0" fillId="2" borderId="14" xfId="0" applyNumberFormat="1" applyFill="1" applyBorder="1"/>
    <xf numFmtId="0" fontId="0" fillId="2" borderId="14" xfId="0" applyFont="1" applyFill="1" applyBorder="1"/>
    <xf numFmtId="0" fontId="0" fillId="7" borderId="14" xfId="0" applyFill="1" applyBorder="1"/>
    <xf numFmtId="0" fontId="0" fillId="7" borderId="13" xfId="0" applyFill="1" applyBorder="1"/>
    <xf numFmtId="0" fontId="0" fillId="7" borderId="13" xfId="0" applyFill="1" applyBorder="1" applyAlignment="1">
      <alignment wrapText="1"/>
    </xf>
    <xf numFmtId="0" fontId="2" fillId="0" borderId="13" xfId="0" applyFont="1" applyBorder="1"/>
    <xf numFmtId="0" fontId="0" fillId="0" borderId="13" xfId="0" applyBorder="1"/>
    <xf numFmtId="0" fontId="0" fillId="7" borderId="16" xfId="0" applyFill="1" applyBorder="1"/>
    <xf numFmtId="0" fontId="2" fillId="0" borderId="17" xfId="0" applyFont="1" applyBorder="1"/>
    <xf numFmtId="0" fontId="0" fillId="7" borderId="18" xfId="0" applyFill="1" applyBorder="1"/>
    <xf numFmtId="0" fontId="2" fillId="0" borderId="19" xfId="0" applyFont="1" applyBorder="1"/>
    <xf numFmtId="0" fontId="0" fillId="0" borderId="19" xfId="0" applyBorder="1"/>
    <xf numFmtId="0" fontId="0" fillId="8" borderId="1" xfId="0" applyFill="1" applyBorder="1"/>
    <xf numFmtId="0" fontId="0" fillId="0" borderId="9" xfId="0" applyBorder="1"/>
    <xf numFmtId="0" fontId="1" fillId="2" borderId="20" xfId="0" applyFont="1" applyFill="1" applyBorder="1"/>
    <xf numFmtId="0" fontId="0" fillId="2" borderId="20" xfId="0" applyFill="1" applyBorder="1"/>
    <xf numFmtId="0" fontId="0" fillId="2" borderId="21" xfId="0" applyFill="1" applyBorder="1"/>
    <xf numFmtId="0" fontId="0" fillId="7" borderId="22" xfId="0" applyFill="1" applyBorder="1"/>
    <xf numFmtId="0" fontId="0" fillId="7" borderId="23" xfId="0" applyFill="1" applyBorder="1"/>
    <xf numFmtId="0" fontId="0" fillId="7" borderId="24" xfId="0" applyFill="1" applyBorder="1" applyAlignment="1">
      <alignment wrapText="1"/>
    </xf>
    <xf numFmtId="0" fontId="0" fillId="7" borderId="24" xfId="0" applyFill="1" applyBorder="1"/>
    <xf numFmtId="0" fontId="2" fillId="0" borderId="24" xfId="0" applyFont="1" applyBorder="1"/>
    <xf numFmtId="0" fontId="2" fillId="0" borderId="25" xfId="0" applyFont="1" applyBorder="1"/>
    <xf numFmtId="0" fontId="0" fillId="2" borderId="15" xfId="0" applyFill="1" applyBorder="1"/>
    <xf numFmtId="0" fontId="0" fillId="7" borderId="1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1" fillId="4" borderId="26" xfId="0" applyFont="1" applyFill="1" applyBorder="1"/>
    <xf numFmtId="0" fontId="0" fillId="0" borderId="22" xfId="0" applyBorder="1"/>
    <xf numFmtId="0" fontId="0" fillId="9" borderId="2" xfId="0" applyFill="1" applyBorder="1"/>
    <xf numFmtId="0" fontId="0" fillId="9" borderId="22" xfId="0" applyFill="1" applyBorder="1" applyAlignment="1">
      <alignment horizontal="center"/>
    </xf>
    <xf numFmtId="0" fontId="0" fillId="9" borderId="23" xfId="0" applyFill="1" applyBorder="1" applyAlignment="1">
      <alignment horizontal="center"/>
    </xf>
    <xf numFmtId="0" fontId="0" fillId="0" borderId="27" xfId="0" applyBorder="1"/>
    <xf numFmtId="0" fontId="0" fillId="6" borderId="0" xfId="0" applyFill="1" applyBorder="1"/>
    <xf numFmtId="0" fontId="0" fillId="3" borderId="0" xfId="0" applyFill="1" applyBorder="1"/>
    <xf numFmtId="0" fontId="0" fillId="7" borderId="19" xfId="0" applyFill="1" applyBorder="1"/>
    <xf numFmtId="0" fontId="0" fillId="0" borderId="7" xfId="0" applyBorder="1"/>
    <xf numFmtId="0" fontId="0" fillId="0" borderId="8" xfId="0" applyBorder="1"/>
    <xf numFmtId="0" fontId="0" fillId="4" borderId="26" xfId="0" applyFill="1" applyBorder="1"/>
    <xf numFmtId="0" fontId="0" fillId="3" borderId="5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10"/>
  <sheetViews>
    <sheetView workbookViewId="0">
      <selection activeCell="M24" sqref="M24"/>
    </sheetView>
  </sheetViews>
  <sheetFormatPr defaultRowHeight="15" x14ac:dyDescent="0.25"/>
  <cols>
    <col min="3" max="3" width="14.28515625" customWidth="1"/>
    <col min="4" max="4" width="13.85546875" customWidth="1"/>
    <col min="5" max="5" width="13.28515625" customWidth="1"/>
    <col min="6" max="6" width="3.42578125" customWidth="1"/>
    <col min="7" max="7" width="15.28515625" customWidth="1"/>
    <col min="8" max="8" width="12.28515625" customWidth="1"/>
    <col min="9" max="9" width="14.5703125" customWidth="1"/>
    <col min="10" max="10" width="2.85546875" customWidth="1"/>
    <col min="11" max="11" width="13.85546875" customWidth="1"/>
    <col min="12" max="12" width="14" customWidth="1"/>
    <col min="13" max="13" width="14.140625" customWidth="1"/>
    <col min="14" max="14" width="5.42578125" customWidth="1"/>
    <col min="15" max="15" width="12.28515625" customWidth="1"/>
    <col min="16" max="16" width="14.7109375" customWidth="1"/>
    <col min="17" max="17" width="11.28515625" customWidth="1"/>
  </cols>
  <sheetData>
    <row r="1" spans="2:17" ht="15.75" thickBot="1" x14ac:dyDescent="0.3"/>
    <row r="2" spans="2:17" x14ac:dyDescent="0.25">
      <c r="C2" s="91" t="s">
        <v>8</v>
      </c>
      <c r="D2" s="92"/>
      <c r="E2" s="93"/>
      <c r="F2" s="7"/>
      <c r="G2" s="91" t="s">
        <v>16</v>
      </c>
      <c r="H2" s="92"/>
      <c r="I2" s="93"/>
      <c r="K2" s="91" t="s">
        <v>7</v>
      </c>
      <c r="L2" s="92"/>
      <c r="M2" s="93"/>
      <c r="O2" s="91" t="s">
        <v>27</v>
      </c>
      <c r="P2" s="92"/>
      <c r="Q2" s="93"/>
    </row>
    <row r="3" spans="2:17" ht="15.75" thickBot="1" x14ac:dyDescent="0.3">
      <c r="C3" s="8" t="s">
        <v>14</v>
      </c>
      <c r="D3" s="9" t="s">
        <v>15</v>
      </c>
      <c r="E3" s="10" t="s">
        <v>17</v>
      </c>
      <c r="F3" s="3"/>
      <c r="G3" s="11" t="s">
        <v>14</v>
      </c>
      <c r="H3" s="12" t="s">
        <v>15</v>
      </c>
      <c r="I3" s="13" t="s">
        <v>17</v>
      </c>
      <c r="K3" s="11" t="s">
        <v>14</v>
      </c>
      <c r="L3" s="12" t="s">
        <v>15</v>
      </c>
      <c r="M3" s="13" t="s">
        <v>17</v>
      </c>
      <c r="O3" s="8" t="s">
        <v>14</v>
      </c>
      <c r="P3" s="9" t="s">
        <v>15</v>
      </c>
      <c r="Q3" s="10" t="s">
        <v>17</v>
      </c>
    </row>
    <row r="4" spans="2:17" ht="15.75" thickBot="1" x14ac:dyDescent="0.3">
      <c r="B4" s="24" t="s">
        <v>28</v>
      </c>
      <c r="C4" s="21">
        <f>(G4+K4 +O4)</f>
        <v>6500</v>
      </c>
      <c r="D4" s="22">
        <f t="shared" ref="D4:D7" si="0">(H4+L4 +P4)</f>
        <v>450</v>
      </c>
      <c r="E4" s="23">
        <f>(C4-D4)</f>
        <v>6050</v>
      </c>
      <c r="F4" s="3"/>
      <c r="G4" s="15">
        <f>(Gantt!$B10)*100</f>
        <v>2500</v>
      </c>
      <c r="H4" s="16">
        <f>(Gantt!$C10)*100</f>
        <v>0</v>
      </c>
      <c r="I4" s="17">
        <f>(G4-H4)</f>
        <v>2500</v>
      </c>
      <c r="K4" s="21">
        <v>2500</v>
      </c>
      <c r="L4" s="22">
        <f>Meetings!B4*100</f>
        <v>350</v>
      </c>
      <c r="M4" s="23">
        <f>(K4-L4)</f>
        <v>2150</v>
      </c>
      <c r="O4" s="50">
        <f>(SA!C7)*100</f>
        <v>1500</v>
      </c>
      <c r="P4" s="51">
        <f>(SA!D7)*100</f>
        <v>100</v>
      </c>
      <c r="Q4" s="52">
        <f>(O4-P4)</f>
        <v>1400</v>
      </c>
    </row>
    <row r="5" spans="2:17" ht="15.75" thickBot="1" x14ac:dyDescent="0.3">
      <c r="B5" s="8" t="s">
        <v>29</v>
      </c>
      <c r="C5" s="15">
        <f t="shared" ref="C5:C7" si="1">(G5+K5 +O5)</f>
        <v>12100</v>
      </c>
      <c r="D5" s="16">
        <f t="shared" si="0"/>
        <v>350</v>
      </c>
      <c r="E5" s="17">
        <f t="shared" ref="E5:E7" si="2">(C5-D5)</f>
        <v>11750</v>
      </c>
      <c r="F5" s="3"/>
      <c r="G5" s="15">
        <f>(Gantt!$B20)*100</f>
        <v>8300</v>
      </c>
      <c r="H5" s="16">
        <f>(Gantt!$C20)*100</f>
        <v>0</v>
      </c>
      <c r="I5" s="17">
        <f t="shared" ref="I5:I7" si="3">(G5-H5)</f>
        <v>8300</v>
      </c>
      <c r="K5" s="50">
        <v>2500</v>
      </c>
      <c r="L5" s="16">
        <f>Meetings!B5*100</f>
        <v>350</v>
      </c>
      <c r="M5" s="17">
        <f t="shared" ref="M5:M7" si="4">(K5-L5)</f>
        <v>2150</v>
      </c>
      <c r="O5" s="47">
        <f>(SA!C12)*100</f>
        <v>1300</v>
      </c>
      <c r="P5" s="48">
        <f>(SA!D12)*100</f>
        <v>0</v>
      </c>
      <c r="Q5" s="49">
        <f t="shared" ref="Q5:Q7" si="5">(O5-P5)</f>
        <v>1300</v>
      </c>
    </row>
    <row r="6" spans="2:17" ht="15.75" thickBot="1" x14ac:dyDescent="0.3">
      <c r="B6" s="8" t="s">
        <v>30</v>
      </c>
      <c r="C6" s="15">
        <f t="shared" si="1"/>
        <v>6500</v>
      </c>
      <c r="D6" s="16">
        <f t="shared" si="0"/>
        <v>350</v>
      </c>
      <c r="E6" s="17">
        <f t="shared" si="2"/>
        <v>6150</v>
      </c>
      <c r="F6" s="3"/>
      <c r="G6" s="15">
        <f>(Gantt!$B28)*100</f>
        <v>2700</v>
      </c>
      <c r="H6" s="16">
        <f>(Gantt!$C28)*100</f>
        <v>0</v>
      </c>
      <c r="I6" s="17">
        <f t="shared" si="3"/>
        <v>2700</v>
      </c>
      <c r="K6" s="50">
        <v>2500</v>
      </c>
      <c r="L6" s="16">
        <f>Meetings!B6*100</f>
        <v>350</v>
      </c>
      <c r="M6" s="17">
        <f t="shared" si="4"/>
        <v>2150</v>
      </c>
      <c r="N6" s="44"/>
      <c r="O6" s="48">
        <f>(SA!C17)*100</f>
        <v>1300</v>
      </c>
      <c r="P6" s="48">
        <f>(SA!D17)*100</f>
        <v>0</v>
      </c>
      <c r="Q6" s="49">
        <f t="shared" si="5"/>
        <v>1300</v>
      </c>
    </row>
    <row r="7" spans="2:17" ht="15.75" thickBot="1" x14ac:dyDescent="0.3">
      <c r="B7" s="61" t="s">
        <v>31</v>
      </c>
      <c r="C7" s="48">
        <f t="shared" si="1"/>
        <v>6000</v>
      </c>
      <c r="D7" s="48">
        <f t="shared" si="0"/>
        <v>200</v>
      </c>
      <c r="E7" s="49">
        <f t="shared" si="2"/>
        <v>5800</v>
      </c>
      <c r="F7" s="3"/>
      <c r="G7" s="15">
        <f>(Gantt!$B36)*100</f>
        <v>2200</v>
      </c>
      <c r="H7" s="16">
        <f>(Gantt!$C36)*100</f>
        <v>0</v>
      </c>
      <c r="I7" s="17">
        <f t="shared" si="3"/>
        <v>2200</v>
      </c>
      <c r="K7" s="50">
        <v>2500</v>
      </c>
      <c r="L7" s="16">
        <f>Meetings!B7*100</f>
        <v>200</v>
      </c>
      <c r="M7" s="17">
        <f t="shared" si="4"/>
        <v>2300</v>
      </c>
      <c r="N7" s="44"/>
      <c r="O7" s="59">
        <f>(SA!C22)*100</f>
        <v>1300</v>
      </c>
      <c r="P7" s="59">
        <f>(SA!D22)*100</f>
        <v>0</v>
      </c>
      <c r="Q7" s="60">
        <f t="shared" si="5"/>
        <v>1300</v>
      </c>
    </row>
    <row r="8" spans="2:17" ht="15.75" thickBot="1" x14ac:dyDescent="0.3">
      <c r="B8" s="61" t="s">
        <v>32</v>
      </c>
      <c r="C8" s="48">
        <f t="shared" ref="C8:C9" si="6">(G8+K8 +O8)</f>
        <v>5400</v>
      </c>
      <c r="D8" s="48">
        <f t="shared" ref="D8:D9" si="7">(H8+L8 +P8)</f>
        <v>350</v>
      </c>
      <c r="E8" s="49">
        <f t="shared" ref="E8:E9" si="8">(C8-D8)</f>
        <v>5050</v>
      </c>
      <c r="F8" s="3"/>
      <c r="G8" s="15">
        <f>(Gantt!$B44)*100</f>
        <v>1600</v>
      </c>
      <c r="H8" s="16">
        <f>(Gantt!$C44)*100</f>
        <v>0</v>
      </c>
      <c r="I8" s="17">
        <f t="shared" ref="I8:I9" si="9">(G8-H8)</f>
        <v>1600</v>
      </c>
      <c r="K8" s="50">
        <v>2500</v>
      </c>
      <c r="L8" s="16">
        <f>Meetings!B8*100</f>
        <v>350</v>
      </c>
      <c r="M8" s="17">
        <f t="shared" ref="M8:M9" si="10">(K8-L8)</f>
        <v>2150</v>
      </c>
      <c r="N8" s="44"/>
      <c r="O8" s="59">
        <f>(SA!C27)*100</f>
        <v>1300</v>
      </c>
      <c r="P8" s="59">
        <f>(SA!D27)*100</f>
        <v>0</v>
      </c>
      <c r="Q8" s="60">
        <f t="shared" ref="Q8:Q9" si="11">(O8-P8)</f>
        <v>1300</v>
      </c>
    </row>
    <row r="9" spans="2:17" ht="15.75" thickBot="1" x14ac:dyDescent="0.3">
      <c r="B9" s="8" t="s">
        <v>33</v>
      </c>
      <c r="C9" s="41">
        <f t="shared" si="6"/>
        <v>5000</v>
      </c>
      <c r="D9" s="42">
        <f t="shared" si="7"/>
        <v>350</v>
      </c>
      <c r="E9" s="28">
        <f t="shared" si="8"/>
        <v>4650</v>
      </c>
      <c r="G9" s="15">
        <f>(Gantt!$B52)*100</f>
        <v>1200</v>
      </c>
      <c r="H9" s="16">
        <f>(Gantt!$C52)*100</f>
        <v>0</v>
      </c>
      <c r="I9" s="17">
        <f t="shared" si="9"/>
        <v>1200</v>
      </c>
      <c r="K9" s="50">
        <v>2500</v>
      </c>
      <c r="L9" s="16">
        <f>Meetings!B9*100</f>
        <v>350</v>
      </c>
      <c r="M9" s="17">
        <f t="shared" si="10"/>
        <v>2150</v>
      </c>
      <c r="O9" s="57">
        <f>(SA!C32)*100</f>
        <v>1300</v>
      </c>
      <c r="P9" s="58">
        <f>(SA!D32)*100</f>
        <v>0</v>
      </c>
      <c r="Q9" s="53">
        <f t="shared" si="11"/>
        <v>1300</v>
      </c>
    </row>
    <row r="10" spans="2:17" ht="15.75" thickBot="1" x14ac:dyDescent="0.3">
      <c r="B10" s="14" t="s">
        <v>8</v>
      </c>
      <c r="C10" s="25">
        <f>SUM(C4:C9)</f>
        <v>41500</v>
      </c>
      <c r="D10" s="26">
        <f>SUM(D4:D9)</f>
        <v>2050</v>
      </c>
      <c r="E10" s="27">
        <f>SUM(E4:E9)</f>
        <v>39450</v>
      </c>
      <c r="G10" s="18">
        <f>SUM(G4:G9)</f>
        <v>18500</v>
      </c>
      <c r="H10" s="19">
        <f>SUM(H4:H9)</f>
        <v>0</v>
      </c>
      <c r="I10" s="20">
        <f>SUM(I4:I9)</f>
        <v>18500</v>
      </c>
      <c r="K10" s="18">
        <f>SUM(K4:K9)</f>
        <v>15000</v>
      </c>
      <c r="L10" s="19">
        <f>SUM(L4:L9)</f>
        <v>1950</v>
      </c>
      <c r="M10" s="20">
        <f>SUM(M4:M9)</f>
        <v>13050</v>
      </c>
      <c r="O10" s="25">
        <f>SUM(O4:O9)</f>
        <v>8000</v>
      </c>
      <c r="P10" s="26">
        <f>SUM(P4:P9)</f>
        <v>100</v>
      </c>
      <c r="Q10" s="27">
        <f>SUM(Q4:Q9)</f>
        <v>7900</v>
      </c>
    </row>
  </sheetData>
  <mergeCells count="4">
    <mergeCell ref="C2:E2"/>
    <mergeCell ref="K2:M2"/>
    <mergeCell ref="G2:I2"/>
    <mergeCell ref="O2:Q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66"/>
  <sheetViews>
    <sheetView tabSelected="1" topLeftCell="A25" workbookViewId="0">
      <selection activeCell="L43" sqref="L43"/>
    </sheetView>
  </sheetViews>
  <sheetFormatPr defaultRowHeight="15" x14ac:dyDescent="0.25"/>
  <cols>
    <col min="1" max="1" width="29" customWidth="1"/>
    <col min="2" max="2" width="17.5703125" customWidth="1"/>
    <col min="3" max="3" width="15.7109375" customWidth="1"/>
    <col min="6" max="6" width="10.7109375" customWidth="1"/>
  </cols>
  <sheetData>
    <row r="1" spans="1:31" ht="15.75" thickBot="1" x14ac:dyDescent="0.3">
      <c r="B1" t="s">
        <v>64</v>
      </c>
      <c r="C1" t="s">
        <v>65</v>
      </c>
      <c r="D1" t="s">
        <v>62</v>
      </c>
      <c r="E1" s="1"/>
      <c r="F1" t="s">
        <v>2</v>
      </c>
      <c r="H1" s="2"/>
      <c r="I1" t="s">
        <v>3</v>
      </c>
      <c r="K1" s="4"/>
      <c r="L1" t="s">
        <v>4</v>
      </c>
    </row>
    <row r="2" spans="1:31" x14ac:dyDescent="0.25">
      <c r="A2" s="94" t="s">
        <v>28</v>
      </c>
      <c r="B2" s="95"/>
      <c r="C2" s="95"/>
      <c r="D2" s="96" t="s">
        <v>63</v>
      </c>
      <c r="E2" s="97">
        <v>3</v>
      </c>
      <c r="F2" s="97">
        <v>6</v>
      </c>
      <c r="G2" s="97">
        <v>9</v>
      </c>
      <c r="H2" s="97">
        <v>12</v>
      </c>
      <c r="I2" s="97">
        <v>15</v>
      </c>
      <c r="J2" s="97">
        <v>18</v>
      </c>
      <c r="K2" s="97">
        <v>21</v>
      </c>
      <c r="L2" s="97">
        <v>24</v>
      </c>
      <c r="M2" s="97">
        <v>27</v>
      </c>
      <c r="N2" s="97">
        <v>30</v>
      </c>
      <c r="O2" s="97">
        <v>33</v>
      </c>
      <c r="P2" s="97">
        <v>36</v>
      </c>
      <c r="Q2" s="97">
        <v>39</v>
      </c>
      <c r="R2" s="97">
        <v>42</v>
      </c>
      <c r="S2" s="97">
        <v>45</v>
      </c>
      <c r="T2" s="97">
        <v>48</v>
      </c>
      <c r="U2" s="97">
        <v>51</v>
      </c>
      <c r="V2" s="97">
        <v>54</v>
      </c>
      <c r="W2" s="97">
        <v>57</v>
      </c>
      <c r="X2" s="97">
        <v>60</v>
      </c>
      <c r="Y2" s="97">
        <v>63</v>
      </c>
      <c r="Z2" s="97">
        <v>66</v>
      </c>
      <c r="AA2" s="97">
        <v>69</v>
      </c>
      <c r="AB2" s="97">
        <v>72</v>
      </c>
      <c r="AC2" s="97">
        <v>75</v>
      </c>
      <c r="AD2" s="97">
        <v>78</v>
      </c>
      <c r="AE2" s="98">
        <v>81</v>
      </c>
    </row>
    <row r="3" spans="1:31" x14ac:dyDescent="0.25">
      <c r="A3" s="99" t="s">
        <v>46</v>
      </c>
      <c r="B3" s="73">
        <v>3</v>
      </c>
      <c r="C3" s="73">
        <v>0</v>
      </c>
      <c r="D3" s="54"/>
      <c r="E3" s="100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  <c r="AB3" s="54"/>
      <c r="AC3" s="54"/>
      <c r="AD3" s="54"/>
      <c r="AE3" s="55"/>
    </row>
    <row r="4" spans="1:31" x14ac:dyDescent="0.25">
      <c r="A4" s="99" t="s">
        <v>37</v>
      </c>
      <c r="B4" s="73">
        <v>5</v>
      </c>
      <c r="C4" s="73">
        <v>0</v>
      </c>
      <c r="D4" s="54"/>
      <c r="E4" s="54"/>
      <c r="F4" s="101"/>
      <c r="G4" s="101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  <c r="AC4" s="54"/>
      <c r="AD4" s="54"/>
      <c r="AE4" s="55"/>
    </row>
    <row r="5" spans="1:31" x14ac:dyDescent="0.25">
      <c r="A5" s="99" t="s">
        <v>36</v>
      </c>
      <c r="B5" s="73">
        <v>10</v>
      </c>
      <c r="C5" s="73">
        <v>0</v>
      </c>
      <c r="D5" s="54"/>
      <c r="E5" s="54"/>
      <c r="F5" s="54"/>
      <c r="G5" s="54"/>
      <c r="H5" s="101"/>
      <c r="I5" s="101"/>
      <c r="J5" s="101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  <c r="AA5" s="54"/>
      <c r="AB5" s="54"/>
      <c r="AC5" s="54"/>
      <c r="AD5" s="54"/>
      <c r="AE5" s="55"/>
    </row>
    <row r="6" spans="1:31" x14ac:dyDescent="0.25">
      <c r="A6" s="99" t="s">
        <v>57</v>
      </c>
      <c r="B6" s="73">
        <v>4</v>
      </c>
      <c r="C6" s="73">
        <v>0</v>
      </c>
      <c r="D6" s="54"/>
      <c r="E6" s="54"/>
      <c r="F6" s="54"/>
      <c r="G6" s="54"/>
      <c r="H6" s="54"/>
      <c r="I6" s="54"/>
      <c r="J6" s="54"/>
      <c r="K6" s="101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  <c r="AA6" s="54"/>
      <c r="AB6" s="54"/>
      <c r="AC6" s="54"/>
      <c r="AD6" s="54"/>
      <c r="AE6" s="55"/>
    </row>
    <row r="7" spans="1:31" x14ac:dyDescent="0.25">
      <c r="A7" s="99" t="s">
        <v>38</v>
      </c>
      <c r="B7" s="73">
        <v>0</v>
      </c>
      <c r="C7" s="73">
        <v>0</v>
      </c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4"/>
      <c r="X7" s="54"/>
      <c r="Y7" s="54"/>
      <c r="Z7" s="54"/>
      <c r="AA7" s="54"/>
      <c r="AB7" s="54"/>
      <c r="AC7" s="54"/>
      <c r="AD7" s="54"/>
      <c r="AE7" s="55"/>
    </row>
    <row r="8" spans="1:31" x14ac:dyDescent="0.25">
      <c r="A8" s="99" t="s">
        <v>38</v>
      </c>
      <c r="B8" s="73">
        <v>0</v>
      </c>
      <c r="C8" s="73">
        <v>0</v>
      </c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  <c r="AA8" s="54"/>
      <c r="AB8" s="54"/>
      <c r="AC8" s="54"/>
      <c r="AD8" s="54"/>
      <c r="AE8" s="55"/>
    </row>
    <row r="9" spans="1:31" x14ac:dyDescent="0.25">
      <c r="A9" s="99" t="s">
        <v>0</v>
      </c>
      <c r="B9" s="73">
        <v>3</v>
      </c>
      <c r="C9" s="73">
        <v>0</v>
      </c>
      <c r="D9" s="54"/>
      <c r="E9" s="54"/>
      <c r="F9" s="54"/>
      <c r="G9" s="54"/>
      <c r="H9" s="54"/>
      <c r="I9" s="54"/>
      <c r="J9" s="54"/>
      <c r="K9" s="62"/>
      <c r="L9" s="101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  <c r="AA9" s="54"/>
      <c r="AB9" s="54"/>
      <c r="AC9" s="54"/>
      <c r="AD9" s="54"/>
      <c r="AE9" s="55"/>
    </row>
    <row r="10" spans="1:31" ht="15.75" thickBot="1" x14ac:dyDescent="0.3">
      <c r="A10" s="76" t="s">
        <v>1</v>
      </c>
      <c r="B10" s="102">
        <f>SUM(B3:B9)</f>
        <v>25</v>
      </c>
      <c r="C10" s="102">
        <f>SUM(C3:C9)</f>
        <v>0</v>
      </c>
      <c r="D10" s="103"/>
      <c r="E10" s="103"/>
      <c r="F10" s="103"/>
      <c r="G10" s="103"/>
      <c r="H10" s="103"/>
      <c r="I10" s="103"/>
      <c r="J10" s="103"/>
      <c r="K10" s="103"/>
      <c r="L10" s="103"/>
      <c r="M10" s="103"/>
      <c r="N10" s="103"/>
      <c r="O10" s="103"/>
      <c r="P10" s="103"/>
      <c r="Q10" s="103"/>
      <c r="R10" s="103"/>
      <c r="S10" s="103"/>
      <c r="T10" s="103"/>
      <c r="U10" s="103"/>
      <c r="V10" s="103"/>
      <c r="W10" s="103"/>
      <c r="X10" s="103"/>
      <c r="Y10" s="103"/>
      <c r="Z10" s="103"/>
      <c r="AA10" s="103"/>
      <c r="AB10" s="103"/>
      <c r="AC10" s="103"/>
      <c r="AD10" s="103"/>
      <c r="AE10" s="104"/>
    </row>
    <row r="11" spans="1:31" x14ac:dyDescent="0.25">
      <c r="A11" s="105" t="s">
        <v>29</v>
      </c>
      <c r="B11" s="95"/>
      <c r="C11" s="95"/>
      <c r="D11" s="64"/>
      <c r="E11" s="64"/>
      <c r="F11" s="64"/>
      <c r="G11" s="64"/>
      <c r="H11" s="64"/>
      <c r="I11" s="64"/>
      <c r="J11" s="64"/>
      <c r="K11" s="64"/>
      <c r="L11" s="64"/>
      <c r="M11" s="64"/>
      <c r="N11" s="64"/>
      <c r="O11" s="64"/>
      <c r="P11" s="64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5"/>
    </row>
    <row r="12" spans="1:31" x14ac:dyDescent="0.25">
      <c r="A12" s="99" t="s">
        <v>44</v>
      </c>
      <c r="B12" s="73">
        <v>3</v>
      </c>
      <c r="C12" s="73">
        <v>0</v>
      </c>
      <c r="D12" s="54"/>
      <c r="E12" s="101"/>
      <c r="F12" s="54"/>
      <c r="G12" s="54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4"/>
      <c r="X12" s="54"/>
      <c r="Y12" s="54"/>
      <c r="Z12" s="54"/>
      <c r="AA12" s="54"/>
      <c r="AB12" s="54"/>
      <c r="AC12" s="54"/>
      <c r="AD12" s="54"/>
      <c r="AE12" s="55"/>
    </row>
    <row r="13" spans="1:31" x14ac:dyDescent="0.25">
      <c r="A13" s="99" t="s">
        <v>69</v>
      </c>
      <c r="B13" s="73">
        <v>5</v>
      </c>
      <c r="C13" s="73">
        <v>0</v>
      </c>
      <c r="D13" s="54"/>
      <c r="E13" s="54"/>
      <c r="F13" s="101"/>
      <c r="G13" s="101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4"/>
      <c r="Z13" s="54"/>
      <c r="AA13" s="54"/>
      <c r="AB13" s="54"/>
      <c r="AC13" s="54"/>
      <c r="AD13" s="54"/>
      <c r="AE13" s="55"/>
    </row>
    <row r="14" spans="1:31" x14ac:dyDescent="0.25">
      <c r="A14" s="99" t="s">
        <v>66</v>
      </c>
      <c r="B14" s="73">
        <v>5</v>
      </c>
      <c r="C14" s="73">
        <v>0</v>
      </c>
      <c r="D14" s="54"/>
      <c r="E14" s="54"/>
      <c r="F14" s="54"/>
      <c r="G14" s="54"/>
      <c r="H14" s="101"/>
      <c r="I14" s="101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4"/>
      <c r="X14" s="54"/>
      <c r="Y14" s="54"/>
      <c r="Z14" s="54"/>
      <c r="AA14" s="54"/>
      <c r="AB14" s="54"/>
      <c r="AC14" s="54"/>
      <c r="AD14" s="54"/>
      <c r="AE14" s="55"/>
    </row>
    <row r="15" spans="1:31" x14ac:dyDescent="0.25">
      <c r="A15" s="99" t="s">
        <v>67</v>
      </c>
      <c r="B15" s="73">
        <v>30</v>
      </c>
      <c r="C15" s="73">
        <v>0</v>
      </c>
      <c r="D15" s="54"/>
      <c r="E15" s="54"/>
      <c r="F15" s="54"/>
      <c r="G15" s="54"/>
      <c r="H15" s="54"/>
      <c r="I15" s="54"/>
      <c r="J15" s="101"/>
      <c r="K15" s="101"/>
      <c r="L15" s="101"/>
      <c r="M15" s="101"/>
      <c r="N15" s="101"/>
      <c r="O15" s="101"/>
      <c r="P15" s="101"/>
      <c r="Q15" s="101"/>
      <c r="R15" s="101"/>
      <c r="S15" s="101"/>
      <c r="T15" s="54"/>
      <c r="U15" s="54"/>
      <c r="V15" s="54"/>
      <c r="W15" s="54"/>
      <c r="X15" s="54"/>
      <c r="Y15" s="54"/>
      <c r="Z15" s="54"/>
      <c r="AA15" s="54"/>
      <c r="AB15" s="54"/>
      <c r="AC15" s="54"/>
      <c r="AD15" s="54"/>
      <c r="AE15" s="55"/>
    </row>
    <row r="16" spans="1:31" x14ac:dyDescent="0.25">
      <c r="A16" s="99" t="s">
        <v>68</v>
      </c>
      <c r="B16" s="73">
        <v>20</v>
      </c>
      <c r="C16" s="73">
        <v>0</v>
      </c>
      <c r="D16" s="54"/>
      <c r="E16" s="54"/>
      <c r="F16" s="54"/>
      <c r="G16" s="54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101"/>
      <c r="U16" s="101"/>
      <c r="V16" s="101"/>
      <c r="W16" s="101"/>
      <c r="X16" s="101"/>
      <c r="Y16" s="101"/>
      <c r="Z16" s="54"/>
      <c r="AA16" s="54"/>
      <c r="AB16" s="54"/>
      <c r="AC16" s="54"/>
      <c r="AD16" s="54"/>
      <c r="AE16" s="55"/>
    </row>
    <row r="17" spans="1:32" x14ac:dyDescent="0.25">
      <c r="A17" s="99" t="s">
        <v>38</v>
      </c>
      <c r="B17" s="73">
        <v>0</v>
      </c>
      <c r="C17" s="73">
        <v>0</v>
      </c>
      <c r="D17" s="54"/>
      <c r="E17" s="54"/>
      <c r="F17" s="54"/>
      <c r="G17" s="54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4"/>
      <c r="X17" s="54"/>
      <c r="Y17" s="54"/>
      <c r="Z17" s="101"/>
      <c r="AA17" s="101"/>
      <c r="AB17" s="101"/>
      <c r="AC17" s="101"/>
      <c r="AD17" s="101"/>
      <c r="AE17" s="106"/>
      <c r="AF17" s="3"/>
    </row>
    <row r="18" spans="1:32" x14ac:dyDescent="0.25">
      <c r="A18" s="99" t="s">
        <v>38</v>
      </c>
      <c r="B18" s="73">
        <v>0</v>
      </c>
      <c r="C18" s="73">
        <v>0</v>
      </c>
      <c r="D18" s="54"/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4"/>
      <c r="Z18" s="54"/>
      <c r="AA18" s="54"/>
      <c r="AB18" s="54"/>
      <c r="AC18" s="54"/>
      <c r="AD18" s="54"/>
      <c r="AE18" s="55"/>
    </row>
    <row r="19" spans="1:32" x14ac:dyDescent="0.25">
      <c r="A19" s="99" t="s">
        <v>0</v>
      </c>
      <c r="B19" s="73">
        <v>20</v>
      </c>
      <c r="C19" s="73">
        <v>0</v>
      </c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4"/>
      <c r="X19" s="54"/>
      <c r="Y19" s="54"/>
      <c r="Z19" s="54"/>
      <c r="AA19" s="54"/>
      <c r="AB19" s="54"/>
      <c r="AC19" s="54"/>
      <c r="AD19" s="54"/>
      <c r="AE19" s="55"/>
    </row>
    <row r="20" spans="1:32" ht="15.75" thickBot="1" x14ac:dyDescent="0.3">
      <c r="A20" s="76" t="s">
        <v>1</v>
      </c>
      <c r="B20" s="102">
        <f>SUM(B12:B19)</f>
        <v>83</v>
      </c>
      <c r="C20" s="102">
        <f>SUM(C12:C19)</f>
        <v>0</v>
      </c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  <c r="P20" s="103"/>
      <c r="Q20" s="103"/>
      <c r="R20" s="103"/>
      <c r="S20" s="103"/>
      <c r="T20" s="103"/>
      <c r="U20" s="103"/>
      <c r="V20" s="103"/>
      <c r="W20" s="103"/>
      <c r="X20" s="103"/>
      <c r="Y20" s="103"/>
      <c r="Z20" s="103"/>
      <c r="AA20" s="103"/>
      <c r="AB20" s="103"/>
      <c r="AC20" s="103"/>
      <c r="AD20" s="103"/>
      <c r="AE20" s="104"/>
    </row>
    <row r="21" spans="1:32" x14ac:dyDescent="0.25">
      <c r="A21" s="105" t="s">
        <v>30</v>
      </c>
      <c r="B21" s="95"/>
      <c r="C21" s="95"/>
      <c r="D21" s="64"/>
      <c r="E21" s="64"/>
      <c r="F21" s="64"/>
      <c r="G21" s="64"/>
      <c r="H21" s="64"/>
      <c r="I21" s="64"/>
      <c r="J21" s="64"/>
      <c r="K21" s="64"/>
      <c r="L21" s="64"/>
      <c r="M21" s="64"/>
      <c r="N21" s="64"/>
      <c r="O21" s="64"/>
      <c r="P21" s="64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5"/>
    </row>
    <row r="22" spans="1:32" x14ac:dyDescent="0.25">
      <c r="A22" s="99" t="s">
        <v>39</v>
      </c>
      <c r="B22" s="73">
        <v>10</v>
      </c>
      <c r="C22" s="73">
        <v>0</v>
      </c>
      <c r="D22" s="54"/>
      <c r="E22" s="101"/>
      <c r="F22" s="101"/>
      <c r="G22" s="101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4"/>
      <c r="X22" s="54"/>
      <c r="Y22" s="54"/>
      <c r="Z22" s="54"/>
      <c r="AA22" s="54"/>
      <c r="AB22" s="54"/>
      <c r="AC22" s="54"/>
      <c r="AD22" s="54"/>
      <c r="AE22" s="55"/>
    </row>
    <row r="23" spans="1:32" x14ac:dyDescent="0.25">
      <c r="A23" s="99" t="s">
        <v>49</v>
      </c>
      <c r="B23" s="73">
        <v>5</v>
      </c>
      <c r="C23" s="73">
        <v>0</v>
      </c>
      <c r="D23" s="54"/>
      <c r="E23" s="54"/>
      <c r="F23" s="54"/>
      <c r="G23" s="54"/>
      <c r="H23" s="101"/>
      <c r="I23" s="101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4"/>
      <c r="X23" s="54"/>
      <c r="Y23" s="54"/>
      <c r="Z23" s="54"/>
      <c r="AA23" s="54"/>
      <c r="AB23" s="54"/>
      <c r="AC23" s="54"/>
      <c r="AD23" s="54"/>
      <c r="AE23" s="55"/>
    </row>
    <row r="24" spans="1:32" x14ac:dyDescent="0.25">
      <c r="A24" s="99" t="s">
        <v>50</v>
      </c>
      <c r="B24" s="73">
        <v>3</v>
      </c>
      <c r="C24" s="73">
        <v>0</v>
      </c>
      <c r="D24" s="54"/>
      <c r="E24" s="54"/>
      <c r="F24" s="54"/>
      <c r="G24" s="54"/>
      <c r="H24" s="54"/>
      <c r="I24" s="54"/>
      <c r="J24" s="101"/>
      <c r="K24" s="54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4"/>
      <c r="X24" s="54"/>
      <c r="Y24" s="54"/>
      <c r="Z24" s="54"/>
      <c r="AA24" s="54"/>
      <c r="AB24" s="54"/>
      <c r="AC24" s="54"/>
      <c r="AD24" s="54"/>
      <c r="AE24" s="55"/>
    </row>
    <row r="25" spans="1:32" x14ac:dyDescent="0.25">
      <c r="A25" s="99" t="s">
        <v>58</v>
      </c>
      <c r="B25" s="73">
        <v>5</v>
      </c>
      <c r="C25" s="73">
        <v>0</v>
      </c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54"/>
      <c r="AA25" s="54"/>
      <c r="AB25" s="54"/>
      <c r="AC25" s="54"/>
      <c r="AD25" s="54"/>
      <c r="AE25" s="55"/>
    </row>
    <row r="26" spans="1:32" x14ac:dyDescent="0.25">
      <c r="A26" s="99" t="s">
        <v>38</v>
      </c>
      <c r="B26" s="73">
        <v>0</v>
      </c>
      <c r="C26" s="73">
        <v>0</v>
      </c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  <c r="AA26" s="54"/>
      <c r="AB26" s="54"/>
      <c r="AC26" s="54"/>
      <c r="AD26" s="54"/>
      <c r="AE26" s="55"/>
    </row>
    <row r="27" spans="1:32" x14ac:dyDescent="0.25">
      <c r="A27" s="99" t="s">
        <v>0</v>
      </c>
      <c r="B27" s="73">
        <v>4</v>
      </c>
      <c r="C27" s="73">
        <v>0</v>
      </c>
      <c r="D27" s="54"/>
      <c r="E27" s="54"/>
      <c r="F27" s="54"/>
      <c r="G27" s="54"/>
      <c r="H27" s="54"/>
      <c r="I27" s="54"/>
      <c r="J27" s="54"/>
      <c r="K27" s="101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  <c r="AA27" s="54"/>
      <c r="AB27" s="54"/>
      <c r="AC27" s="54"/>
      <c r="AD27" s="54"/>
      <c r="AE27" s="55"/>
    </row>
    <row r="28" spans="1:32" ht="15.75" thickBot="1" x14ac:dyDescent="0.3">
      <c r="A28" s="76" t="s">
        <v>1</v>
      </c>
      <c r="B28" s="102">
        <f>SUM(B22:B27)</f>
        <v>27</v>
      </c>
      <c r="C28" s="102">
        <f>SUM(C22:C27)</f>
        <v>0</v>
      </c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  <c r="Q28" s="103"/>
      <c r="R28" s="103"/>
      <c r="S28" s="103"/>
      <c r="T28" s="103"/>
      <c r="U28" s="103"/>
      <c r="V28" s="103"/>
      <c r="W28" s="103"/>
      <c r="X28" s="103"/>
      <c r="Y28" s="103"/>
      <c r="Z28" s="103"/>
      <c r="AA28" s="103"/>
      <c r="AB28" s="103"/>
      <c r="AC28" s="103"/>
      <c r="AD28" s="103"/>
      <c r="AE28" s="104"/>
    </row>
    <row r="29" spans="1:32" x14ac:dyDescent="0.25">
      <c r="A29" s="105" t="s">
        <v>31</v>
      </c>
      <c r="B29" s="95"/>
      <c r="C29" s="95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5"/>
    </row>
    <row r="30" spans="1:32" x14ac:dyDescent="0.25">
      <c r="A30" s="99" t="s">
        <v>35</v>
      </c>
      <c r="B30" s="73">
        <v>6</v>
      </c>
      <c r="C30" s="73">
        <v>0</v>
      </c>
      <c r="D30" s="54"/>
      <c r="E30" s="101"/>
      <c r="F30" s="101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  <c r="AA30" s="54"/>
      <c r="AB30" s="54"/>
      <c r="AC30" s="54"/>
      <c r="AD30" s="54"/>
      <c r="AE30" s="55"/>
    </row>
    <row r="31" spans="1:32" x14ac:dyDescent="0.25">
      <c r="A31" s="99" t="s">
        <v>51</v>
      </c>
      <c r="B31" s="73">
        <v>4</v>
      </c>
      <c r="C31" s="73">
        <v>0</v>
      </c>
      <c r="D31" s="54"/>
      <c r="E31" s="54"/>
      <c r="F31" s="54"/>
      <c r="G31" s="101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4"/>
      <c r="AA31" s="54"/>
      <c r="AB31" s="54"/>
      <c r="AC31" s="54"/>
      <c r="AD31" s="54"/>
      <c r="AE31" s="55"/>
    </row>
    <row r="32" spans="1:32" x14ac:dyDescent="0.25">
      <c r="A32" s="99" t="s">
        <v>59</v>
      </c>
      <c r="B32" s="73">
        <v>2</v>
      </c>
      <c r="C32" s="73">
        <v>0</v>
      </c>
      <c r="D32" s="54"/>
      <c r="E32" s="54"/>
      <c r="F32" s="54"/>
      <c r="G32" s="54"/>
      <c r="H32" s="101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54"/>
      <c r="AA32" s="54"/>
      <c r="AB32" s="54"/>
      <c r="AC32" s="54"/>
      <c r="AD32" s="54"/>
      <c r="AE32" s="55"/>
    </row>
    <row r="33" spans="1:31" x14ac:dyDescent="0.25">
      <c r="A33" s="99" t="s">
        <v>60</v>
      </c>
      <c r="B33" s="73">
        <v>4</v>
      </c>
      <c r="C33" s="73">
        <v>0</v>
      </c>
      <c r="D33" s="54"/>
      <c r="E33" s="54"/>
      <c r="F33" s="54"/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4"/>
      <c r="U33" s="54"/>
      <c r="V33" s="54"/>
      <c r="W33" s="54"/>
      <c r="X33" s="54"/>
      <c r="Y33" s="54"/>
      <c r="Z33" s="54"/>
      <c r="AA33" s="54"/>
      <c r="AB33" s="54"/>
      <c r="AC33" s="54"/>
      <c r="AD33" s="54"/>
      <c r="AE33" s="55"/>
    </row>
    <row r="34" spans="1:31" x14ac:dyDescent="0.25">
      <c r="A34" s="99" t="s">
        <v>38</v>
      </c>
      <c r="B34" s="73">
        <v>0</v>
      </c>
      <c r="C34" s="73">
        <v>0</v>
      </c>
      <c r="D34" s="54"/>
      <c r="E34" s="54"/>
      <c r="F34" s="54"/>
      <c r="G34" s="54"/>
      <c r="H34" s="54"/>
      <c r="I34" s="54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4"/>
      <c r="Z34" s="54"/>
      <c r="AA34" s="54"/>
      <c r="AB34" s="54"/>
      <c r="AC34" s="54"/>
      <c r="AD34" s="54"/>
      <c r="AE34" s="55"/>
    </row>
    <row r="35" spans="1:31" x14ac:dyDescent="0.25">
      <c r="A35" s="99" t="s">
        <v>0</v>
      </c>
      <c r="B35" s="73">
        <v>6</v>
      </c>
      <c r="C35" s="73">
        <v>0</v>
      </c>
      <c r="D35" s="54"/>
      <c r="E35" s="54"/>
      <c r="F35" s="54"/>
      <c r="G35" s="54"/>
      <c r="H35" s="54"/>
      <c r="I35" s="101"/>
      <c r="J35" s="101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54"/>
      <c r="AE35" s="55"/>
    </row>
    <row r="36" spans="1:31" ht="15.75" thickBot="1" x14ac:dyDescent="0.3">
      <c r="A36" s="76" t="s">
        <v>1</v>
      </c>
      <c r="B36" s="102">
        <f>SUM(B30:B35)</f>
        <v>22</v>
      </c>
      <c r="C36" s="102">
        <f>SUM(C30:C35)</f>
        <v>0</v>
      </c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3"/>
      <c r="Q36" s="103"/>
      <c r="R36" s="103"/>
      <c r="S36" s="103"/>
      <c r="T36" s="103"/>
      <c r="U36" s="103"/>
      <c r="V36" s="103"/>
      <c r="W36" s="103"/>
      <c r="X36" s="103"/>
      <c r="Y36" s="103"/>
      <c r="Z36" s="103"/>
      <c r="AA36" s="103"/>
      <c r="AB36" s="103"/>
      <c r="AC36" s="103"/>
      <c r="AD36" s="103"/>
      <c r="AE36" s="104"/>
    </row>
    <row r="37" spans="1:31" x14ac:dyDescent="0.25">
      <c r="A37" s="105" t="s">
        <v>32</v>
      </c>
      <c r="B37" s="95"/>
      <c r="C37" s="95"/>
      <c r="D37" s="64"/>
      <c r="E37" s="64"/>
      <c r="F37" s="64"/>
      <c r="G37" s="64"/>
      <c r="H37" s="64"/>
      <c r="I37" s="64"/>
      <c r="J37" s="64"/>
      <c r="K37" s="64"/>
      <c r="L37" s="64"/>
      <c r="M37" s="64"/>
      <c r="N37" s="64"/>
      <c r="O37" s="64"/>
      <c r="P37" s="64"/>
      <c r="Q37" s="64"/>
      <c r="R37" s="64"/>
      <c r="S37" s="64"/>
      <c r="T37" s="64"/>
      <c r="U37" s="64"/>
      <c r="V37" s="64"/>
      <c r="W37" s="64"/>
      <c r="X37" s="64"/>
      <c r="Y37" s="64"/>
      <c r="Z37" s="64"/>
      <c r="AA37" s="64"/>
      <c r="AB37" s="64"/>
      <c r="AC37" s="64"/>
      <c r="AD37" s="64"/>
      <c r="AE37" s="65"/>
    </row>
    <row r="38" spans="1:31" x14ac:dyDescent="0.25">
      <c r="A38" s="99" t="s">
        <v>53</v>
      </c>
      <c r="B38" s="73">
        <v>1</v>
      </c>
      <c r="C38" s="73">
        <v>0</v>
      </c>
      <c r="D38" s="54"/>
      <c r="E38" s="101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5"/>
    </row>
    <row r="39" spans="1:31" x14ac:dyDescent="0.25">
      <c r="A39" s="99" t="s">
        <v>52</v>
      </c>
      <c r="B39" s="73">
        <v>10</v>
      </c>
      <c r="C39" s="73">
        <v>0</v>
      </c>
      <c r="D39" s="54"/>
      <c r="E39" s="54"/>
      <c r="F39" s="101"/>
      <c r="G39" s="101"/>
      <c r="H39" s="101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5"/>
    </row>
    <row r="40" spans="1:31" x14ac:dyDescent="0.25">
      <c r="A40" s="99" t="s">
        <v>56</v>
      </c>
      <c r="B40" s="73">
        <v>1</v>
      </c>
      <c r="C40" s="73">
        <v>0</v>
      </c>
      <c r="D40" s="54"/>
      <c r="E40" s="54"/>
      <c r="F40" s="54"/>
      <c r="G40" s="54"/>
      <c r="H40" s="54"/>
      <c r="I40" s="101"/>
      <c r="J40" s="54"/>
      <c r="K40" s="54"/>
      <c r="L40" s="54"/>
      <c r="M40" s="54"/>
      <c r="N40" s="54"/>
      <c r="O40" s="54"/>
      <c r="P40" s="54"/>
      <c r="Q40" s="54"/>
      <c r="R40" s="54"/>
      <c r="S40" s="54"/>
      <c r="T40" s="54"/>
      <c r="U40" s="54"/>
      <c r="V40" s="54"/>
      <c r="W40" s="54"/>
      <c r="X40" s="54"/>
      <c r="Y40" s="54"/>
      <c r="Z40" s="54"/>
      <c r="AA40" s="54"/>
      <c r="AB40" s="54"/>
      <c r="AC40" s="54"/>
      <c r="AD40" s="54"/>
      <c r="AE40" s="55"/>
    </row>
    <row r="41" spans="1:31" x14ac:dyDescent="0.25">
      <c r="A41" s="99" t="s">
        <v>38</v>
      </c>
      <c r="B41" s="73">
        <v>0</v>
      </c>
      <c r="C41" s="73">
        <v>0</v>
      </c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54"/>
      <c r="O41" s="54"/>
      <c r="P41" s="54"/>
      <c r="Q41" s="54"/>
      <c r="R41" s="54"/>
      <c r="S41" s="54"/>
      <c r="T41" s="54"/>
      <c r="U41" s="54"/>
      <c r="V41" s="54"/>
      <c r="W41" s="54"/>
      <c r="X41" s="54"/>
      <c r="Y41" s="54"/>
      <c r="Z41" s="54"/>
      <c r="AA41" s="54"/>
      <c r="AB41" s="54"/>
      <c r="AC41" s="54"/>
      <c r="AD41" s="54"/>
      <c r="AE41" s="55"/>
    </row>
    <row r="42" spans="1:31" x14ac:dyDescent="0.25">
      <c r="A42" s="99" t="s">
        <v>38</v>
      </c>
      <c r="B42" s="73">
        <v>0</v>
      </c>
      <c r="C42" s="73">
        <v>0</v>
      </c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4"/>
      <c r="AA42" s="54"/>
      <c r="AB42" s="54"/>
      <c r="AC42" s="54"/>
      <c r="AD42" s="54"/>
      <c r="AE42" s="55"/>
    </row>
    <row r="43" spans="1:31" x14ac:dyDescent="0.25">
      <c r="A43" s="99" t="s">
        <v>0</v>
      </c>
      <c r="B43" s="73">
        <v>4</v>
      </c>
      <c r="C43" s="73">
        <v>0</v>
      </c>
      <c r="D43" s="54"/>
      <c r="E43" s="54"/>
      <c r="F43" s="54"/>
      <c r="G43" s="54"/>
      <c r="H43" s="54"/>
      <c r="I43" s="54"/>
      <c r="J43" s="101"/>
      <c r="K43" s="54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  <c r="AA43" s="54"/>
      <c r="AB43" s="54"/>
      <c r="AC43" s="54"/>
      <c r="AD43" s="54"/>
      <c r="AE43" s="55"/>
    </row>
    <row r="44" spans="1:31" ht="15.75" thickBot="1" x14ac:dyDescent="0.3">
      <c r="A44" s="76" t="s">
        <v>1</v>
      </c>
      <c r="B44" s="102">
        <f>SUM(B38:B43)</f>
        <v>16</v>
      </c>
      <c r="C44" s="102">
        <f>SUM(C38:C43)</f>
        <v>0</v>
      </c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  <c r="Q44" s="103"/>
      <c r="R44" s="103"/>
      <c r="S44" s="103"/>
      <c r="T44" s="103"/>
      <c r="U44" s="103"/>
      <c r="V44" s="103"/>
      <c r="W44" s="103"/>
      <c r="X44" s="103"/>
      <c r="Y44" s="103"/>
      <c r="Z44" s="103"/>
      <c r="AA44" s="103"/>
      <c r="AB44" s="103"/>
      <c r="AC44" s="103"/>
      <c r="AD44" s="103"/>
      <c r="AE44" s="104"/>
    </row>
    <row r="45" spans="1:31" x14ac:dyDescent="0.25">
      <c r="A45" s="105" t="s">
        <v>33</v>
      </c>
      <c r="B45" s="95"/>
      <c r="C45" s="95"/>
      <c r="D45" s="64"/>
      <c r="E45" s="64"/>
      <c r="F45" s="64"/>
      <c r="G45" s="64"/>
      <c r="H45" s="64"/>
      <c r="I45" s="64"/>
      <c r="J45" s="64"/>
      <c r="K45" s="64"/>
      <c r="L45" s="64"/>
      <c r="M45" s="64"/>
      <c r="N45" s="64"/>
      <c r="O45" s="64"/>
      <c r="P45" s="64"/>
      <c r="Q45" s="64"/>
      <c r="R45" s="64"/>
      <c r="S45" s="64"/>
      <c r="T45" s="64"/>
      <c r="U45" s="64"/>
      <c r="V45" s="64"/>
      <c r="W45" s="64"/>
      <c r="X45" s="64"/>
      <c r="Y45" s="64"/>
      <c r="Z45" s="64"/>
      <c r="AA45" s="64"/>
      <c r="AB45" s="64"/>
      <c r="AC45" s="64"/>
      <c r="AD45" s="64"/>
      <c r="AE45" s="65"/>
    </row>
    <row r="46" spans="1:31" x14ac:dyDescent="0.25">
      <c r="A46" s="99" t="s">
        <v>45</v>
      </c>
      <c r="B46" s="73">
        <v>2</v>
      </c>
      <c r="C46" s="73">
        <v>0</v>
      </c>
      <c r="D46" s="54"/>
      <c r="E46" s="101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5"/>
    </row>
    <row r="47" spans="1:31" x14ac:dyDescent="0.25">
      <c r="A47" s="99" t="s">
        <v>34</v>
      </c>
      <c r="B47" s="73">
        <v>5</v>
      </c>
      <c r="C47" s="73">
        <v>0</v>
      </c>
      <c r="D47" s="54"/>
      <c r="E47" s="54"/>
      <c r="F47" s="101"/>
      <c r="G47" s="101"/>
      <c r="H47" s="54"/>
      <c r="I47" s="54"/>
      <c r="J47" s="54"/>
      <c r="K47" s="54"/>
      <c r="L47" s="54"/>
      <c r="M47" s="54"/>
      <c r="N47" s="54"/>
      <c r="O47" s="54"/>
      <c r="P47" s="54"/>
      <c r="Q47" s="54"/>
      <c r="R47" s="54"/>
      <c r="S47" s="54"/>
      <c r="T47" s="54"/>
      <c r="U47" s="54"/>
      <c r="V47" s="54"/>
      <c r="W47" s="54"/>
      <c r="X47" s="54"/>
      <c r="Y47" s="54"/>
      <c r="Z47" s="54"/>
      <c r="AA47" s="54"/>
      <c r="AB47" s="54"/>
      <c r="AC47" s="54"/>
      <c r="AD47" s="54"/>
      <c r="AE47" s="55"/>
    </row>
    <row r="48" spans="1:31" x14ac:dyDescent="0.25">
      <c r="A48" s="99" t="s">
        <v>38</v>
      </c>
      <c r="B48" s="73">
        <v>0</v>
      </c>
      <c r="C48" s="73">
        <v>0</v>
      </c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  <c r="Q48" s="54"/>
      <c r="R48" s="54"/>
      <c r="S48" s="54"/>
      <c r="T48" s="54"/>
      <c r="U48" s="54"/>
      <c r="V48" s="54"/>
      <c r="W48" s="54"/>
      <c r="X48" s="54"/>
      <c r="Y48" s="54"/>
      <c r="Z48" s="54"/>
      <c r="AA48" s="54"/>
      <c r="AB48" s="54"/>
      <c r="AC48" s="54"/>
      <c r="AD48" s="54"/>
      <c r="AE48" s="55"/>
    </row>
    <row r="49" spans="1:31" x14ac:dyDescent="0.25">
      <c r="A49" s="99" t="s">
        <v>38</v>
      </c>
      <c r="B49" s="73">
        <v>0</v>
      </c>
      <c r="C49" s="73">
        <v>0</v>
      </c>
      <c r="D49" s="54"/>
      <c r="E49" s="54"/>
      <c r="F49" s="54"/>
      <c r="G49" s="54"/>
      <c r="H49" s="54"/>
      <c r="I49" s="54"/>
      <c r="J49" s="54"/>
      <c r="K49" s="54"/>
      <c r="L49" s="54"/>
      <c r="M49" s="54"/>
      <c r="N49" s="54"/>
      <c r="O49" s="54"/>
      <c r="P49" s="54"/>
      <c r="Q49" s="54"/>
      <c r="R49" s="54"/>
      <c r="S49" s="54"/>
      <c r="T49" s="54"/>
      <c r="U49" s="54"/>
      <c r="V49" s="54"/>
      <c r="W49" s="54"/>
      <c r="X49" s="54"/>
      <c r="Y49" s="54"/>
      <c r="Z49" s="54"/>
      <c r="AA49" s="54"/>
      <c r="AB49" s="54"/>
      <c r="AC49" s="54"/>
      <c r="AD49" s="54"/>
      <c r="AE49" s="55"/>
    </row>
    <row r="50" spans="1:31" x14ac:dyDescent="0.25">
      <c r="A50" s="99" t="s">
        <v>38</v>
      </c>
      <c r="B50" s="73">
        <v>0</v>
      </c>
      <c r="C50" s="73">
        <v>0</v>
      </c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5"/>
    </row>
    <row r="51" spans="1:31" x14ac:dyDescent="0.25">
      <c r="A51" s="99" t="s">
        <v>0</v>
      </c>
      <c r="B51" s="73">
        <v>5</v>
      </c>
      <c r="C51" s="73">
        <v>0</v>
      </c>
      <c r="D51" s="54"/>
      <c r="E51" s="54"/>
      <c r="F51" s="54"/>
      <c r="G51" s="54"/>
      <c r="H51" s="101"/>
      <c r="I51" s="101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5"/>
    </row>
    <row r="52" spans="1:31" ht="15.75" thickBot="1" x14ac:dyDescent="0.3">
      <c r="A52" s="76" t="s">
        <v>1</v>
      </c>
      <c r="B52" s="102">
        <f>SUM(B46:B51)</f>
        <v>12</v>
      </c>
      <c r="C52" s="102">
        <f>SUM(C46:C51)</f>
        <v>0</v>
      </c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  <c r="Q52" s="103"/>
      <c r="R52" s="103"/>
      <c r="S52" s="103"/>
      <c r="T52" s="103"/>
      <c r="U52" s="103"/>
      <c r="V52" s="103"/>
      <c r="W52" s="103"/>
      <c r="X52" s="103"/>
      <c r="Y52" s="103"/>
      <c r="Z52" s="103"/>
      <c r="AA52" s="103"/>
      <c r="AB52" s="103"/>
      <c r="AC52" s="103"/>
      <c r="AD52" s="103"/>
      <c r="AE52" s="104"/>
    </row>
    <row r="53" spans="1:31" ht="15.75" thickBot="1" x14ac:dyDescent="0.3">
      <c r="A53" s="90" t="s">
        <v>5</v>
      </c>
      <c r="B53" s="90">
        <f>SUM(B10,B20,B52,B28,B36,B44)</f>
        <v>185</v>
      </c>
      <c r="C53" s="90">
        <f>SUM(C26,C36,C44,C52,C10,C20)</f>
        <v>0</v>
      </c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45"/>
      <c r="X53" s="45"/>
      <c r="Y53" s="45"/>
      <c r="Z53" s="45"/>
      <c r="AA53" s="45"/>
      <c r="AB53" s="45"/>
      <c r="AC53" s="45"/>
    </row>
    <row r="54" spans="1:31" ht="15.75" thickBot="1" x14ac:dyDescent="0.3">
      <c r="A54" s="66" t="s">
        <v>6</v>
      </c>
      <c r="B54" s="67">
        <f>B53*100</f>
        <v>18500</v>
      </c>
      <c r="C54" s="67">
        <f>C53*100</f>
        <v>0</v>
      </c>
      <c r="D54" s="45"/>
      <c r="E54" s="45"/>
      <c r="F54" s="45"/>
      <c r="G54" s="45"/>
      <c r="H54" s="45"/>
      <c r="I54" s="45"/>
      <c r="J54" s="45"/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  <c r="X54" s="45"/>
      <c r="Y54" s="45"/>
      <c r="Z54" s="45"/>
      <c r="AA54" s="45"/>
      <c r="AB54" s="45"/>
      <c r="AC54" s="45"/>
    </row>
    <row r="55" spans="1:31" x14ac:dyDescent="0.25">
      <c r="D55" s="45"/>
      <c r="E55" s="45"/>
      <c r="F55" s="45"/>
      <c r="G55" s="45"/>
      <c r="H55" s="45"/>
      <c r="I55" s="45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  <c r="AA55" s="45"/>
      <c r="AB55" s="45"/>
      <c r="AC55" s="45"/>
    </row>
    <row r="56" spans="1:31" x14ac:dyDescent="0.25">
      <c r="D56" s="45"/>
      <c r="E56" s="45"/>
      <c r="F56" s="45"/>
      <c r="G56" s="45"/>
      <c r="H56" s="45"/>
      <c r="I56" s="45"/>
      <c r="J56" s="45"/>
      <c r="K56" s="45"/>
      <c r="L56" s="45"/>
      <c r="M56" s="45"/>
      <c r="N56" s="45"/>
      <c r="O56" s="45"/>
      <c r="P56" s="45"/>
      <c r="Q56" s="45"/>
      <c r="R56" s="45"/>
      <c r="S56" s="45"/>
      <c r="T56" s="45"/>
      <c r="U56" s="45"/>
      <c r="V56" s="45"/>
      <c r="W56" s="45"/>
      <c r="X56" s="45"/>
      <c r="Y56" s="45"/>
      <c r="Z56" s="45"/>
      <c r="AA56" s="45"/>
      <c r="AB56" s="45"/>
      <c r="AC56" s="45"/>
    </row>
    <row r="57" spans="1:31" x14ac:dyDescent="0.25">
      <c r="D57" s="45"/>
      <c r="E57" s="45"/>
      <c r="F57" s="45"/>
      <c r="G57" s="45"/>
      <c r="H57" s="45"/>
      <c r="I57" s="45"/>
      <c r="J57" s="45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5"/>
      <c r="X57" s="45"/>
      <c r="Y57" s="45"/>
      <c r="Z57" s="45"/>
      <c r="AA57" s="45"/>
      <c r="AB57" s="45"/>
      <c r="AC57" s="45"/>
    </row>
    <row r="58" spans="1:31" x14ac:dyDescent="0.25">
      <c r="D58" s="45"/>
      <c r="E58" s="45"/>
      <c r="F58" s="45"/>
      <c r="G58" s="45"/>
      <c r="H58" s="45"/>
      <c r="I58" s="45"/>
      <c r="J58" s="45"/>
      <c r="K58" s="45"/>
      <c r="L58" s="45"/>
      <c r="M58" s="45"/>
      <c r="N58" s="45" t="s">
        <v>70</v>
      </c>
      <c r="O58" s="45"/>
      <c r="P58" s="45"/>
      <c r="Q58" s="45"/>
      <c r="R58" s="45"/>
      <c r="S58" s="45"/>
      <c r="T58" s="45"/>
      <c r="U58" s="45"/>
      <c r="V58" s="45"/>
      <c r="W58" s="45"/>
      <c r="X58" s="45"/>
      <c r="Y58" s="45"/>
      <c r="Z58" s="45"/>
      <c r="AA58" s="45"/>
      <c r="AB58" s="45"/>
      <c r="AC58" s="45"/>
    </row>
    <row r="59" spans="1:31" x14ac:dyDescent="0.25">
      <c r="D59" s="45"/>
      <c r="E59" s="45"/>
      <c r="F59" s="45"/>
      <c r="G59" s="45"/>
      <c r="H59" s="45"/>
      <c r="I59" s="45"/>
      <c r="J59" s="45"/>
      <c r="K59" s="45"/>
      <c r="L59" s="45"/>
      <c r="M59" s="45"/>
      <c r="N59" s="45"/>
      <c r="O59" s="45"/>
      <c r="P59" s="45"/>
      <c r="Q59" s="45"/>
      <c r="R59" s="45"/>
      <c r="S59" s="45"/>
      <c r="T59" s="45"/>
      <c r="U59" s="45"/>
      <c r="V59" s="45"/>
      <c r="W59" s="45"/>
      <c r="X59" s="45"/>
      <c r="Y59" s="45"/>
      <c r="Z59" s="45"/>
      <c r="AA59" s="45"/>
      <c r="AB59" s="45"/>
      <c r="AC59" s="45"/>
    </row>
    <row r="60" spans="1:31" x14ac:dyDescent="0.25">
      <c r="D60" s="45"/>
      <c r="E60" s="45"/>
      <c r="F60" s="45"/>
      <c r="G60" s="45"/>
      <c r="H60" s="45"/>
      <c r="I60" s="45"/>
      <c r="J60" s="45"/>
      <c r="K60" s="45"/>
      <c r="L60" s="45"/>
      <c r="M60" s="45"/>
      <c r="N60" s="45"/>
      <c r="O60" s="45"/>
      <c r="P60" s="45"/>
      <c r="Q60" s="45"/>
      <c r="R60" s="45"/>
      <c r="S60" s="45"/>
      <c r="T60" s="45"/>
      <c r="U60" s="45"/>
      <c r="V60" s="45"/>
      <c r="W60" s="45"/>
      <c r="X60" s="45"/>
      <c r="Y60" s="45"/>
      <c r="Z60" s="45"/>
      <c r="AA60" s="45"/>
      <c r="AB60" s="45"/>
      <c r="AC60" s="45"/>
    </row>
    <row r="61" spans="1:31" x14ac:dyDescent="0.25"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O61" s="45"/>
      <c r="P61" s="45"/>
      <c r="Q61" s="45"/>
      <c r="R61" s="45"/>
      <c r="S61" s="45"/>
      <c r="T61" s="45"/>
      <c r="U61" s="45"/>
      <c r="V61" s="45"/>
      <c r="W61" s="45"/>
      <c r="X61" s="45"/>
      <c r="Y61" s="45"/>
      <c r="Z61" s="45"/>
      <c r="AA61" s="45"/>
      <c r="AB61" s="45"/>
      <c r="AC61" s="45"/>
    </row>
    <row r="62" spans="1:31" x14ac:dyDescent="0.25"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O62" s="45"/>
      <c r="P62" s="45"/>
      <c r="Q62" s="45"/>
      <c r="R62" s="45"/>
      <c r="S62" s="45"/>
      <c r="T62" s="45"/>
      <c r="U62" s="45"/>
      <c r="V62" s="45"/>
      <c r="W62" s="45"/>
      <c r="X62" s="45"/>
      <c r="Y62" s="45"/>
      <c r="Z62" s="45"/>
      <c r="AA62" s="45"/>
      <c r="AB62" s="45"/>
      <c r="AC62" s="45"/>
    </row>
    <row r="63" spans="1:31" x14ac:dyDescent="0.25">
      <c r="D63" s="45"/>
      <c r="E63" s="45"/>
      <c r="F63" s="45"/>
      <c r="G63" s="45"/>
      <c r="H63" s="45"/>
      <c r="I63" s="45"/>
      <c r="J63" s="45"/>
      <c r="K63" s="45"/>
      <c r="L63" s="45"/>
      <c r="M63" s="45"/>
      <c r="N63" s="45"/>
      <c r="O63" s="45"/>
      <c r="P63" s="45"/>
      <c r="Q63" s="45"/>
      <c r="R63" s="45"/>
      <c r="S63" s="45"/>
      <c r="T63" s="45"/>
      <c r="U63" s="45"/>
      <c r="V63" s="45"/>
      <c r="W63" s="45"/>
      <c r="X63" s="45"/>
      <c r="Y63" s="45"/>
      <c r="Z63" s="45"/>
      <c r="AA63" s="45"/>
      <c r="AB63" s="45"/>
      <c r="AC63" s="45"/>
    </row>
    <row r="64" spans="1:31" x14ac:dyDescent="0.25"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5"/>
      <c r="W64" s="45"/>
      <c r="X64" s="45"/>
      <c r="Y64" s="45"/>
      <c r="Z64" s="45"/>
      <c r="AA64" s="45"/>
      <c r="AB64" s="45"/>
      <c r="AC64" s="45"/>
    </row>
    <row r="65" spans="4:29" x14ac:dyDescent="0.25"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5"/>
      <c r="W65" s="45"/>
      <c r="X65" s="45"/>
      <c r="Y65" s="45"/>
      <c r="Z65" s="45"/>
      <c r="AA65" s="45"/>
      <c r="AB65" s="45"/>
      <c r="AC65" s="45"/>
    </row>
    <row r="66" spans="4:29" x14ac:dyDescent="0.25"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5"/>
      <c r="W66" s="45"/>
      <c r="X66" s="45"/>
      <c r="Y66" s="45"/>
      <c r="Z66" s="45"/>
      <c r="AA66" s="45"/>
      <c r="AB66" s="45"/>
      <c r="AC66" s="4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2"/>
  <sheetViews>
    <sheetView workbookViewId="0">
      <selection activeCell="F13" sqref="F13"/>
    </sheetView>
  </sheetViews>
  <sheetFormatPr defaultRowHeight="15" x14ac:dyDescent="0.25"/>
  <sheetData>
    <row r="1" spans="1:12" x14ac:dyDescent="0.25">
      <c r="A1" s="30"/>
      <c r="B1" s="84" t="s">
        <v>9</v>
      </c>
      <c r="C1" s="84" t="s">
        <v>41</v>
      </c>
      <c r="D1" s="84" t="s">
        <v>54</v>
      </c>
      <c r="E1" s="84" t="s">
        <v>42</v>
      </c>
      <c r="F1" s="84" t="s">
        <v>42</v>
      </c>
      <c r="G1" s="84" t="s">
        <v>42</v>
      </c>
      <c r="H1" s="84" t="s">
        <v>42</v>
      </c>
      <c r="I1" s="84" t="s">
        <v>42</v>
      </c>
      <c r="J1" s="84" t="s">
        <v>42</v>
      </c>
      <c r="K1" s="84" t="s">
        <v>42</v>
      </c>
      <c r="L1" s="85" t="s">
        <v>42</v>
      </c>
    </row>
    <row r="2" spans="1:12" ht="62.25" customHeight="1" x14ac:dyDescent="0.25">
      <c r="A2" s="33"/>
      <c r="B2" s="70" t="s">
        <v>10</v>
      </c>
      <c r="C2" s="71" t="s">
        <v>13</v>
      </c>
      <c r="D2" s="71" t="s">
        <v>55</v>
      </c>
      <c r="E2" s="71" t="s">
        <v>43</v>
      </c>
      <c r="F2" s="71" t="s">
        <v>43</v>
      </c>
      <c r="G2" s="71" t="s">
        <v>43</v>
      </c>
      <c r="H2" s="71" t="s">
        <v>43</v>
      </c>
      <c r="I2" s="71" t="s">
        <v>43</v>
      </c>
      <c r="J2" s="71" t="s">
        <v>43</v>
      </c>
      <c r="K2" s="71" t="s">
        <v>43</v>
      </c>
      <c r="L2" s="86" t="s">
        <v>43</v>
      </c>
    </row>
    <row r="3" spans="1:12" ht="15.75" thickBot="1" x14ac:dyDescent="0.3">
      <c r="A3" s="33"/>
      <c r="B3" s="70" t="s">
        <v>11</v>
      </c>
      <c r="C3" s="70">
        <v>1.5</v>
      </c>
      <c r="D3" s="70">
        <v>2</v>
      </c>
      <c r="E3" s="70">
        <v>0</v>
      </c>
      <c r="F3" s="70">
        <v>0</v>
      </c>
      <c r="G3" s="70">
        <v>0</v>
      </c>
      <c r="H3" s="70">
        <v>0</v>
      </c>
      <c r="I3" s="70">
        <v>0</v>
      </c>
      <c r="J3" s="70">
        <v>0</v>
      </c>
      <c r="K3" s="70">
        <v>0</v>
      </c>
      <c r="L3" s="87">
        <v>0</v>
      </c>
    </row>
    <row r="4" spans="1:12" ht="15.75" thickBot="1" x14ac:dyDescent="0.3">
      <c r="A4" s="69" t="s">
        <v>28</v>
      </c>
      <c r="B4" s="74">
        <f>SUMIF(C4:L4,A$12,C$3:Z$3)</f>
        <v>3.5</v>
      </c>
      <c r="C4" s="72" t="s">
        <v>12</v>
      </c>
      <c r="D4" s="72" t="s">
        <v>12</v>
      </c>
      <c r="E4" s="72"/>
      <c r="F4" s="72"/>
      <c r="G4" s="72"/>
      <c r="H4" s="73"/>
      <c r="I4" s="73"/>
      <c r="J4" s="72"/>
      <c r="K4" s="72"/>
      <c r="L4" s="88"/>
    </row>
    <row r="5" spans="1:12" ht="15.75" thickBot="1" x14ac:dyDescent="0.3">
      <c r="A5" s="69" t="s">
        <v>29</v>
      </c>
      <c r="B5" s="74">
        <f>SUMIF(C5:L5,A$12,C$3:Z$3)</f>
        <v>3.5</v>
      </c>
      <c r="C5" s="72" t="s">
        <v>12</v>
      </c>
      <c r="D5" s="72" t="s">
        <v>12</v>
      </c>
      <c r="E5" s="72"/>
      <c r="F5" s="72"/>
      <c r="G5" s="72"/>
      <c r="H5" s="73"/>
      <c r="I5" s="73"/>
      <c r="J5" s="72"/>
      <c r="K5" s="72"/>
      <c r="L5" s="88"/>
    </row>
    <row r="6" spans="1:12" ht="15.75" thickBot="1" x14ac:dyDescent="0.3">
      <c r="A6" s="69" t="s">
        <v>30</v>
      </c>
      <c r="B6" s="74">
        <f>SUMIF(C6:L6,A$12,C$3:Z$3)</f>
        <v>3.5</v>
      </c>
      <c r="C6" s="72" t="s">
        <v>12</v>
      </c>
      <c r="D6" s="72" t="s">
        <v>12</v>
      </c>
      <c r="E6" s="72"/>
      <c r="F6" s="72"/>
      <c r="G6" s="72"/>
      <c r="H6" s="73"/>
      <c r="I6" s="73"/>
      <c r="J6" s="72"/>
      <c r="K6" s="72"/>
      <c r="L6" s="88"/>
    </row>
    <row r="7" spans="1:12" ht="15.75" thickBot="1" x14ac:dyDescent="0.3">
      <c r="A7" s="69" t="s">
        <v>31</v>
      </c>
      <c r="B7" s="74">
        <f>SUMIF(C7:L7,A$12,C$3:Z$3)</f>
        <v>2</v>
      </c>
      <c r="C7" s="72"/>
      <c r="D7" s="72" t="s">
        <v>12</v>
      </c>
      <c r="E7" s="72"/>
      <c r="F7" s="72"/>
      <c r="G7" s="72"/>
      <c r="H7" s="73"/>
      <c r="I7" s="73"/>
      <c r="J7" s="72"/>
      <c r="K7" s="72"/>
      <c r="L7" s="88"/>
    </row>
    <row r="8" spans="1:12" ht="15.75" thickBot="1" x14ac:dyDescent="0.3">
      <c r="A8" s="69" t="s">
        <v>32</v>
      </c>
      <c r="B8" s="74">
        <f>SUMIF(C8:L8,A$12,C$3:Z$3)</f>
        <v>3.5</v>
      </c>
      <c r="C8" s="72" t="s">
        <v>12</v>
      </c>
      <c r="D8" s="72" t="s">
        <v>12</v>
      </c>
      <c r="E8" s="72"/>
      <c r="F8" s="72"/>
      <c r="G8" s="72"/>
      <c r="H8" s="73"/>
      <c r="I8" s="73"/>
      <c r="J8" s="72"/>
      <c r="K8" s="72"/>
      <c r="L8" s="88"/>
    </row>
    <row r="9" spans="1:12" ht="15.75" thickBot="1" x14ac:dyDescent="0.3">
      <c r="A9" s="69" t="s">
        <v>24</v>
      </c>
      <c r="B9" s="76">
        <f>SUMIF(C9:L9,A$12,C$3:Z$3)</f>
        <v>3.5</v>
      </c>
      <c r="C9" s="75" t="s">
        <v>12</v>
      </c>
      <c r="D9" s="77" t="s">
        <v>12</v>
      </c>
      <c r="E9" s="77"/>
      <c r="F9" s="77"/>
      <c r="G9" s="77"/>
      <c r="H9" s="78"/>
      <c r="I9" s="78"/>
      <c r="J9" s="77"/>
      <c r="K9" s="77"/>
      <c r="L9" s="89"/>
    </row>
    <row r="10" spans="1:12" ht="15.75" thickBot="1" x14ac:dyDescent="0.3">
      <c r="A10" s="66" t="s">
        <v>61</v>
      </c>
      <c r="B10" s="68">
        <f>SUM(B4:B9)</f>
        <v>19.5</v>
      </c>
      <c r="C10" s="68">
        <f>COUNTIF(C4:C9,"*ü*") * C3</f>
        <v>7.5</v>
      </c>
      <c r="D10" s="68">
        <f t="shared" ref="D10:L10" si="0">COUNTIF(D4:D9,"*ü*") * D3</f>
        <v>12</v>
      </c>
      <c r="E10" s="68">
        <f t="shared" si="0"/>
        <v>0</v>
      </c>
      <c r="F10" s="68">
        <f t="shared" si="0"/>
        <v>0</v>
      </c>
      <c r="G10" s="68">
        <f t="shared" si="0"/>
        <v>0</v>
      </c>
      <c r="H10" s="68">
        <f t="shared" si="0"/>
        <v>0</v>
      </c>
      <c r="I10" s="68">
        <f t="shared" si="0"/>
        <v>0</v>
      </c>
      <c r="J10" s="68">
        <f t="shared" si="0"/>
        <v>0</v>
      </c>
      <c r="K10" s="68">
        <f t="shared" si="0"/>
        <v>0</v>
      </c>
      <c r="L10" s="68">
        <f t="shared" si="0"/>
        <v>0</v>
      </c>
    </row>
    <row r="11" spans="1:12" x14ac:dyDescent="0.25">
      <c r="A11" s="6"/>
    </row>
    <row r="12" spans="1:12" x14ac:dyDescent="0.25">
      <c r="A12" s="6" t="s">
        <v>12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34"/>
  <sheetViews>
    <sheetView workbookViewId="0">
      <selection activeCell="X10" sqref="X10"/>
    </sheetView>
  </sheetViews>
  <sheetFormatPr defaultRowHeight="15" x14ac:dyDescent="0.25"/>
  <cols>
    <col min="1" max="1" width="15" customWidth="1"/>
    <col min="2" max="2" width="29.7109375" customWidth="1"/>
    <col min="3" max="3" width="14.5703125" customWidth="1"/>
    <col min="4" max="4" width="10.5703125" customWidth="1"/>
    <col min="5" max="19" width="3.7109375" customWidth="1"/>
  </cols>
  <sheetData>
    <row r="1" spans="1:19" ht="15.75" thickBot="1" x14ac:dyDescent="0.3">
      <c r="A1" s="30"/>
      <c r="B1" s="31" t="s">
        <v>18</v>
      </c>
      <c r="C1" s="31" t="s">
        <v>25</v>
      </c>
      <c r="D1" s="31" t="s">
        <v>19</v>
      </c>
      <c r="E1" s="73">
        <v>1</v>
      </c>
      <c r="F1" s="73">
        <v>2</v>
      </c>
      <c r="G1" s="73">
        <v>3</v>
      </c>
      <c r="H1" s="73">
        <v>4</v>
      </c>
      <c r="I1" s="73">
        <v>5</v>
      </c>
      <c r="J1" s="73">
        <v>6</v>
      </c>
      <c r="K1" s="73">
        <v>7</v>
      </c>
      <c r="L1" s="73">
        <v>8</v>
      </c>
      <c r="M1" s="73">
        <v>9</v>
      </c>
      <c r="N1" s="73">
        <v>10</v>
      </c>
      <c r="O1" s="73">
        <v>11</v>
      </c>
      <c r="P1" s="73">
        <v>12</v>
      </c>
      <c r="Q1" s="73">
        <v>13</v>
      </c>
      <c r="R1" s="73">
        <v>14</v>
      </c>
      <c r="S1" s="73">
        <v>15</v>
      </c>
    </row>
    <row r="2" spans="1:19" x14ac:dyDescent="0.25">
      <c r="A2" s="79" t="s">
        <v>40</v>
      </c>
      <c r="B2" s="31" t="s">
        <v>22</v>
      </c>
      <c r="C2" s="64">
        <v>2</v>
      </c>
      <c r="D2" s="65">
        <v>0</v>
      </c>
      <c r="E2" s="5"/>
      <c r="F2" s="5"/>
    </row>
    <row r="3" spans="1:19" x14ac:dyDescent="0.25">
      <c r="A3" s="40"/>
      <c r="B3" s="32" t="s">
        <v>26</v>
      </c>
      <c r="C3" s="54">
        <v>5</v>
      </c>
      <c r="D3" s="55">
        <v>0</v>
      </c>
      <c r="K3" s="5"/>
      <c r="L3" s="5"/>
      <c r="M3" s="5"/>
      <c r="N3" s="5"/>
      <c r="O3" s="5"/>
    </row>
    <row r="4" spans="1:19" x14ac:dyDescent="0.25">
      <c r="A4" s="33"/>
      <c r="B4" s="32" t="s">
        <v>47</v>
      </c>
      <c r="C4" s="54">
        <v>4</v>
      </c>
      <c r="D4" s="55">
        <v>0</v>
      </c>
      <c r="G4" s="5"/>
      <c r="H4" s="5"/>
      <c r="I4" s="5"/>
      <c r="J4" s="43"/>
    </row>
    <row r="5" spans="1:19" x14ac:dyDescent="0.25">
      <c r="A5" s="33"/>
      <c r="B5" s="56" t="s">
        <v>48</v>
      </c>
      <c r="C5" s="54">
        <v>2</v>
      </c>
      <c r="D5" s="55">
        <v>1</v>
      </c>
      <c r="P5" s="46"/>
      <c r="Q5" s="46"/>
    </row>
    <row r="6" spans="1:19" x14ac:dyDescent="0.25">
      <c r="A6" s="33"/>
      <c r="B6" s="35" t="s">
        <v>21</v>
      </c>
      <c r="C6" s="54">
        <v>2</v>
      </c>
      <c r="D6" s="55">
        <v>0</v>
      </c>
      <c r="E6" s="45"/>
      <c r="F6" s="45"/>
      <c r="R6" s="46"/>
      <c r="S6" s="46"/>
    </row>
    <row r="7" spans="1:19" ht="15.75" thickBot="1" x14ac:dyDescent="0.3">
      <c r="A7" s="36"/>
      <c r="B7" s="37" t="s">
        <v>23</v>
      </c>
      <c r="C7" s="38">
        <f>SUM(C2:C6)</f>
        <v>15</v>
      </c>
      <c r="D7" s="39">
        <f>SUM(D2:D6)</f>
        <v>1</v>
      </c>
      <c r="K7" s="45"/>
      <c r="L7" s="45"/>
      <c r="M7" s="45"/>
      <c r="N7" s="45"/>
      <c r="O7" s="45"/>
    </row>
    <row r="8" spans="1:19" x14ac:dyDescent="0.25">
      <c r="A8" s="79" t="s">
        <v>29</v>
      </c>
      <c r="B8" s="31" t="s">
        <v>22</v>
      </c>
      <c r="C8" s="64">
        <v>2</v>
      </c>
      <c r="D8" s="65">
        <v>0</v>
      </c>
      <c r="E8" s="46"/>
      <c r="F8" s="46"/>
      <c r="G8" s="45"/>
      <c r="H8" s="45"/>
      <c r="I8" s="45"/>
      <c r="J8" s="45"/>
    </row>
    <row r="9" spans="1:19" x14ac:dyDescent="0.25">
      <c r="A9" s="40"/>
      <c r="B9" s="32" t="s">
        <v>26</v>
      </c>
      <c r="C9" s="54">
        <v>5</v>
      </c>
      <c r="D9" s="55">
        <v>0</v>
      </c>
      <c r="K9" s="46"/>
      <c r="L9" s="46"/>
      <c r="M9" s="46"/>
      <c r="N9" s="46"/>
      <c r="O9" s="46"/>
    </row>
    <row r="10" spans="1:19" x14ac:dyDescent="0.25">
      <c r="A10" s="33"/>
      <c r="B10" s="32" t="s">
        <v>47</v>
      </c>
      <c r="C10" s="54">
        <v>4</v>
      </c>
      <c r="D10" s="55">
        <v>0</v>
      </c>
      <c r="E10" s="45"/>
      <c r="F10" s="45"/>
      <c r="G10" s="46"/>
      <c r="H10" s="46"/>
      <c r="I10" s="46"/>
      <c r="J10" s="46"/>
    </row>
    <row r="11" spans="1:19" x14ac:dyDescent="0.25">
      <c r="A11" s="33"/>
      <c r="B11" s="32" t="s">
        <v>21</v>
      </c>
      <c r="C11" s="62">
        <v>2</v>
      </c>
      <c r="D11" s="55">
        <v>0</v>
      </c>
      <c r="P11" s="63"/>
      <c r="Q11" s="63"/>
    </row>
    <row r="12" spans="1:19" ht="15.75" thickBot="1" x14ac:dyDescent="0.3">
      <c r="A12" s="36"/>
      <c r="B12" s="38" t="s">
        <v>23</v>
      </c>
      <c r="C12" s="38">
        <f>SUM(C8:C11)</f>
        <v>13</v>
      </c>
      <c r="D12" s="39">
        <f>SUM(D8:D11)</f>
        <v>0</v>
      </c>
      <c r="F12" s="45"/>
      <c r="G12" s="45"/>
      <c r="H12" s="45"/>
      <c r="I12" s="45"/>
      <c r="J12" s="45"/>
    </row>
    <row r="13" spans="1:19" x14ac:dyDescent="0.25">
      <c r="A13" s="79" t="s">
        <v>30</v>
      </c>
      <c r="B13" s="31" t="s">
        <v>22</v>
      </c>
      <c r="C13" s="64">
        <v>2</v>
      </c>
      <c r="D13" s="65">
        <v>0</v>
      </c>
      <c r="E13" s="46"/>
      <c r="F13" s="46"/>
      <c r="K13" s="45"/>
      <c r="L13" s="45"/>
    </row>
    <row r="14" spans="1:19" x14ac:dyDescent="0.25">
      <c r="A14" s="40"/>
      <c r="B14" s="32" t="s">
        <v>26</v>
      </c>
      <c r="C14" s="54">
        <v>5</v>
      </c>
      <c r="D14" s="55">
        <v>0</v>
      </c>
      <c r="K14" s="46"/>
      <c r="L14" s="46"/>
      <c r="M14" s="46"/>
      <c r="N14" s="46"/>
      <c r="O14" s="46"/>
    </row>
    <row r="15" spans="1:19" x14ac:dyDescent="0.25">
      <c r="A15" s="33"/>
      <c r="B15" s="32" t="s">
        <v>47</v>
      </c>
      <c r="C15" s="54">
        <v>4</v>
      </c>
      <c r="D15" s="55">
        <v>0</v>
      </c>
      <c r="G15" s="46"/>
      <c r="H15" s="46"/>
      <c r="I15" s="46"/>
      <c r="J15" s="46"/>
      <c r="N15" s="45"/>
      <c r="O15" s="45"/>
    </row>
    <row r="16" spans="1:19" x14ac:dyDescent="0.25">
      <c r="A16" s="33"/>
      <c r="B16" s="32" t="s">
        <v>21</v>
      </c>
      <c r="C16" s="62">
        <v>2</v>
      </c>
      <c r="D16" s="55">
        <v>0</v>
      </c>
      <c r="P16" s="63"/>
      <c r="Q16" s="63"/>
    </row>
    <row r="17" spans="1:17" ht="15.75" thickBot="1" x14ac:dyDescent="0.3">
      <c r="A17" s="36"/>
      <c r="B17" s="38" t="s">
        <v>23</v>
      </c>
      <c r="C17" s="38">
        <f>SUM(C13:C16)</f>
        <v>13</v>
      </c>
      <c r="D17" s="39">
        <f>SUM(D13:D16)</f>
        <v>0</v>
      </c>
    </row>
    <row r="18" spans="1:17" x14ac:dyDescent="0.25">
      <c r="A18" s="79" t="s">
        <v>31</v>
      </c>
      <c r="B18" s="31" t="s">
        <v>22</v>
      </c>
      <c r="C18" s="64">
        <v>2</v>
      </c>
      <c r="D18" s="65">
        <v>0</v>
      </c>
      <c r="E18" s="5"/>
      <c r="F18" s="5"/>
    </row>
    <row r="19" spans="1:17" x14ac:dyDescent="0.25">
      <c r="A19" s="40"/>
      <c r="B19" s="32" t="s">
        <v>26</v>
      </c>
      <c r="C19" s="54">
        <v>5</v>
      </c>
      <c r="D19" s="55">
        <v>0</v>
      </c>
      <c r="K19" s="5"/>
      <c r="L19" s="5"/>
      <c r="M19" s="5"/>
      <c r="N19" s="5"/>
      <c r="O19" s="5"/>
    </row>
    <row r="20" spans="1:17" x14ac:dyDescent="0.25">
      <c r="A20" s="33"/>
      <c r="B20" s="32" t="s">
        <v>47</v>
      </c>
      <c r="C20" s="54">
        <v>4</v>
      </c>
      <c r="D20" s="55">
        <v>0</v>
      </c>
      <c r="G20" s="5"/>
      <c r="H20" s="5"/>
      <c r="I20" s="5"/>
      <c r="J20" s="43"/>
    </row>
    <row r="21" spans="1:17" x14ac:dyDescent="0.25">
      <c r="A21" s="33"/>
      <c r="B21" s="32" t="s">
        <v>21</v>
      </c>
      <c r="C21" s="62">
        <v>2</v>
      </c>
      <c r="D21" s="55">
        <v>0</v>
      </c>
      <c r="P21" s="63"/>
      <c r="Q21" s="63"/>
    </row>
    <row r="22" spans="1:17" ht="15.75" thickBot="1" x14ac:dyDescent="0.3">
      <c r="A22" s="36"/>
      <c r="B22" s="37" t="s">
        <v>23</v>
      </c>
      <c r="C22" s="38">
        <f>SUM(C18:C21)</f>
        <v>13</v>
      </c>
      <c r="D22" s="39">
        <f>SUM(D18:D21)</f>
        <v>0</v>
      </c>
    </row>
    <row r="23" spans="1:17" x14ac:dyDescent="0.25">
      <c r="A23" s="79" t="s">
        <v>32</v>
      </c>
      <c r="B23" s="31" t="s">
        <v>22</v>
      </c>
      <c r="C23" s="64">
        <v>2</v>
      </c>
      <c r="D23" s="65">
        <v>0</v>
      </c>
      <c r="E23" s="46"/>
      <c r="F23" s="46"/>
    </row>
    <row r="24" spans="1:17" x14ac:dyDescent="0.25">
      <c r="A24" s="40"/>
      <c r="B24" s="32" t="s">
        <v>26</v>
      </c>
      <c r="C24" s="54">
        <v>5</v>
      </c>
      <c r="D24" s="55">
        <v>0</v>
      </c>
      <c r="K24" s="46"/>
      <c r="L24" s="46"/>
      <c r="M24" s="46"/>
      <c r="N24" s="46"/>
      <c r="O24" s="46"/>
    </row>
    <row r="25" spans="1:17" x14ac:dyDescent="0.25">
      <c r="A25" s="33"/>
      <c r="B25" s="32" t="s">
        <v>47</v>
      </c>
      <c r="C25" s="54">
        <v>4</v>
      </c>
      <c r="D25" s="55">
        <v>0</v>
      </c>
      <c r="G25" s="46"/>
      <c r="H25" s="46"/>
      <c r="I25" s="46"/>
      <c r="J25" s="46"/>
    </row>
    <row r="26" spans="1:17" x14ac:dyDescent="0.25">
      <c r="A26" s="33"/>
      <c r="B26" s="32" t="s">
        <v>21</v>
      </c>
      <c r="C26" s="62">
        <v>2</v>
      </c>
      <c r="D26" s="55">
        <v>0</v>
      </c>
      <c r="P26" s="63"/>
      <c r="Q26" s="63"/>
    </row>
    <row r="27" spans="1:17" ht="15.75" thickBot="1" x14ac:dyDescent="0.3">
      <c r="A27" s="36"/>
      <c r="B27" s="37" t="s">
        <v>23</v>
      </c>
      <c r="C27" s="38">
        <f>SUM(C23:C26)</f>
        <v>13</v>
      </c>
      <c r="D27" s="39">
        <f>SUM(D23:D26)</f>
        <v>0</v>
      </c>
    </row>
    <row r="28" spans="1:17" x14ac:dyDescent="0.25">
      <c r="A28" s="79" t="s">
        <v>33</v>
      </c>
      <c r="B28" s="31" t="s">
        <v>22</v>
      </c>
      <c r="C28" s="64">
        <v>2</v>
      </c>
      <c r="D28" s="65">
        <v>0</v>
      </c>
      <c r="E28" s="46"/>
      <c r="F28" s="46"/>
    </row>
    <row r="29" spans="1:17" x14ac:dyDescent="0.25">
      <c r="A29" s="40"/>
      <c r="B29" s="32" t="s">
        <v>26</v>
      </c>
      <c r="C29" s="54">
        <v>5</v>
      </c>
      <c r="D29" s="55">
        <v>0</v>
      </c>
      <c r="K29" s="46"/>
      <c r="L29" s="46"/>
      <c r="M29" s="46"/>
      <c r="N29" s="46"/>
      <c r="O29" s="46"/>
    </row>
    <row r="30" spans="1:17" x14ac:dyDescent="0.25">
      <c r="A30" s="33"/>
      <c r="B30" s="32" t="s">
        <v>47</v>
      </c>
      <c r="C30" s="54">
        <v>4</v>
      </c>
      <c r="D30" s="55">
        <v>0</v>
      </c>
      <c r="G30" s="46"/>
      <c r="H30" s="46"/>
      <c r="I30" s="46"/>
      <c r="J30" s="46"/>
    </row>
    <row r="31" spans="1:17" x14ac:dyDescent="0.25">
      <c r="A31" s="33"/>
      <c r="B31" s="32" t="s">
        <v>21</v>
      </c>
      <c r="C31" s="62">
        <v>2</v>
      </c>
      <c r="D31" s="55">
        <v>0</v>
      </c>
      <c r="P31" s="63"/>
      <c r="Q31" s="63"/>
    </row>
    <row r="32" spans="1:17" ht="15.75" thickBot="1" x14ac:dyDescent="0.3">
      <c r="A32" s="33"/>
      <c r="B32" s="35" t="s">
        <v>23</v>
      </c>
      <c r="C32" s="32">
        <f>SUM(C28:C31)</f>
        <v>13</v>
      </c>
      <c r="D32" s="34">
        <f>SUM(D28:D31)</f>
        <v>0</v>
      </c>
    </row>
    <row r="33" spans="1:4" ht="15.75" thickBot="1" x14ac:dyDescent="0.3">
      <c r="A33" s="80"/>
      <c r="B33" s="81" t="s">
        <v>8</v>
      </c>
      <c r="C33" s="82">
        <f>SUM(C7,C12,C17,C22,C27,C32)</f>
        <v>80</v>
      </c>
      <c r="D33" s="83">
        <f>SUM(D7,D12,D17,D22,D27,D32)</f>
        <v>1</v>
      </c>
    </row>
    <row r="34" spans="1:4" x14ac:dyDescent="0.25">
      <c r="B34" s="29" t="s">
        <v>20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Management Summary</vt:lpstr>
      <vt:lpstr>Gantt</vt:lpstr>
      <vt:lpstr>Meetings</vt:lpstr>
      <vt:lpstr>SA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pizza</dc:creator>
  <cp:lastModifiedBy>Brandon Foss</cp:lastModifiedBy>
  <dcterms:created xsi:type="dcterms:W3CDTF">2018-11-06T05:29:55Z</dcterms:created>
  <dcterms:modified xsi:type="dcterms:W3CDTF">2019-02-06T00:27:32Z</dcterms:modified>
</cp:coreProperties>
</file>