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"/>
    </mc:Choice>
  </mc:AlternateContent>
  <xr:revisionPtr revIDLastSave="0" documentId="13_ncr:1_{BE2576E9-DA27-4702-B6D7-6FD14B32116D}" xr6:coauthVersionLast="36" xr6:coauthVersionMax="40" xr10:uidLastSave="{00000000-0000-0000-0000-000000000000}"/>
  <bookViews>
    <workbookView xWindow="0" yWindow="0" windowWidth="28770" windowHeight="12030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s="1"/>
  <c r="C53" i="1" l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<sst xmlns="http://schemas.openxmlformats.org/spreadsheetml/2006/main" count="173" uniqueCount="77">
  <si>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</si>
  <si>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</si>
  <si>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</si>
  <si>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</si>
  <si>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</si>
  <si>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</si>
  <si>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</si>
  <si>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</si>
  <si>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</si>
  <si>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</si>
  <si>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</si>
  <si>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</si>
  <si>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</si>
  <si>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</si>
  <si>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</si>
  <si>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</si>
  <si>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</si>
  <si>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</si>
  <si>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</si>
  <si>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</si>
  <si>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</si>
  <si>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</si>
  <si>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</si>
  <si>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</si>
  <si>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</si>
  <si>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</si>
  <si>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</si>
  <si>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</si>
  <si>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</si>
  <si>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</si>
  <si>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</si>
  <si>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</si>
  <si>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</si>
  <si>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</si>
  <si>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</si>
  <si>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user interface</t>
  </si>
  <si>
    <t>track health / progress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</si>
  <si>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</si>
  <si>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</si>
  <si>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</si>
  <si>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</si>
  <si>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</si>
  <si>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</si>
  <si>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</si>
  <si>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</si>
  <si>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</si>
  <si>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</si>
  <si>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</si>
  <si>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</si>
  <si>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</si>
  <si>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</si>
  <si>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</si>
  <si>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pickup items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</si>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</sst>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workbookViewId="0">
      <selection activeCell="G33" sqref="G3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6600</v>
      </c>
      <c r="D4" s="21">
        <f t="shared" ref="D4:D7" si="0">(H4+L4 +P4)</f>
        <v>2150</v>
      </c>
      <c r="E4" s="22">
        <f>(C4-D4)</f>
        <v>4450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550</v>
      </c>
      <c r="M4" s="22">
        <f>(K4-L4)</f>
        <v>1950</v>
      </c>
      <c r="O4" s="47">
        <f>(SA!C7)*100</f>
        <v>1400</v>
      </c>
      <c r="P4" s="48">
        <f>(SA!D7)*100</f>
        <v>1300</v>
      </c>
      <c r="Q4" s="49">
        <f>(O4-P4)</f>
        <v>100</v>
      </c>
    </row>
    <row r="5" spans="2:17" ht="15.75" thickBot="1" x14ac:dyDescent="0.3">
      <c r="B5" s="7" t="s">
        <v>28</v>
      </c>
      <c r="C5" s="14">
        <f t="shared" ref="C5:C7" si="1">(G5+K5 +O5)</f>
        <v>12100</v>
      </c>
      <c r="D5" s="15">
        <f t="shared" si="0"/>
        <v>1750</v>
      </c>
      <c r="E5" s="16">
        <f t="shared" ref="E5:E7" si="2">(C5-D5)</f>
        <v>10350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550</v>
      </c>
      <c r="M5" s="16">
        <f t="shared" ref="M5:M7" si="4">(K5-L5)</f>
        <v>1950</v>
      </c>
      <c r="O5" s="44">
        <f>(SA!C12)*100</f>
        <v>1300</v>
      </c>
      <c r="P5" s="45">
        <f>(SA!D12)*100</f>
        <v>1200</v>
      </c>
      <c r="Q5" s="46">
        <f t="shared" ref="Q5:Q7" si="5">(O5-P5)</f>
        <v>100</v>
      </c>
    </row>
    <row r="6" spans="2:17" ht="15.75" thickBot="1" x14ac:dyDescent="0.3">
      <c r="B6" s="7" t="s">
        <v>29</v>
      </c>
      <c r="C6" s="14">
        <f t="shared" si="1"/>
        <v>6800</v>
      </c>
      <c r="D6" s="15">
        <f t="shared" si="0"/>
        <v>1650</v>
      </c>
      <c r="E6" s="16">
        <f t="shared" si="2"/>
        <v>5150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550</v>
      </c>
      <c r="M6" s="16">
        <f t="shared" si="4"/>
        <v>1950</v>
      </c>
      <c r="N6" s="42"/>
      <c r="O6" s="45">
        <f>(SA!C17)*100</f>
        <v>1300</v>
      </c>
      <c r="P6" s="45">
        <f>(SA!D17)*100</f>
        <v>1100</v>
      </c>
      <c r="Q6" s="46">
        <f t="shared" si="5"/>
        <v>200</v>
      </c>
    </row>
    <row r="7" spans="2:17" ht="15.75" thickBot="1" x14ac:dyDescent="0.3">
      <c r="B7" s="58" t="s">
        <v>30</v>
      </c>
      <c r="C7" s="45">
        <f t="shared" si="1"/>
        <v>6000</v>
      </c>
      <c r="D7" s="45">
        <f t="shared" si="0"/>
        <v>1500</v>
      </c>
      <c r="E7" s="46">
        <f t="shared" si="2"/>
        <v>4500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400</v>
      </c>
      <c r="M7" s="16">
        <f t="shared" si="4"/>
        <v>2100</v>
      </c>
      <c r="N7" s="42"/>
      <c r="O7" s="56">
        <f>(SA!C22)*100</f>
        <v>1300</v>
      </c>
      <c r="P7" s="56">
        <f>(SA!D22)*100</f>
        <v>1100</v>
      </c>
      <c r="Q7" s="57">
        <f t="shared" si="5"/>
        <v>200</v>
      </c>
    </row>
    <row r="8" spans="2:17" ht="15.75" thickBot="1" x14ac:dyDescent="0.3">
      <c r="B8" s="58" t="s">
        <v>31</v>
      </c>
      <c r="C8" s="45">
        <f t="shared" ref="C8:C9" si="6">(G8+K8 +O8)</f>
        <v>5400</v>
      </c>
      <c r="D8" s="45">
        <f t="shared" ref="D8:D9" si="7">(H8+L8 +P8)</f>
        <v>1850</v>
      </c>
      <c r="E8" s="46">
        <f t="shared" ref="E8:E9" si="8">(C8-D8)</f>
        <v>3550</v>
      </c>
      <c r="F8" s="3"/>
      <c r="G8" s="14">
        <f>(Gantt!$B44)*100</f>
        <v>1600</v>
      </c>
      <c r="H8" s="15">
        <f>(Gantt!$C44)*100</f>
        <v>100</v>
      </c>
      <c r="I8" s="16">
        <f t="shared" ref="I8:I9" si="9">(G8-H8)</f>
        <v>1500</v>
      </c>
      <c r="K8" s="47">
        <v>2500</v>
      </c>
      <c r="L8" s="15">
        <f>Meetings!B8*100</f>
        <v>550</v>
      </c>
      <c r="M8" s="16">
        <f t="shared" ref="M8:M9" si="10">(K8-L8)</f>
        <v>1950</v>
      </c>
      <c r="N8" s="42"/>
      <c r="O8" s="56">
        <f>(SA!C27)*100</f>
        <v>1300</v>
      </c>
      <c r="P8" s="56">
        <f>(SA!D27)*100</f>
        <v>1200</v>
      </c>
      <c r="Q8" s="57">
        <f t="shared" ref="Q8:Q9" si="11">(O8-P8)</f>
        <v>100</v>
      </c>
    </row>
    <row r="9" spans="2:17" ht="15.75" thickBot="1" x14ac:dyDescent="0.3">
      <c r="B9" s="7" t="s">
        <v>32</v>
      </c>
      <c r="C9" s="40">
        <f t="shared" si="6"/>
        <v>5000</v>
      </c>
      <c r="D9" s="41">
        <f t="shared" si="7"/>
        <v>950</v>
      </c>
      <c r="E9" s="27">
        <f t="shared" si="8"/>
        <v>4050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550</v>
      </c>
      <c r="M9" s="16">
        <f t="shared" si="10"/>
        <v>1950</v>
      </c>
      <c r="O9" s="54">
        <f>(SA!C32)*100</f>
        <v>1300</v>
      </c>
      <c r="P9" s="55">
        <f>(SA!D32)*100</f>
        <v>400</v>
      </c>
      <c r="Q9" s="50">
        <f t="shared" si="11"/>
        <v>900</v>
      </c>
    </row>
    <row r="10" spans="2:17" ht="15.75" thickBot="1" x14ac:dyDescent="0.3">
      <c r="B10" s="13" t="s">
        <v>8</v>
      </c>
      <c r="C10" s="24">
        <f>SUM(C4:C9)</f>
        <v>41900</v>
      </c>
      <c r="D10" s="25">
        <f>SUM(D4:D9)</f>
        <v>9850</v>
      </c>
      <c r="E10" s="26">
        <f>SUM(E4:E9)</f>
        <v>32050</v>
      </c>
      <c r="G10" s="17">
        <f>SUM(G4:G9)</f>
        <v>19000</v>
      </c>
      <c r="H10" s="18">
        <f>SUM(H4:H9)</f>
        <v>400</v>
      </c>
      <c r="I10" s="19">
        <f>SUM(I4:I9)</f>
        <v>18600</v>
      </c>
      <c r="K10" s="17">
        <f>SUM(K4:K9)</f>
        <v>15000</v>
      </c>
      <c r="L10" s="18">
        <f>SUM(L4:L9)</f>
        <v>3150</v>
      </c>
      <c r="M10" s="19">
        <f>SUM(M4:M9)</f>
        <v>11850</v>
      </c>
      <c r="O10" s="24">
        <f>SUM(O4:O9)</f>
        <v>7900</v>
      </c>
      <c r="P10" s="25">
        <f>SUM(P4:P9)</f>
        <v>6300</v>
      </c>
      <c r="Q10" s="26">
        <f>SUM(Q4:Q9)</f>
        <v>1600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opLeftCell="A22" workbookViewId="0">
      <selection activeCell="E56" sqref="E56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58</v>
      </c>
      <c r="C1" t="s">
        <v>59</v>
      </c>
      <c r="D1" t="s">
        <v>56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57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44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36</v>
      </c>
      <c r="B4" s="69">
        <v>5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35</v>
      </c>
      <c r="B5" s="69">
        <v>12</v>
      </c>
      <c r="C5" s="69">
        <v>0</v>
      </c>
      <c r="D5" s="51"/>
      <c r="E5" s="51"/>
      <c r="F5" s="51"/>
      <c r="G5" s="51"/>
      <c r="H5" s="94"/>
      <c r="I5" s="94"/>
      <c r="J5" s="94"/>
      <c r="K5" s="94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52</v>
      </c>
      <c r="B6" s="69">
        <v>4</v>
      </c>
      <c r="C6" s="69">
        <v>0</v>
      </c>
      <c r="D6" s="51"/>
      <c r="E6" s="51"/>
      <c r="F6" s="51"/>
      <c r="G6" s="51"/>
      <c r="H6" s="51"/>
      <c r="I6" s="51"/>
      <c r="J6" s="51"/>
      <c r="K6" s="59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37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37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42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63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60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61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62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37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94"/>
      <c r="AA17" s="94"/>
      <c r="AB17" s="94"/>
      <c r="AC17" s="94"/>
      <c r="AD17" s="94"/>
      <c r="AE17" s="99"/>
      <c r="AF17" s="3"/>
    </row>
    <row r="18" spans="1:32" x14ac:dyDescent="0.25">
      <c r="A18" s="92" t="s">
        <v>37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66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67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68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69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70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46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53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54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37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48</v>
      </c>
      <c r="B38" s="69">
        <v>1</v>
      </c>
      <c r="C38" s="69">
        <v>1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47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51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37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37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43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37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37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37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4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400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F13" sqref="F13"/>
    </sheetView>
  </sheetViews>
  <sheetFormatPr defaultRowHeight="15" x14ac:dyDescent="0.25"/>
  <cols>
    <col min="5" max="5" width="13.140625" customWidth="1"/>
  </cols>
  <sheetData>
    <row r="1" spans="1:12" x14ac:dyDescent="0.25">
      <c r="A1" s="29"/>
      <c r="B1" s="80" t="s">
        <v>9</v>
      </c>
      <c r="C1" s="80" t="s">
        <v>39</v>
      </c>
      <c r="D1" s="80" t="s">
        <v>49</v>
      </c>
      <c r="E1" s="80" t="s">
        <v>64</v>
      </c>
      <c r="F1" s="80" t="s">
        <v>40</v>
      </c>
      <c r="G1" s="80" t="s">
        <v>40</v>
      </c>
      <c r="H1" s="80" t="s">
        <v>40</v>
      </c>
      <c r="I1" s="80" t="s">
        <v>40</v>
      </c>
      <c r="J1" s="80" t="s">
        <v>40</v>
      </c>
      <c r="K1" s="80" t="s">
        <v>40</v>
      </c>
      <c r="L1" s="81" t="s">
        <v>40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50</v>
      </c>
      <c r="E2" s="67" t="s">
        <v>65</v>
      </c>
      <c r="F2" s="67" t="s">
        <v>41</v>
      </c>
      <c r="G2" s="67" t="s">
        <v>41</v>
      </c>
      <c r="H2" s="67" t="s">
        <v>41</v>
      </c>
      <c r="I2" s="67" t="s">
        <v>41</v>
      </c>
      <c r="J2" s="67" t="s">
        <v>41</v>
      </c>
      <c r="K2" s="67" t="s">
        <v>41</v>
      </c>
      <c r="L2" s="82" t="s">
        <v>41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5.5</v>
      </c>
      <c r="C4" s="68" t="s">
        <v>12</v>
      </c>
      <c r="D4" s="68" t="s">
        <v>12</v>
      </c>
      <c r="E4" s="68" t="s">
        <v>12</v>
      </c>
      <c r="F4" s="68"/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5.5</v>
      </c>
      <c r="C5" s="68" t="s">
        <v>12</v>
      </c>
      <c r="D5" s="68" t="s">
        <v>12</v>
      </c>
      <c r="E5" s="68" t="s">
        <v>12</v>
      </c>
      <c r="F5" s="68"/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5.5</v>
      </c>
      <c r="C6" s="68" t="s">
        <v>12</v>
      </c>
      <c r="D6" s="68" t="s">
        <v>12</v>
      </c>
      <c r="E6" s="68" t="s">
        <v>12</v>
      </c>
      <c r="F6" s="68"/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4</v>
      </c>
      <c r="C7" s="68"/>
      <c r="D7" s="68" t="s">
        <v>12</v>
      </c>
      <c r="E7" s="68" t="s">
        <v>12</v>
      </c>
      <c r="F7" s="68"/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5.5</v>
      </c>
      <c r="C8" s="68" t="s">
        <v>12</v>
      </c>
      <c r="D8" s="68" t="s">
        <v>12</v>
      </c>
      <c r="E8" s="68" t="s">
        <v>12</v>
      </c>
      <c r="F8" s="68"/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 t="s">
        <v>12</v>
      </c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55</v>
      </c>
      <c r="B10" s="64">
        <f>SUM(B4:B9)</f>
        <v>31.5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12</v>
      </c>
      <c r="F10" s="64">
        <f t="shared" si="1"/>
        <v>0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V11" sqref="V11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38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74</v>
      </c>
      <c r="C4" s="51">
        <v>4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45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14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73</v>
      </c>
      <c r="C10" s="51">
        <v>4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13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76</v>
      </c>
      <c r="C15" s="51">
        <v>4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13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75</v>
      </c>
      <c r="C20" s="51">
        <v>4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13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71</v>
      </c>
      <c r="C25" s="51">
        <v>4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13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72</v>
      </c>
      <c r="C30" s="51">
        <v>4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13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79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2019-02-07T07:32:32Z</dcterms:modified>
</cp:coreProperties>
</file>