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q\OneDrive\Documents\Doctorat UMons\Courbes de croissance\"/>
    </mc:Choice>
  </mc:AlternateContent>
  <xr:revisionPtr revIDLastSave="0" documentId="13_ncr:1_{C4026F93-541A-41A8-B818-50D03B85170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roissance Souche 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32" i="1"/>
  <c r="G42" i="1"/>
  <c r="B44" i="1" l="1"/>
  <c r="B43" i="1"/>
  <c r="B42" i="1"/>
  <c r="B41" i="1"/>
  <c r="B40" i="1"/>
  <c r="J50" i="1" l="1"/>
  <c r="J48" i="1"/>
  <c r="J49" i="1" s="1"/>
  <c r="J51" i="1" l="1"/>
</calcChain>
</file>

<file path=xl/sharedStrings.xml><?xml version="1.0" encoding="utf-8"?>
<sst xmlns="http://schemas.openxmlformats.org/spreadsheetml/2006/main" count="46" uniqueCount="45">
  <si>
    <t>Souche bactérienne</t>
  </si>
  <si>
    <t>Date de début d'expérience</t>
  </si>
  <si>
    <t>Milieu utilisé</t>
  </si>
  <si>
    <t>DO [U.A]</t>
  </si>
  <si>
    <t>ln(DO)</t>
  </si>
  <si>
    <t>r</t>
  </si>
  <si>
    <t>n</t>
  </si>
  <si>
    <t>Taux de croissance</t>
  </si>
  <si>
    <t>Comparaison avec E.coli dans mêmes conditions</t>
  </si>
  <si>
    <t>Temps de génération (pour que X double)</t>
  </si>
  <si>
    <t>Fréquence de division (nbre de générations par minute)</t>
  </si>
  <si>
    <t>Taux de croissance horaire  (croissance de biomasse après 1h)</t>
  </si>
  <si>
    <t>Nombre de générations en phase exponentielle (3h)</t>
  </si>
  <si>
    <t>Phase exponentielle</t>
  </si>
  <si>
    <t>Temps [min]</t>
  </si>
  <si>
    <t>G [min]</t>
  </si>
  <si>
    <t>Paramètres en phase exponentielle (durée : 3h) :</t>
  </si>
  <si>
    <r>
      <rPr>
        <sz val="11"/>
        <color theme="1"/>
        <rFont val="Aptos Narrow"/>
        <family val="2"/>
      </rPr>
      <t>→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Complétion des DO en fonction du temps de culture (et non de l'heure) - 600 [nm]</t>
    </r>
  </si>
  <si>
    <t>Température : 21 +/- 2 [°C]</t>
  </si>
  <si>
    <t>Agitation : 80 rpm</t>
  </si>
  <si>
    <t>DO initiale visée [U.A]</t>
  </si>
  <si>
    <t>Phase exponentielle :</t>
  </si>
  <si>
    <t>Volume total du milieu [mL]</t>
  </si>
  <si>
    <t>Paramètres</t>
  </si>
  <si>
    <t>Valeurs / Commentaires</t>
  </si>
  <si>
    <t>Temps [minutes]</t>
  </si>
  <si>
    <r>
      <t>µ</t>
    </r>
    <r>
      <rPr>
        <b/>
        <vertAlign val="subscript"/>
        <sz val="11"/>
        <color theme="1"/>
        <rFont val="Calibri"/>
        <family val="2"/>
        <scheme val="minor"/>
      </rPr>
      <t xml:space="preserve">max </t>
    </r>
    <r>
      <rPr>
        <b/>
        <sz val="11"/>
        <color theme="1"/>
        <rFont val="Calibri"/>
        <family val="2"/>
        <scheme val="minor"/>
      </rPr>
      <t>[min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</si>
  <si>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k [min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</si>
  <si>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Phase de latence</t>
  </si>
  <si>
    <t>Phase de démarrage</t>
  </si>
  <si>
    <t>Phase de ralentissement</t>
  </si>
  <si>
    <t>Phase stationnaire</t>
  </si>
  <si>
    <t>Phase de déclin</t>
  </si>
  <si>
    <t>Début de phase exponentielle après ~ 6h de culture</t>
  </si>
  <si>
    <t>869.3x</t>
  </si>
  <si>
    <t>3 erlens inoculés : à 9h, 17h et 05h10' avec même DO initiale</t>
  </si>
  <si>
    <t>Courbe construite sur plus de 16h de culture</t>
  </si>
  <si>
    <t>De t = 500 à t = 822 minutes</t>
  </si>
  <si>
    <t>~ 5h</t>
  </si>
  <si>
    <t>~ 02h30'</t>
  </si>
  <si>
    <t>~ 03h30'</t>
  </si>
  <si>
    <t>~ 30 min</t>
  </si>
  <si>
    <t>~ 2h</t>
  </si>
  <si>
    <t>Croissance 5,5x + faible qu'E.coli</t>
  </si>
  <si>
    <r>
      <rPr>
        <i/>
        <sz val="11"/>
        <color theme="1"/>
        <rFont val="Calibri"/>
        <family val="2"/>
        <scheme val="minor"/>
      </rPr>
      <t>Pseudomonas</t>
    </r>
    <r>
      <rPr>
        <sz val="11"/>
        <color theme="1"/>
        <rFont val="Calibri"/>
        <family val="2"/>
        <scheme val="minor"/>
      </rPr>
      <t xml:space="preserve"> sp. LA-2024-C4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</si>
</sst>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Aptos Narrow"/>
      <family val="2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DO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'Croissance Souche L'!$A$11:$A$44</c:f>
              <c:numCache>
                <c:formatCode>General</c:formatCode>
                <c:ptCount val="3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120</c:v>
                </c:pt>
                <c:pt idx="5">
                  <c:v>180</c:v>
                </c:pt>
                <c:pt idx="6">
                  <c:v>240</c:v>
                </c:pt>
                <c:pt idx="7">
                  <c:v>260</c:v>
                </c:pt>
                <c:pt idx="8">
                  <c:v>280</c:v>
                </c:pt>
                <c:pt idx="9">
                  <c:v>300</c:v>
                </c:pt>
                <c:pt idx="10">
                  <c:v>320</c:v>
                </c:pt>
                <c:pt idx="11">
                  <c:v>340</c:v>
                </c:pt>
                <c:pt idx="12">
                  <c:v>360</c:v>
                </c:pt>
                <c:pt idx="13">
                  <c:v>380</c:v>
                </c:pt>
                <c:pt idx="14">
                  <c:v>400</c:v>
                </c:pt>
                <c:pt idx="15">
                  <c:v>420</c:v>
                </c:pt>
                <c:pt idx="16">
                  <c:v>440</c:v>
                </c:pt>
                <c:pt idx="17">
                  <c:v>460</c:v>
                </c:pt>
                <c:pt idx="18">
                  <c:v>480</c:v>
                </c:pt>
                <c:pt idx="19">
                  <c:v>500</c:v>
                </c:pt>
                <c:pt idx="20">
                  <c:v>520</c:v>
                </c:pt>
                <c:pt idx="21">
                  <c:v>540</c:v>
                </c:pt>
                <c:pt idx="22">
                  <c:v>560</c:v>
                </c:pt>
                <c:pt idx="23">
                  <c:v>600</c:v>
                </c:pt>
                <c:pt idx="24">
                  <c:v>640</c:v>
                </c:pt>
                <c:pt idx="25">
                  <c:v>670</c:v>
                </c:pt>
                <c:pt idx="26">
                  <c:v>710</c:v>
                </c:pt>
                <c:pt idx="27">
                  <c:v>762</c:v>
                </c:pt>
                <c:pt idx="28">
                  <c:v>782</c:v>
                </c:pt>
                <c:pt idx="29">
                  <c:v>822</c:v>
                </c:pt>
                <c:pt idx="30">
                  <c:v>862</c:v>
                </c:pt>
                <c:pt idx="31">
                  <c:v>882</c:v>
                </c:pt>
                <c:pt idx="32">
                  <c:v>902</c:v>
                </c:pt>
                <c:pt idx="33">
                  <c:v>922</c:v>
                </c:pt>
              </c:numCache>
            </c:numRef>
          </c:xVal>
          <c:yVal>
            <c:numRef>
              <c:f>'Croissance Souche L'!$B$11:$B$44</c:f>
              <c:numCache>
                <c:formatCode>General</c:formatCode>
                <c:ptCount val="34"/>
                <c:pt idx="0">
                  <c:v>4.9000000000000002E-2</c:v>
                </c:pt>
                <c:pt idx="1">
                  <c:v>4.2999999999999997E-2</c:v>
                </c:pt>
                <c:pt idx="2">
                  <c:v>4.3999999999999997E-2</c:v>
                </c:pt>
                <c:pt idx="3">
                  <c:v>4.2000000000000003E-2</c:v>
                </c:pt>
                <c:pt idx="4">
                  <c:v>0.05</c:v>
                </c:pt>
                <c:pt idx="5">
                  <c:v>5.8000000000000003E-2</c:v>
                </c:pt>
                <c:pt idx="6">
                  <c:v>7.5999999999999998E-2</c:v>
                </c:pt>
                <c:pt idx="7">
                  <c:v>8.4000000000000005E-2</c:v>
                </c:pt>
                <c:pt idx="8">
                  <c:v>0.107</c:v>
                </c:pt>
                <c:pt idx="9">
                  <c:v>9.6000000000000002E-2</c:v>
                </c:pt>
                <c:pt idx="10">
                  <c:v>9.9000000000000005E-2</c:v>
                </c:pt>
                <c:pt idx="11">
                  <c:v>0.11799999999999999</c:v>
                </c:pt>
                <c:pt idx="12">
                  <c:v>0.121</c:v>
                </c:pt>
                <c:pt idx="13">
                  <c:v>0.13700000000000001</c:v>
                </c:pt>
                <c:pt idx="14">
                  <c:v>0.16900000000000001</c:v>
                </c:pt>
                <c:pt idx="15">
                  <c:v>0.20599999999999999</c:v>
                </c:pt>
                <c:pt idx="16">
                  <c:v>0.218</c:v>
                </c:pt>
                <c:pt idx="17">
                  <c:v>0.246</c:v>
                </c:pt>
                <c:pt idx="18">
                  <c:v>0.29199999999999998</c:v>
                </c:pt>
                <c:pt idx="19">
                  <c:v>0.28199999999999997</c:v>
                </c:pt>
                <c:pt idx="20">
                  <c:v>0.32400000000000001</c:v>
                </c:pt>
                <c:pt idx="21">
                  <c:v>0.33</c:v>
                </c:pt>
                <c:pt idx="22">
                  <c:v>0.35399999999999998</c:v>
                </c:pt>
                <c:pt idx="23">
                  <c:v>0.42599999999999999</c:v>
                </c:pt>
                <c:pt idx="24">
                  <c:v>0.44600000000000001</c:v>
                </c:pt>
                <c:pt idx="25">
                  <c:v>0.49199999999999999</c:v>
                </c:pt>
                <c:pt idx="26">
                  <c:v>0.54400000000000004</c:v>
                </c:pt>
                <c:pt idx="27">
                  <c:v>0.63600000000000001</c:v>
                </c:pt>
                <c:pt idx="28">
                  <c:v>0.68700000000000006</c:v>
                </c:pt>
                <c:pt idx="29">
                  <c:v>0.74</c:v>
                </c:pt>
                <c:pt idx="30">
                  <c:v>0.85</c:v>
                </c:pt>
                <c:pt idx="31">
                  <c:v>0.85799999999999998</c:v>
                </c:pt>
                <c:pt idx="32">
                  <c:v>0.84799999999999998</c:v>
                </c:pt>
                <c:pt idx="33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F-49D1-8594-2096D772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64607"/>
        <c:axId val="1581061247"/>
      </c:scatterChart>
      <c:valAx>
        <c:axId val="158106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Culture</a:t>
                </a:r>
                <a:r>
                  <a:rPr lang="fr-BE" baseline="0"/>
                  <a:t> time [minutes]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061247"/>
        <c:crosses val="autoZero"/>
        <c:crossBetween val="midCat"/>
      </c:valAx>
      <c:valAx>
        <c:axId val="15810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Optical</a:t>
                </a:r>
                <a:r>
                  <a:rPr lang="fr-BE" baseline="0"/>
                  <a:t> density at 600 [nm]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106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ln(DO)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602143482064738E-2"/>
                  <c:y val="4.3953776611256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'Croissance Souche L'!$F$32:$F$42</c:f>
              <c:numCache>
                <c:formatCode>General</c:formatCode>
                <c:ptCount val="11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600</c:v>
                </c:pt>
                <c:pt idx="5">
                  <c:v>640</c:v>
                </c:pt>
                <c:pt idx="6">
                  <c:v>670</c:v>
                </c:pt>
                <c:pt idx="7">
                  <c:v>710</c:v>
                </c:pt>
                <c:pt idx="8">
                  <c:v>762</c:v>
                </c:pt>
                <c:pt idx="9">
                  <c:v>782</c:v>
                </c:pt>
                <c:pt idx="10">
                  <c:v>822</c:v>
                </c:pt>
              </c:numCache>
            </c:numRef>
          </c:xVal>
          <c:yVal>
            <c:numRef>
              <c:f>'Croissance Souche L'!$H$32:$H$42</c:f>
              <c:numCache>
                <c:formatCode>General</c:formatCode>
                <c:ptCount val="11"/>
                <c:pt idx="0">
                  <c:v>-1.2658482080440236</c:v>
                </c:pt>
                <c:pt idx="1">
                  <c:v>-1.1270117631898076</c:v>
                </c:pt>
                <c:pt idx="2">
                  <c:v>-1.1086626245216111</c:v>
                </c:pt>
                <c:pt idx="3">
                  <c:v>-1.0384583658483626</c:v>
                </c:pt>
                <c:pt idx="4">
                  <c:v>-0.85331593271276662</c:v>
                </c:pt>
                <c:pt idx="5">
                  <c:v>-0.80743632696207301</c:v>
                </c:pt>
                <c:pt idx="6">
                  <c:v>-0.70927656248982895</c:v>
                </c:pt>
                <c:pt idx="7">
                  <c:v>-0.60880603212619433</c:v>
                </c:pt>
                <c:pt idx="8">
                  <c:v>-0.45255671564201488</c:v>
                </c:pt>
                <c:pt idx="9">
                  <c:v>-0.37542098675978763</c:v>
                </c:pt>
                <c:pt idx="10">
                  <c:v>-0.30110509278392161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2-462C-BC69-19F2B388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91503"/>
        <c:axId val="881088623"/>
      </c:scatterChart>
      <c:valAx>
        <c:axId val="8810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Culture time [minutes]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088623"/>
        <c:crosses val="autoZero"/>
        <c:crossBetween val="midCat"/>
      </c:valAx>
      <c:valAx>
        <c:axId val="88108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ln(Optical density at 600 [nm])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109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207415</xdr:colOff>
      <xdr:row>9</xdr:row>
      <xdr:rowOff>79564</xdr:rowOff>
    </xdr:from>
    <xdr:to>
      <xdr:col>11</xdr:col>
      <xdr:colOff>515357</xdr:colOff>
      <xdr:row>24</xdr:row>
      <xdr:rowOff>79564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D9F78BB-3DAA-851A-3D52-05176A60B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518475</xdr:colOff>
      <xdr:row>12</xdr:row>
      <xdr:rowOff>23567</xdr:rowOff>
    </xdr:from>
    <xdr:to>
      <xdr:col>11</xdr:col>
      <xdr:colOff>78557</xdr:colOff>
      <xdr:row>20</xdr:row>
      <xdr:rowOff>23567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4942B9AE-765F-9D33-50F8-F24EDAF13B41}"/>
            </a:ext>
          </a:extLst>
        </xdr:cNvPr>
        <xdr:cNvCxnSpPr/>
      </xdr:nvCxnSpPr>
      <xdr:spPr>
        <a:xfrm flipH="1">
          <a:off x="6889423" y="2231010"/>
          <a:ext cx="2309567" cy="14454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259237</xdr:colOff>
      <xdr:row>12</xdr:row>
      <xdr:rowOff>90153</xdr:rowOff>
    </xdr:from>
    <xdr:to>
      <xdr:col>10</xdr:col>
      <xdr:colOff>212102</xdr:colOff>
      <xdr:row>20</xdr:row>
      <xdr:rowOff>144975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593392F-4765-BE3B-BF90-04FB3A9E300E}"/>
            </a:ext>
          </a:extLst>
        </xdr:cNvPr>
        <xdr:cNvSpPr/>
      </xdr:nvSpPr>
      <xdr:spPr>
        <a:xfrm>
          <a:off x="7242928" y="2297596"/>
          <a:ext cx="1476865" cy="1500266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BE" sz="1100"/>
        </a:p>
      </xdr:txBody>
    </xdr:sp>
    <xdr:clientData/>
  </xdr:twoCellAnchor>
  <xdr:twoCellAnchor>
    <xdr:from>
      <xdr:col>8</xdr:col>
      <xdr:colOff>871980</xdr:colOff>
      <xdr:row>28</xdr:row>
      <xdr:rowOff>7071</xdr:rowOff>
    </xdr:from>
    <xdr:to>
      <xdr:col>16</xdr:col>
      <xdr:colOff>243526</xdr:colOff>
      <xdr:row>43</xdr:row>
      <xdr:rowOff>40065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33F1DB9-1198-E1DF-9B40-471C88FE8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30" zoomScale="97" zoomScaleNormal="97" workbookViewId="0">
      <selection activeCell="C36" sqref="C36"/>
    </sheetView>
  </sheetViews>
  <sheetFormatPr baseColWidth="10" defaultColWidth="8.88671875" defaultRowHeight="14.4" x14ac:dyDescent="0.3"/>
  <cols>
    <col min="1" max="1" width="26.109375" customWidth="1"/>
    <col min="2" max="2" width="14.6640625" customWidth="1"/>
    <col min="3" max="3" width="15.6640625" customWidth="1"/>
    <col min="4" max="4" width="7.109375" customWidth="1"/>
    <col min="6" max="6" width="10.77734375" customWidth="1"/>
    <col min="7" max="7" width="9.6640625" customWidth="1"/>
    <col min="8" max="8" width="8.88671875" customWidth="1"/>
    <col min="9" max="9" width="13.33203125" customWidth="1"/>
    <col min="15" max="15" width="12.21875" customWidth="1"/>
  </cols>
  <sheetData>
    <row r="1" spans="1:19" ht="15.6" thickTop="1" thickBot="1" x14ac:dyDescent="0.35">
      <c r="A1" s="7" t="s">
        <v>23</v>
      </c>
      <c r="B1" s="14" t="s">
        <v>24</v>
      </c>
      <c r="C1" s="14"/>
      <c r="D1" s="6"/>
      <c r="F1" t="s">
        <v>18</v>
      </c>
    </row>
    <row r="2" spans="1:19" ht="15" thickTop="1" x14ac:dyDescent="0.3">
      <c r="A2" s="8" t="s">
        <v>0</v>
      </c>
      <c r="B2" s="15" t="s">
        <v>44</v>
      </c>
      <c r="C2" s="16"/>
      <c r="D2" s="11"/>
      <c r="F2" t="s">
        <v>19</v>
      </c>
    </row>
    <row r="3" spans="1:19" x14ac:dyDescent="0.3">
      <c r="A3" s="9" t="s">
        <v>1</v>
      </c>
      <c r="B3" s="17">
        <v>45769</v>
      </c>
      <c r="C3" s="16"/>
      <c r="D3" s="11"/>
    </row>
    <row r="4" spans="1:19" x14ac:dyDescent="0.3">
      <c r="A4" s="9" t="s">
        <v>2</v>
      </c>
      <c r="B4" s="15" t="s">
        <v>34</v>
      </c>
      <c r="C4" s="16"/>
      <c r="D4" s="11"/>
    </row>
    <row r="5" spans="1:19" x14ac:dyDescent="0.3">
      <c r="A5" s="9" t="s">
        <v>22</v>
      </c>
      <c r="B5" s="15">
        <v>30</v>
      </c>
      <c r="C5" s="16"/>
      <c r="D5" s="11"/>
    </row>
    <row r="6" spans="1:19" ht="15" thickBot="1" x14ac:dyDescent="0.35">
      <c r="A6" s="10" t="s">
        <v>20</v>
      </c>
      <c r="B6" s="18">
        <v>0.05</v>
      </c>
      <c r="C6" s="19"/>
      <c r="D6" s="11"/>
      <c r="F6" s="2"/>
      <c r="S6" s="2"/>
    </row>
    <row r="7" spans="1:19" ht="15" thickTop="1" x14ac:dyDescent="0.3">
      <c r="A7" t="s">
        <v>35</v>
      </c>
      <c r="B7" s="1"/>
    </row>
    <row r="8" spans="1:19" x14ac:dyDescent="0.3">
      <c r="A8" t="s">
        <v>17</v>
      </c>
    </row>
    <row r="9" spans="1:19" x14ac:dyDescent="0.3">
      <c r="B9" s="2"/>
      <c r="G9" t="s">
        <v>36</v>
      </c>
    </row>
    <row r="10" spans="1:19" x14ac:dyDescent="0.3">
      <c r="A10" s="1" t="s">
        <v>25</v>
      </c>
      <c r="B10" s="1" t="s">
        <v>3</v>
      </c>
      <c r="I10" s="2"/>
      <c r="L10" s="2"/>
    </row>
    <row r="11" spans="1:19" x14ac:dyDescent="0.3">
      <c r="A11" s="1">
        <v>0</v>
      </c>
      <c r="B11" s="1">
        <v>4.9000000000000002E-2</v>
      </c>
      <c r="N11" t="s">
        <v>33</v>
      </c>
    </row>
    <row r="12" spans="1:19" x14ac:dyDescent="0.3">
      <c r="A12" s="1">
        <v>20</v>
      </c>
      <c r="B12" s="1">
        <v>4.2999999999999997E-2</v>
      </c>
    </row>
    <row r="13" spans="1:19" x14ac:dyDescent="0.3">
      <c r="A13" s="1">
        <v>40</v>
      </c>
      <c r="B13" s="1">
        <v>4.3999999999999997E-2</v>
      </c>
      <c r="N13" t="s">
        <v>28</v>
      </c>
      <c r="P13" t="s">
        <v>38</v>
      </c>
    </row>
    <row r="14" spans="1:19" x14ac:dyDescent="0.3">
      <c r="A14" s="1">
        <v>60</v>
      </c>
      <c r="B14" s="1">
        <v>4.2000000000000003E-2</v>
      </c>
      <c r="N14" t="s">
        <v>29</v>
      </c>
      <c r="P14" t="s">
        <v>39</v>
      </c>
    </row>
    <row r="15" spans="1:19" x14ac:dyDescent="0.3">
      <c r="A15" s="1">
        <v>120</v>
      </c>
      <c r="B15" s="1">
        <v>0.05</v>
      </c>
      <c r="N15" t="s">
        <v>13</v>
      </c>
      <c r="P15" t="s">
        <v>40</v>
      </c>
    </row>
    <row r="16" spans="1:19" x14ac:dyDescent="0.3">
      <c r="A16" s="1">
        <v>180</v>
      </c>
      <c r="B16" s="1">
        <v>5.8000000000000003E-2</v>
      </c>
      <c r="N16" t="s">
        <v>30</v>
      </c>
      <c r="P16" t="s">
        <v>41</v>
      </c>
    </row>
    <row r="17" spans="1:17" x14ac:dyDescent="0.3">
      <c r="A17" s="1">
        <v>240</v>
      </c>
      <c r="B17" s="1">
        <v>7.5999999999999998E-2</v>
      </c>
      <c r="N17" t="s">
        <v>31</v>
      </c>
      <c r="P17" t="s">
        <v>42</v>
      </c>
    </row>
    <row r="18" spans="1:17" x14ac:dyDescent="0.3">
      <c r="A18" s="1">
        <v>260</v>
      </c>
      <c r="B18" s="1">
        <v>8.4000000000000005E-2</v>
      </c>
      <c r="N18" s="13" t="s">
        <v>32</v>
      </c>
      <c r="O18" s="13"/>
      <c r="P18" s="13"/>
      <c r="Q18" s="13"/>
    </row>
    <row r="19" spans="1:17" x14ac:dyDescent="0.3">
      <c r="A19" s="1">
        <v>280</v>
      </c>
      <c r="B19" s="1">
        <v>0.107</v>
      </c>
    </row>
    <row r="20" spans="1:17" x14ac:dyDescent="0.3">
      <c r="A20" s="1">
        <v>300</v>
      </c>
      <c r="B20" s="1">
        <v>9.6000000000000002E-2</v>
      </c>
    </row>
    <row r="21" spans="1:17" x14ac:dyDescent="0.3">
      <c r="A21" s="1">
        <v>320</v>
      </c>
      <c r="B21" s="1">
        <v>9.9000000000000005E-2</v>
      </c>
    </row>
    <row r="22" spans="1:17" x14ac:dyDescent="0.3">
      <c r="A22" s="1">
        <v>340</v>
      </c>
      <c r="B22" s="1">
        <v>0.11799999999999999</v>
      </c>
    </row>
    <row r="23" spans="1:17" x14ac:dyDescent="0.3">
      <c r="A23" s="1">
        <v>360</v>
      </c>
      <c r="B23" s="1">
        <v>0.121</v>
      </c>
    </row>
    <row r="24" spans="1:17" x14ac:dyDescent="0.3">
      <c r="A24" s="1">
        <v>380</v>
      </c>
      <c r="B24" s="1">
        <v>0.13700000000000001</v>
      </c>
    </row>
    <row r="25" spans="1:17" x14ac:dyDescent="0.3">
      <c r="A25" s="1">
        <v>400</v>
      </c>
      <c r="B25" s="1">
        <v>0.16900000000000001</v>
      </c>
    </row>
    <row r="26" spans="1:17" x14ac:dyDescent="0.3">
      <c r="A26" s="1">
        <v>420</v>
      </c>
      <c r="B26" s="1">
        <v>0.20599999999999999</v>
      </c>
    </row>
    <row r="27" spans="1:17" x14ac:dyDescent="0.3">
      <c r="A27" s="1">
        <v>440</v>
      </c>
      <c r="B27" s="1">
        <v>0.218</v>
      </c>
    </row>
    <row r="28" spans="1:17" x14ac:dyDescent="0.3">
      <c r="A28" s="1">
        <v>460</v>
      </c>
      <c r="B28" s="1">
        <v>0.246</v>
      </c>
      <c r="F28" t="s">
        <v>21</v>
      </c>
    </row>
    <row r="29" spans="1:17" x14ac:dyDescent="0.3">
      <c r="A29" s="1">
        <v>480</v>
      </c>
      <c r="B29" s="1">
        <v>0.29199999999999998</v>
      </c>
      <c r="G29" t="s">
        <v>37</v>
      </c>
    </row>
    <row r="30" spans="1:17" x14ac:dyDescent="0.3">
      <c r="A30" s="1">
        <v>500</v>
      </c>
      <c r="B30" s="1">
        <v>0.28199999999999997</v>
      </c>
    </row>
    <row r="31" spans="1:17" x14ac:dyDescent="0.3">
      <c r="A31" s="1">
        <v>520</v>
      </c>
      <c r="B31" s="1">
        <v>0.32400000000000001</v>
      </c>
      <c r="F31" s="1" t="s">
        <v>14</v>
      </c>
      <c r="G31" s="1" t="s">
        <v>3</v>
      </c>
      <c r="H31" s="1" t="s">
        <v>4</v>
      </c>
    </row>
    <row r="32" spans="1:17" x14ac:dyDescent="0.3">
      <c r="A32" s="1">
        <v>540</v>
      </c>
      <c r="B32" s="1">
        <v>0.33</v>
      </c>
      <c r="F32" s="1">
        <v>500</v>
      </c>
      <c r="G32" s="1">
        <v>0.28199999999999997</v>
      </c>
      <c r="H32">
        <f>LN(G32)</f>
        <v>-1.2658482080440236</v>
      </c>
    </row>
    <row r="33" spans="1:17" x14ac:dyDescent="0.3">
      <c r="A33" s="1">
        <v>560</v>
      </c>
      <c r="B33" s="1">
        <v>0.35399999999999998</v>
      </c>
      <c r="F33" s="1">
        <v>520</v>
      </c>
      <c r="G33" s="1">
        <v>0.32400000000000001</v>
      </c>
      <c r="H33">
        <f t="shared" ref="H33:H42" si="0">LN(G33)</f>
        <v>-1.1270117631898076</v>
      </c>
    </row>
    <row r="34" spans="1:17" x14ac:dyDescent="0.3">
      <c r="A34" s="1">
        <v>600</v>
      </c>
      <c r="B34" s="1">
        <v>0.42599999999999999</v>
      </c>
      <c r="F34" s="1">
        <v>540</v>
      </c>
      <c r="G34" s="1">
        <v>0.33</v>
      </c>
      <c r="H34">
        <f t="shared" si="0"/>
        <v>-1.1086626245216111</v>
      </c>
    </row>
    <row r="35" spans="1:17" x14ac:dyDescent="0.3">
      <c r="A35" s="1">
        <v>640</v>
      </c>
      <c r="B35" s="1">
        <v>0.44600000000000001</v>
      </c>
      <c r="F35" s="1">
        <v>560</v>
      </c>
      <c r="G35" s="1">
        <v>0.35399999999999998</v>
      </c>
      <c r="H35">
        <f t="shared" si="0"/>
        <v>-1.0384583658483626</v>
      </c>
    </row>
    <row r="36" spans="1:17" x14ac:dyDescent="0.3">
      <c r="A36" s="1">
        <v>670</v>
      </c>
      <c r="B36" s="1">
        <v>0.49199999999999999</v>
      </c>
      <c r="F36" s="1">
        <v>600</v>
      </c>
      <c r="G36" s="1">
        <v>0.42599999999999999</v>
      </c>
      <c r="H36">
        <f t="shared" si="0"/>
        <v>-0.85331593271276662</v>
      </c>
    </row>
    <row r="37" spans="1:17" x14ac:dyDescent="0.3">
      <c r="A37" s="1">
        <v>710</v>
      </c>
      <c r="B37" s="1">
        <v>0.54400000000000004</v>
      </c>
      <c r="F37" s="1">
        <v>640</v>
      </c>
      <c r="G37" s="1">
        <v>0.44600000000000001</v>
      </c>
      <c r="H37">
        <f t="shared" si="0"/>
        <v>-0.80743632696207301</v>
      </c>
    </row>
    <row r="38" spans="1:17" x14ac:dyDescent="0.3">
      <c r="A38" s="20">
        <v>762</v>
      </c>
      <c r="B38" s="20">
        <v>0.63600000000000001</v>
      </c>
      <c r="C38" s="12"/>
      <c r="F38" s="1">
        <v>670</v>
      </c>
      <c r="G38" s="1">
        <v>0.49199999999999999</v>
      </c>
      <c r="H38">
        <f t="shared" si="0"/>
        <v>-0.70927656248982895</v>
      </c>
    </row>
    <row r="39" spans="1:17" x14ac:dyDescent="0.3">
      <c r="A39" s="1">
        <v>782</v>
      </c>
      <c r="B39" s="1">
        <v>0.68700000000000006</v>
      </c>
      <c r="C39" s="1"/>
      <c r="F39" s="1">
        <v>710</v>
      </c>
      <c r="G39" s="1">
        <v>0.54400000000000004</v>
      </c>
      <c r="H39">
        <f t="shared" si="0"/>
        <v>-0.60880603212619433</v>
      </c>
    </row>
    <row r="40" spans="1:17" x14ac:dyDescent="0.3">
      <c r="A40" s="1">
        <v>822</v>
      </c>
      <c r="B40" s="1">
        <f>0.37*2</f>
        <v>0.74</v>
      </c>
      <c r="C40" s="1"/>
      <c r="F40" s="12">
        <v>762</v>
      </c>
      <c r="G40" s="12">
        <v>0.63600000000000001</v>
      </c>
      <c r="H40">
        <f t="shared" si="0"/>
        <v>-0.45255671564201488</v>
      </c>
    </row>
    <row r="41" spans="1:17" x14ac:dyDescent="0.3">
      <c r="A41" s="1">
        <v>862</v>
      </c>
      <c r="B41" s="1">
        <f>0.425*2</f>
        <v>0.85</v>
      </c>
      <c r="C41" s="1"/>
      <c r="F41" s="1">
        <v>782</v>
      </c>
      <c r="G41" s="1">
        <v>0.68700000000000006</v>
      </c>
      <c r="H41">
        <f t="shared" si="0"/>
        <v>-0.37542098675978763</v>
      </c>
    </row>
    <row r="42" spans="1:17" x14ac:dyDescent="0.3">
      <c r="A42" s="1">
        <v>882</v>
      </c>
      <c r="B42" s="1">
        <f>0.429*2</f>
        <v>0.85799999999999998</v>
      </c>
      <c r="C42" s="1"/>
      <c r="F42" s="1">
        <v>822</v>
      </c>
      <c r="G42" s="1">
        <f>0.37*2</f>
        <v>0.74</v>
      </c>
      <c r="H42">
        <f t="shared" si="0"/>
        <v>-0.30110509278392161</v>
      </c>
      <c r="I42" s="1"/>
    </row>
    <row r="43" spans="1:17" x14ac:dyDescent="0.3">
      <c r="A43" s="1">
        <v>902</v>
      </c>
      <c r="B43" s="1">
        <f>0.424*2</f>
        <v>0.84799999999999998</v>
      </c>
      <c r="C43" s="1"/>
      <c r="G43" s="1"/>
      <c r="H43" s="1"/>
      <c r="I43" s="1"/>
    </row>
    <row r="44" spans="1:17" x14ac:dyDescent="0.3">
      <c r="A44" s="1">
        <v>922</v>
      </c>
      <c r="B44" s="1">
        <f>0.425*2</f>
        <v>0.85</v>
      </c>
      <c r="C44" s="1"/>
      <c r="G44" s="1"/>
      <c r="H44" s="1"/>
      <c r="I44" s="1"/>
    </row>
    <row r="45" spans="1:17" x14ac:dyDescent="0.3">
      <c r="H45" t="s">
        <v>16</v>
      </c>
    </row>
    <row r="46" spans="1:17" x14ac:dyDescent="0.3">
      <c r="F46" s="5" t="s">
        <v>8</v>
      </c>
    </row>
    <row r="47" spans="1:17" ht="16.8" x14ac:dyDescent="0.35">
      <c r="F47">
        <v>1.6E-2</v>
      </c>
      <c r="I47" s="3" t="s">
        <v>26</v>
      </c>
      <c r="J47" s="4">
        <v>2.8999999999999998E-3</v>
      </c>
      <c r="K47" t="s">
        <v>7</v>
      </c>
      <c r="Q47" t="s">
        <v>43</v>
      </c>
    </row>
    <row r="48" spans="1:17" x14ac:dyDescent="0.3">
      <c r="A48" s="1"/>
      <c r="B48" s="1"/>
      <c r="C48" s="1"/>
      <c r="F48">
        <v>42.786999999999999</v>
      </c>
      <c r="I48" s="3" t="s">
        <v>15</v>
      </c>
      <c r="J48" s="4">
        <f>LN(2)/J47</f>
        <v>239.01626915860183</v>
      </c>
      <c r="K48" t="s">
        <v>9</v>
      </c>
    </row>
    <row r="49" spans="1:11" ht="16.2" x14ac:dyDescent="0.3">
      <c r="A49" s="1"/>
      <c r="B49" s="1"/>
      <c r="C49" s="1"/>
      <c r="F49">
        <v>2.3E-2</v>
      </c>
      <c r="I49" s="3" t="s">
        <v>27</v>
      </c>
      <c r="J49" s="4">
        <f>1/J48</f>
        <v>4.183815618577994E-3</v>
      </c>
      <c r="K49" t="s">
        <v>10</v>
      </c>
    </row>
    <row r="50" spans="1:11" x14ac:dyDescent="0.3">
      <c r="F50">
        <v>1.016</v>
      </c>
      <c r="I50" s="3" t="s">
        <v>5</v>
      </c>
      <c r="J50" s="4">
        <f>EXP(J47)</f>
        <v>1.002904209067782</v>
      </c>
      <c r="K50" t="s">
        <v>11</v>
      </c>
    </row>
    <row r="51" spans="1:11" x14ac:dyDescent="0.3">
      <c r="F51">
        <v>2.8</v>
      </c>
      <c r="I51" s="3" t="s">
        <v>6</v>
      </c>
      <c r="J51" s="4">
        <f>180/J48</f>
        <v>0.75308681134403888</v>
      </c>
      <c r="K51" t="s">
        <v>12</v>
      </c>
    </row>
  </sheetData>
  <mergeCells count="7">
    <mergeCell ref="N18:Q1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Croissance Souche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Maxime MARCQ</cp:lastModifiedBy>
  <dcterms:created xsi:type="dcterms:W3CDTF">2025-04-09T09:06:29Z</dcterms:created>
  <dcterms:modified xsi:type="dcterms:W3CDTF">2025-04-24T08:03:23Z</dcterms:modified>
</cp:coreProperties>
</file>