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rcq\OneDrive\Documents\Doctorat UMons\Courbes de croissance\"/>
    </mc:Choice>
  </mc:AlternateContent>
  <xr:revisionPtr revIDLastSave="0" documentId="13_ncr:1_{5A43ED82-E0D7-4651-A928-ADFBB2641BD6}" xr6:coauthVersionLast="47" xr6:coauthVersionMax="47" xr10:uidLastSave="{00000000-0000-0000-0000-000000000000}"/>
  <bookViews>
    <workbookView xWindow="-108" yWindow="-108" windowWidth="23256" windowHeight="13896" xr2:uid="{04F38384-EB02-40C2-92F8-1D9EFDA8CD21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9" i="1" l="1"/>
  <c r="J46" i="1"/>
  <c r="J47" i="1" s="1"/>
  <c r="J48" i="1"/>
  <c r="H28" i="1"/>
  <c r="H29" i="1"/>
  <c r="H30" i="1"/>
  <c r="H31" i="1"/>
  <c r="H32" i="1"/>
  <c r="H33" i="1"/>
  <c r="H34" i="1"/>
  <c r="H27" i="1"/>
</calcChain>
</file>

<file path=xl/sharedStrings.xml><?xml version="1.0" encoding="utf-8"?>
<sst xmlns="http://schemas.openxmlformats.org/spreadsheetml/2006/main" count="42" uniqueCount="42">
  <si>
    <t>Paramètre</t>
  </si>
  <si>
    <t>Valeur / Commentaire</t>
  </si>
  <si>
    <t>Souche bactérienne</t>
  </si>
  <si>
    <t>Date de début d'expérience</t>
  </si>
  <si>
    <t>Milieu utilisé</t>
  </si>
  <si>
    <t>PS-dTSA</t>
  </si>
  <si>
    <t>Volume total du milieu (mL)</t>
  </si>
  <si>
    <t>DO visée (culture)</t>
  </si>
  <si>
    <t>Temps /min</t>
  </si>
  <si>
    <t>DO</t>
  </si>
  <si>
    <t>ln(DO)</t>
  </si>
  <si>
    <t>Comparaison avec E.coli dans mêmes conditions</t>
  </si>
  <si>
    <r>
      <t>µ</t>
    </r>
    <r>
      <rPr>
        <b/>
        <vertAlign val="subscript"/>
        <sz val="11"/>
        <color theme="1"/>
        <rFont val="Aptos Narrow"/>
        <family val="2"/>
        <scheme val="minor"/>
      </rPr>
      <t xml:space="preserve">max </t>
    </r>
    <r>
      <rPr>
        <b/>
        <sz val="11"/>
        <color theme="1"/>
        <rFont val="Aptos Narrow"/>
        <family val="2"/>
        <scheme val="minor"/>
      </rPr>
      <t>[min</t>
    </r>
    <r>
      <rPr>
        <b/>
        <vertAlign val="superscript"/>
        <sz val="11"/>
        <color theme="1"/>
        <rFont val="Aptos Narrow"/>
        <family val="2"/>
        <scheme val="minor"/>
      </rPr>
      <t>-1</t>
    </r>
    <r>
      <rPr>
        <b/>
        <sz val="11"/>
        <color theme="1"/>
        <rFont val="Aptos Narrow"/>
        <family val="2"/>
        <scheme val="minor"/>
      </rPr>
      <t>]</t>
    </r>
  </si>
  <si>
    <t>Taux de croissance</t>
  </si>
  <si>
    <t>G [min]</t>
  </si>
  <si>
    <t>Temps de génération (pour que X double)</t>
  </si>
  <si>
    <r>
      <t>k [min</t>
    </r>
    <r>
      <rPr>
        <b/>
        <vertAlign val="superscript"/>
        <sz val="11"/>
        <color theme="1"/>
        <rFont val="Aptos Narrow"/>
        <family val="2"/>
        <scheme val="minor"/>
      </rPr>
      <t>-1</t>
    </r>
    <r>
      <rPr>
        <b/>
        <sz val="11"/>
        <color theme="1"/>
        <rFont val="Aptos Narrow"/>
        <family val="2"/>
        <scheme val="minor"/>
      </rPr>
      <t>]</t>
    </r>
  </si>
  <si>
    <t>Fréquence de division (nbre de générations par minute)</t>
  </si>
  <si>
    <t>r</t>
  </si>
  <si>
    <t>Taux de croissance horaire  (croissance de biomasse après 1h)</t>
  </si>
  <si>
    <t>n</t>
  </si>
  <si>
    <t>Croissance 3x + faible qu'E.coli</t>
  </si>
  <si>
    <t>3 erlens : 09h - 17h - 03h</t>
  </si>
  <si>
    <t>Sphingomonas sp. BV-2024-C5</t>
  </si>
  <si>
    <t>Début de phase exponentielle après ~ 6h de culture</t>
  </si>
  <si>
    <t>Phase de latence</t>
  </si>
  <si>
    <t>~ 3h30</t>
  </si>
  <si>
    <t>Phase de démarrage</t>
  </si>
  <si>
    <t>Phase exponentielle</t>
  </si>
  <si>
    <t>Phase de ralentissement</t>
  </si>
  <si>
    <t>Phase stationnaire</t>
  </si>
  <si>
    <t>Min 2h</t>
  </si>
  <si>
    <t>Phase de déclin</t>
  </si>
  <si>
    <t>~ 13h</t>
  </si>
  <si>
    <t>~3h</t>
  </si>
  <si>
    <t>~ 2h</t>
  </si>
  <si>
    <t>Phase exponentielle de t = 960 à 1202 minutes</t>
  </si>
  <si>
    <t>Temps [min]</t>
  </si>
  <si>
    <t>DO [U.A]</t>
  </si>
  <si>
    <t>Paramètres en phase exponentielle (durée : ~ 3h30') :</t>
  </si>
  <si>
    <t>Nombre de générations en phase exponentielle (~ 3h30')</t>
  </si>
  <si>
    <t>Courbe construite sur ~ 27h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</si>
</sst>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8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sz val="8"/>
      <color theme="1"/>
      <name val="Aptos Narrow"/>
      <family val="2"/>
      <scheme val="minor"/>
    </font>
    <font>
      <b/>
      <vertAlign val="subscript"/>
      <sz val="11"/>
      <color theme="1"/>
      <name val="Aptos Narrow"/>
      <family val="2"/>
      <scheme val="minor"/>
    </font>
    <font>
      <b/>
      <vertAlign val="superscript"/>
      <sz val="11"/>
      <color theme="1"/>
      <name val="Aptos Narrow"/>
      <family val="2"/>
      <scheme val="minor"/>
    </font>
    <font>
      <sz val="11"/>
      <color theme="9"/>
      <name val="Aptos Narrow"/>
      <family val="2"/>
      <scheme val="minor"/>
    </font>
    <font>
      <sz val="1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0" fillId="0" borderId="1" xfId="0" applyBorder="1"/>
    <xf numFmtId="0" fontId="3" fillId="0" borderId="0" xfId="0" applyFont="1"/>
    <xf numFmtId="0" fontId="1" fillId="0" borderId="0" xfId="0" applyFont="1"/>
    <xf numFmtId="164" fontId="0" fillId="0" borderId="0" xfId="0" applyNumberFormat="1"/>
    <xf numFmtId="2" fontId="0" fillId="0" borderId="0" xfId="0" applyNumberFormat="1"/>
    <xf numFmtId="0" fontId="6" fillId="0" borderId="0" xfId="0" applyFont="1"/>
    <xf numFmtId="164" fontId="6" fillId="0" borderId="0" xfId="0" applyNumberFormat="1" applyFont="1"/>
    <xf numFmtId="164" fontId="7" fillId="0" borderId="0" xfId="0" applyNumberFormat="1" applyFont="1"/>
    <xf numFmtId="20" fontId="0" fillId="0" borderId="0" xfId="0" applyNumberFormat="1"/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/>
    </xf>
    <xf numFmtId="14" fontId="0" fillId="0" borderId="3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5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0" fillId="0" borderId="6" xfId="0" applyBorder="1"/>
    <xf numFmtId="0" fontId="0" fillId="0" borderId="7" xfId="0" applyBorder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BE"/>
              <a:t>Growth curve</a:t>
            </a:r>
            <a:r>
              <a:rPr lang="fr-BE" baseline="0"/>
              <a:t> of BV-2024-C5</a:t>
            </a:r>
            <a:endParaRPr lang="fr-B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B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Foglio1!$A$10:$A$56</c:f>
              <c:numCache>
                <c:formatCode>General</c:formatCode>
                <c:ptCount val="47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280</c:v>
                </c:pt>
                <c:pt idx="14">
                  <c:v>320</c:v>
                </c:pt>
                <c:pt idx="15">
                  <c:v>360</c:v>
                </c:pt>
                <c:pt idx="16">
                  <c:v>460</c:v>
                </c:pt>
                <c:pt idx="17">
                  <c:v>500</c:v>
                </c:pt>
                <c:pt idx="18">
                  <c:v>540</c:v>
                </c:pt>
                <c:pt idx="19">
                  <c:v>600</c:v>
                </c:pt>
                <c:pt idx="20">
                  <c:v>660</c:v>
                </c:pt>
                <c:pt idx="21">
                  <c:v>780</c:v>
                </c:pt>
                <c:pt idx="22">
                  <c:v>840</c:v>
                </c:pt>
                <c:pt idx="23">
                  <c:v>880</c:v>
                </c:pt>
                <c:pt idx="24">
                  <c:v>920</c:v>
                </c:pt>
                <c:pt idx="25">
                  <c:v>960</c:v>
                </c:pt>
                <c:pt idx="26">
                  <c:v>1020</c:v>
                </c:pt>
                <c:pt idx="27">
                  <c:v>1070</c:v>
                </c:pt>
                <c:pt idx="28">
                  <c:v>1100</c:v>
                </c:pt>
                <c:pt idx="29">
                  <c:v>1125</c:v>
                </c:pt>
                <c:pt idx="30" formatCode="0">
                  <c:v>1167.4104700079677</c:v>
                </c:pt>
                <c:pt idx="31" formatCode="0">
                  <c:v>1182.4967076215901</c:v>
                </c:pt>
                <c:pt idx="32" formatCode="0">
                  <c:v>1202</c:v>
                </c:pt>
                <c:pt idx="33" formatCode="0">
                  <c:v>1222</c:v>
                </c:pt>
                <c:pt idx="34" formatCode="0">
                  <c:v>1242</c:v>
                </c:pt>
                <c:pt idx="35" formatCode="0">
                  <c:v>1262</c:v>
                </c:pt>
                <c:pt idx="36">
                  <c:v>1322</c:v>
                </c:pt>
                <c:pt idx="37">
                  <c:v>1364</c:v>
                </c:pt>
                <c:pt idx="38">
                  <c:v>1384</c:v>
                </c:pt>
                <c:pt idx="39">
                  <c:v>1404</c:v>
                </c:pt>
                <c:pt idx="40">
                  <c:v>1424</c:v>
                </c:pt>
                <c:pt idx="41">
                  <c:v>1444</c:v>
                </c:pt>
                <c:pt idx="42">
                  <c:v>1464</c:v>
                </c:pt>
                <c:pt idx="43">
                  <c:v>1484</c:v>
                </c:pt>
                <c:pt idx="44">
                  <c:v>1524</c:v>
                </c:pt>
                <c:pt idx="45">
                  <c:v>1544</c:v>
                </c:pt>
                <c:pt idx="46">
                  <c:v>1564</c:v>
                </c:pt>
              </c:numCache>
            </c:numRef>
          </c:xVal>
          <c:yVal>
            <c:numRef>
              <c:f>Foglio1!$B$10:$B$56</c:f>
              <c:numCache>
                <c:formatCode>General</c:formatCode>
                <c:ptCount val="47"/>
                <c:pt idx="0">
                  <c:v>4.7E-2</c:v>
                </c:pt>
                <c:pt idx="1">
                  <c:v>0.05</c:v>
                </c:pt>
                <c:pt idx="2">
                  <c:v>5.1999999999999998E-2</c:v>
                </c:pt>
                <c:pt idx="3">
                  <c:v>6.0999999999999999E-2</c:v>
                </c:pt>
                <c:pt idx="4">
                  <c:v>6.7000000000000004E-2</c:v>
                </c:pt>
                <c:pt idx="5">
                  <c:v>5.7000000000000002E-2</c:v>
                </c:pt>
                <c:pt idx="6">
                  <c:v>7.3999999999999996E-2</c:v>
                </c:pt>
                <c:pt idx="7">
                  <c:v>6.2E-2</c:v>
                </c:pt>
                <c:pt idx="8">
                  <c:v>5.0999999999999997E-2</c:v>
                </c:pt>
                <c:pt idx="9">
                  <c:v>0.05</c:v>
                </c:pt>
                <c:pt idx="10">
                  <c:v>5.8000000000000003E-2</c:v>
                </c:pt>
                <c:pt idx="11">
                  <c:v>5.7000000000000002E-2</c:v>
                </c:pt>
                <c:pt idx="12">
                  <c:v>4.5999999999999999E-2</c:v>
                </c:pt>
                <c:pt idx="13">
                  <c:v>4.9000000000000002E-2</c:v>
                </c:pt>
                <c:pt idx="14">
                  <c:v>5.0999999999999997E-2</c:v>
                </c:pt>
                <c:pt idx="15">
                  <c:v>6.8000000000000005E-2</c:v>
                </c:pt>
                <c:pt idx="16">
                  <c:v>7.3999999999999996E-2</c:v>
                </c:pt>
                <c:pt idx="17">
                  <c:v>7.8E-2</c:v>
                </c:pt>
                <c:pt idx="18">
                  <c:v>8.1000000000000003E-2</c:v>
                </c:pt>
                <c:pt idx="19">
                  <c:v>8.2000000000000003E-2</c:v>
                </c:pt>
                <c:pt idx="20">
                  <c:v>8.5999999999999993E-2</c:v>
                </c:pt>
                <c:pt idx="21">
                  <c:v>8.4000000000000005E-2</c:v>
                </c:pt>
                <c:pt idx="22">
                  <c:v>0.114</c:v>
                </c:pt>
                <c:pt idx="23">
                  <c:v>0.14599999999999999</c:v>
                </c:pt>
                <c:pt idx="24">
                  <c:v>0.18099999999999999</c:v>
                </c:pt>
                <c:pt idx="25">
                  <c:v>0.23799999999999999</c:v>
                </c:pt>
                <c:pt idx="26">
                  <c:v>0.318</c:v>
                </c:pt>
                <c:pt idx="27">
                  <c:v>0.42399999999999999</c:v>
                </c:pt>
                <c:pt idx="28">
                  <c:v>0.52400000000000002</c:v>
                </c:pt>
                <c:pt idx="29">
                  <c:v>0.63200000000000001</c:v>
                </c:pt>
                <c:pt idx="30">
                  <c:v>0.72599999999999998</c:v>
                </c:pt>
                <c:pt idx="31">
                  <c:v>0.79</c:v>
                </c:pt>
                <c:pt idx="32">
                  <c:v>0.83099999999999996</c:v>
                </c:pt>
                <c:pt idx="33">
                  <c:v>0.83799999999999997</c:v>
                </c:pt>
                <c:pt idx="34">
                  <c:v>0.86599999999999999</c:v>
                </c:pt>
                <c:pt idx="35">
                  <c:v>0.89200000000000002</c:v>
                </c:pt>
                <c:pt idx="36">
                  <c:v>0.96599999999999997</c:v>
                </c:pt>
                <c:pt idx="37">
                  <c:v>1.002</c:v>
                </c:pt>
                <c:pt idx="38">
                  <c:v>1.01</c:v>
                </c:pt>
                <c:pt idx="39">
                  <c:v>1.042</c:v>
                </c:pt>
                <c:pt idx="40">
                  <c:v>1.0680000000000001</c:v>
                </c:pt>
                <c:pt idx="41">
                  <c:v>1.0860000000000001</c:v>
                </c:pt>
                <c:pt idx="42">
                  <c:v>1.0980000000000001</c:v>
                </c:pt>
                <c:pt idx="43">
                  <c:v>1.1020000000000001</c:v>
                </c:pt>
                <c:pt idx="44">
                  <c:v>1.1399999999999999</c:v>
                </c:pt>
                <c:pt idx="45">
                  <c:v>1.1679999999999999</c:v>
                </c:pt>
                <c:pt idx="46">
                  <c:v>1.1479999999999999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DB-4CD6-B567-DAA664ADDD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3701487"/>
        <c:axId val="483702927"/>
      </c:scatterChart>
      <c:valAx>
        <c:axId val="483701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/>
                  <a:t>Culture time [minutes]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3702927"/>
        <c:crosses val="autoZero"/>
        <c:crossBetween val="midCat"/>
      </c:valAx>
      <c:valAx>
        <c:axId val="483702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/>
                  <a:t>Optical density at 600 [nm]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37014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BE"/>
              <a:t>ln(DO) = f(t)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3350393700787403E-2"/>
                  <c:y val="9.680555555555556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Foglio1!$F$27:$F$34</c:f>
              <c:numCache>
                <c:formatCode>General</c:formatCode>
                <c:ptCount val="8"/>
                <c:pt idx="0">
                  <c:v>960</c:v>
                </c:pt>
                <c:pt idx="1">
                  <c:v>1020</c:v>
                </c:pt>
                <c:pt idx="2">
                  <c:v>1070</c:v>
                </c:pt>
                <c:pt idx="3">
                  <c:v>1100</c:v>
                </c:pt>
                <c:pt idx="4">
                  <c:v>1125</c:v>
                </c:pt>
                <c:pt idx="5" formatCode="0">
                  <c:v>1167.4104700079677</c:v>
                </c:pt>
                <c:pt idx="6" formatCode="0">
                  <c:v>1182.4967076215901</c:v>
                </c:pt>
                <c:pt idx="7" formatCode="0">
                  <c:v>1202</c:v>
                </c:pt>
              </c:numCache>
            </c:numRef>
          </c:xVal>
          <c:yVal>
            <c:numRef>
              <c:f>Foglio1!$H$27:$H$34</c:f>
              <c:numCache>
                <c:formatCode>General</c:formatCode>
                <c:ptCount val="8"/>
                <c:pt idx="0">
                  <c:v>-1.4354846053106625</c:v>
                </c:pt>
                <c:pt idx="1">
                  <c:v>-1.1457038962019601</c:v>
                </c:pt>
                <c:pt idx="2">
                  <c:v>-0.85802182375017932</c:v>
                </c:pt>
                <c:pt idx="3">
                  <c:v>-0.64626359466109484</c:v>
                </c:pt>
                <c:pt idx="4">
                  <c:v>-0.45886588483527962</c:v>
                </c:pt>
                <c:pt idx="5">
                  <c:v>-0.32020526415734102</c:v>
                </c:pt>
                <c:pt idx="6">
                  <c:v>-0.23572233352106983</c:v>
                </c:pt>
                <c:pt idx="7">
                  <c:v>-0.18512548412668892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9D-44D7-A9EE-A6C433B639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402255"/>
        <c:axId val="490400335"/>
      </c:scatterChart>
      <c:valAx>
        <c:axId val="490402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/>
                  <a:t>Culture time [minutes]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90400335"/>
        <c:crosses val="autoZero"/>
        <c:crossBetween val="midCat"/>
      </c:valAx>
      <c:valAx>
        <c:axId val="490400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/>
                  <a:t>ln(Optical density at 600 [nm])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904022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457200</xdr:colOff>
      <xdr:row>7</xdr:row>
      <xdr:rowOff>80010</xdr:rowOff>
    </xdr:from>
    <xdr:to>
      <xdr:col>11</xdr:col>
      <xdr:colOff>396240</xdr:colOff>
      <xdr:row>22</xdr:row>
      <xdr:rowOff>80010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2D0DFC3C-C911-295A-289E-C3F72E71BA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373380</xdr:colOff>
      <xdr:row>24</xdr:row>
      <xdr:rowOff>140970</xdr:rowOff>
    </xdr:from>
    <xdr:to>
      <xdr:col>16</xdr:col>
      <xdr:colOff>53340</xdr:colOff>
      <xdr:row>39</xdr:row>
      <xdr:rowOff>140970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ADDAA000-B104-9FB5-C79A-EEB243F475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213360</xdr:colOff>
      <xdr:row>10</xdr:row>
      <xdr:rowOff>175260</xdr:rowOff>
    </xdr:from>
    <xdr:to>
      <xdr:col>9</xdr:col>
      <xdr:colOff>144780</xdr:colOff>
      <xdr:row>19</xdr:row>
      <xdr:rowOff>15240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BEE2C1C4-8DFC-5324-A662-F7C0C3379FA5}"/>
            </a:ext>
          </a:extLst>
        </xdr:cNvPr>
        <xdr:cNvSpPr/>
      </xdr:nvSpPr>
      <xdr:spPr>
        <a:xfrm>
          <a:off x="8549640" y="2019300"/>
          <a:ext cx="556260" cy="1485900"/>
        </a:xfrm>
        <a:prstGeom prst="rect">
          <a:avLst/>
        </a:prstGeom>
        <a:noFill/>
        <a:ln>
          <a:solidFill>
            <a:schemeClr val="accent2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fr-BE" sz="1100"/>
        </a:p>
      </xdr:txBody>
    </xdr:sp>
    <xdr:clientData/>
  </xdr:twoCellAnchor>
  <xdr:twoCellAnchor>
    <xdr:from>
      <xdr:col>8</xdr:col>
      <xdr:colOff>114300</xdr:colOff>
      <xdr:row>10</xdr:row>
      <xdr:rowOff>121920</xdr:rowOff>
    </xdr:from>
    <xdr:to>
      <xdr:col>9</xdr:col>
      <xdr:colOff>449580</xdr:colOff>
      <xdr:row>19</xdr:row>
      <xdr:rowOff>22860</xdr:rowOff>
    </xdr:to>
    <xdr:cxnSp macro="">
      <xdr:nvCxnSpPr>
        <xdr:cNvPr id="6" name="Connecteur droit 5">
          <a:extLst>
            <a:ext uri="{FF2B5EF4-FFF2-40B4-BE49-F238E27FC236}">
              <a16:creationId xmlns:a16="http://schemas.microsoft.com/office/drawing/2014/main" id="{606BE8E9-E94B-C895-B61D-8D23B1735C48}"/>
            </a:ext>
          </a:extLst>
        </xdr:cNvPr>
        <xdr:cNvCxnSpPr/>
      </xdr:nvCxnSpPr>
      <xdr:spPr>
        <a:xfrm flipH="1">
          <a:off x="8450580" y="1965960"/>
          <a:ext cx="960120" cy="154686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AEE24-49A5-444E-8A3F-1D89C8E096E6}">
  <dimension ref="A1:T111"/>
  <sheetViews>
    <sheetView tabSelected="1" topLeftCell="A6" workbookViewId="0">
      <selection activeCell="F8" sqref="F8"/>
    </sheetView>
  </sheetViews>
  <sheetFormatPr baseColWidth="10" defaultColWidth="8.88671875" defaultRowHeight="14.4" x14ac:dyDescent="0.3"/>
  <cols>
    <col min="1" max="1" width="30.88671875" customWidth="1"/>
    <col min="2" max="2" width="31.109375" customWidth="1"/>
    <col min="3" max="3" width="10" bestFit="1" customWidth="1"/>
    <col min="5" max="5" width="8.6640625" customWidth="1"/>
    <col min="6" max="6" width="12" customWidth="1"/>
    <col min="8" max="8" width="11.109375" customWidth="1"/>
    <col min="9" max="9" width="9.109375" customWidth="1"/>
  </cols>
  <sheetData>
    <row r="1" spans="1:16" ht="15" thickBot="1" x14ac:dyDescent="0.35">
      <c r="A1" s="18" t="s">
        <v>0</v>
      </c>
      <c r="B1" s="17" t="s">
        <v>1</v>
      </c>
    </row>
    <row r="2" spans="1:16" x14ac:dyDescent="0.3">
      <c r="A2" s="19" t="s">
        <v>2</v>
      </c>
      <c r="B2" s="14" t="s">
        <v>23</v>
      </c>
    </row>
    <row r="3" spans="1:16" x14ac:dyDescent="0.3">
      <c r="A3" s="19" t="s">
        <v>3</v>
      </c>
      <c r="B3" s="15">
        <v>45764</v>
      </c>
    </row>
    <row r="4" spans="1:16" x14ac:dyDescent="0.3">
      <c r="A4" s="19" t="s">
        <v>4</v>
      </c>
      <c r="B4" s="14" t="s">
        <v>5</v>
      </c>
    </row>
    <row r="5" spans="1:16" x14ac:dyDescent="0.3">
      <c r="A5" s="19" t="s">
        <v>6</v>
      </c>
      <c r="B5" s="14">
        <v>30</v>
      </c>
    </row>
    <row r="6" spans="1:16" ht="15" thickBot="1" x14ac:dyDescent="0.35">
      <c r="A6" s="20" t="s">
        <v>7</v>
      </c>
      <c r="B6" s="16">
        <v>0.05</v>
      </c>
      <c r="K6" s="2"/>
      <c r="L6" s="2"/>
      <c r="N6" s="2"/>
      <c r="O6" s="2"/>
      <c r="P6" s="2"/>
    </row>
    <row r="7" spans="1:16" x14ac:dyDescent="0.3">
      <c r="A7" t="s">
        <v>22</v>
      </c>
      <c r="B7" s="1"/>
      <c r="F7" t="s">
        <v>41</v>
      </c>
    </row>
    <row r="8" spans="1:16" x14ac:dyDescent="0.3">
      <c r="A8" s="11"/>
      <c r="B8" s="1"/>
    </row>
    <row r="9" spans="1:16" x14ac:dyDescent="0.3">
      <c r="A9" s="12" t="s">
        <v>8</v>
      </c>
      <c r="B9" s="12" t="s">
        <v>9</v>
      </c>
    </row>
    <row r="10" spans="1:16" x14ac:dyDescent="0.3">
      <c r="A10" s="12">
        <v>0</v>
      </c>
      <c r="B10" s="12">
        <v>4.7E-2</v>
      </c>
      <c r="M10" t="s">
        <v>24</v>
      </c>
    </row>
    <row r="11" spans="1:16" x14ac:dyDescent="0.3">
      <c r="A11" s="12">
        <v>20</v>
      </c>
      <c r="B11" s="12">
        <v>0.05</v>
      </c>
    </row>
    <row r="12" spans="1:16" x14ac:dyDescent="0.3">
      <c r="A12" s="12">
        <v>40</v>
      </c>
      <c r="B12" s="12">
        <v>5.1999999999999998E-2</v>
      </c>
      <c r="M12" t="s">
        <v>25</v>
      </c>
      <c r="P12" t="s">
        <v>33</v>
      </c>
    </row>
    <row r="13" spans="1:16" x14ac:dyDescent="0.3">
      <c r="A13" s="12">
        <v>60</v>
      </c>
      <c r="B13" s="12">
        <v>6.0999999999999999E-2</v>
      </c>
      <c r="M13" t="s">
        <v>27</v>
      </c>
      <c r="P13" t="s">
        <v>34</v>
      </c>
    </row>
    <row r="14" spans="1:16" x14ac:dyDescent="0.3">
      <c r="A14" s="12">
        <v>80</v>
      </c>
      <c r="B14" s="12">
        <v>6.7000000000000004E-2</v>
      </c>
      <c r="M14" t="s">
        <v>28</v>
      </c>
      <c r="P14" t="s">
        <v>26</v>
      </c>
    </row>
    <row r="15" spans="1:16" x14ac:dyDescent="0.3">
      <c r="A15" s="12">
        <v>100</v>
      </c>
      <c r="B15" s="12">
        <v>5.7000000000000002E-2</v>
      </c>
      <c r="M15" t="s">
        <v>29</v>
      </c>
      <c r="P15" t="s">
        <v>35</v>
      </c>
    </row>
    <row r="16" spans="1:16" x14ac:dyDescent="0.3">
      <c r="A16" s="12">
        <v>120</v>
      </c>
      <c r="B16" s="12">
        <v>7.3999999999999996E-2</v>
      </c>
      <c r="M16" t="s">
        <v>30</v>
      </c>
      <c r="P16" t="s">
        <v>31</v>
      </c>
    </row>
    <row r="17" spans="1:16" x14ac:dyDescent="0.3">
      <c r="A17" s="12">
        <v>140</v>
      </c>
      <c r="B17" s="12">
        <v>6.2E-2</v>
      </c>
      <c r="M17" s="21" t="s">
        <v>32</v>
      </c>
      <c r="N17" s="21"/>
      <c r="O17" s="21"/>
      <c r="P17" s="21"/>
    </row>
    <row r="18" spans="1:16" x14ac:dyDescent="0.3">
      <c r="A18" s="12">
        <v>160</v>
      </c>
      <c r="B18" s="12">
        <v>5.0999999999999997E-2</v>
      </c>
    </row>
    <row r="19" spans="1:16" x14ac:dyDescent="0.3">
      <c r="A19" s="12">
        <v>180</v>
      </c>
      <c r="B19" s="12">
        <v>0.05</v>
      </c>
    </row>
    <row r="20" spans="1:16" x14ac:dyDescent="0.3">
      <c r="A20" s="12">
        <v>200</v>
      </c>
      <c r="B20" s="12">
        <v>5.8000000000000003E-2</v>
      </c>
    </row>
    <row r="21" spans="1:16" x14ac:dyDescent="0.3">
      <c r="A21" s="12">
        <v>220</v>
      </c>
      <c r="B21" s="12">
        <v>5.7000000000000002E-2</v>
      </c>
    </row>
    <row r="22" spans="1:16" x14ac:dyDescent="0.3">
      <c r="A22" s="12">
        <v>240</v>
      </c>
      <c r="B22" s="12">
        <v>4.5999999999999999E-2</v>
      </c>
    </row>
    <row r="23" spans="1:16" x14ac:dyDescent="0.3">
      <c r="A23" s="12">
        <v>280</v>
      </c>
      <c r="B23" s="12">
        <v>4.9000000000000002E-2</v>
      </c>
    </row>
    <row r="24" spans="1:16" x14ac:dyDescent="0.3">
      <c r="A24" s="12">
        <v>320</v>
      </c>
      <c r="B24" s="12">
        <v>5.0999999999999997E-2</v>
      </c>
      <c r="F24" t="s">
        <v>36</v>
      </c>
    </row>
    <row r="25" spans="1:16" x14ac:dyDescent="0.3">
      <c r="A25" s="12">
        <v>360</v>
      </c>
      <c r="B25" s="12">
        <v>6.8000000000000005E-2</v>
      </c>
    </row>
    <row r="26" spans="1:16" x14ac:dyDescent="0.3">
      <c r="A26" s="12">
        <v>460</v>
      </c>
      <c r="B26" s="12">
        <v>7.3999999999999996E-2</v>
      </c>
      <c r="F26" s="12" t="s">
        <v>37</v>
      </c>
      <c r="G26" s="12" t="s">
        <v>38</v>
      </c>
      <c r="H26" s="12" t="s">
        <v>10</v>
      </c>
    </row>
    <row r="27" spans="1:16" x14ac:dyDescent="0.3">
      <c r="A27" s="12">
        <v>500</v>
      </c>
      <c r="B27" s="12">
        <v>7.8E-2</v>
      </c>
      <c r="F27" s="12">
        <v>960</v>
      </c>
      <c r="G27" s="12">
        <v>0.23799999999999999</v>
      </c>
      <c r="H27" s="3">
        <f>LN(G27)</f>
        <v>-1.4354846053106625</v>
      </c>
    </row>
    <row r="28" spans="1:16" x14ac:dyDescent="0.3">
      <c r="A28" s="12">
        <v>540</v>
      </c>
      <c r="B28" s="12">
        <v>8.1000000000000003E-2</v>
      </c>
      <c r="F28" s="12">
        <v>1020</v>
      </c>
      <c r="G28" s="12">
        <v>0.318</v>
      </c>
      <c r="H28" s="3">
        <f t="shared" ref="H28:H34" si="0">LN(G28)</f>
        <v>-1.1457038962019601</v>
      </c>
    </row>
    <row r="29" spans="1:16" x14ac:dyDescent="0.3">
      <c r="A29" s="12">
        <v>600</v>
      </c>
      <c r="B29" s="12">
        <v>8.2000000000000003E-2</v>
      </c>
      <c r="F29" s="12">
        <v>1070</v>
      </c>
      <c r="G29" s="12">
        <v>0.42399999999999999</v>
      </c>
      <c r="H29" s="3">
        <f t="shared" si="0"/>
        <v>-0.85802182375017932</v>
      </c>
    </row>
    <row r="30" spans="1:16" x14ac:dyDescent="0.3">
      <c r="A30" s="12">
        <v>660</v>
      </c>
      <c r="B30" s="12">
        <v>8.5999999999999993E-2</v>
      </c>
      <c r="F30" s="12">
        <v>1100</v>
      </c>
      <c r="G30" s="12">
        <v>0.52400000000000002</v>
      </c>
      <c r="H30" s="3">
        <f t="shared" si="0"/>
        <v>-0.64626359466109484</v>
      </c>
    </row>
    <row r="31" spans="1:16" x14ac:dyDescent="0.3">
      <c r="A31" s="12">
        <v>780</v>
      </c>
      <c r="B31" s="12">
        <v>8.4000000000000005E-2</v>
      </c>
      <c r="F31" s="12">
        <v>1125</v>
      </c>
      <c r="G31" s="12">
        <v>0.63200000000000001</v>
      </c>
      <c r="H31" s="3">
        <f t="shared" si="0"/>
        <v>-0.45886588483527962</v>
      </c>
    </row>
    <row r="32" spans="1:16" x14ac:dyDescent="0.3">
      <c r="A32" s="12">
        <v>840</v>
      </c>
      <c r="B32" s="12">
        <v>0.114</v>
      </c>
      <c r="F32" s="13">
        <v>1167.4104700079677</v>
      </c>
      <c r="G32" s="12">
        <v>0.72599999999999998</v>
      </c>
      <c r="H32" s="3">
        <f t="shared" si="0"/>
        <v>-0.32020526415734102</v>
      </c>
    </row>
    <row r="33" spans="1:20" x14ac:dyDescent="0.3">
      <c r="A33" s="12">
        <v>880</v>
      </c>
      <c r="B33" s="12">
        <v>0.14599999999999999</v>
      </c>
      <c r="F33" s="13">
        <v>1182.4967076215901</v>
      </c>
      <c r="G33" s="12">
        <v>0.79</v>
      </c>
      <c r="H33" s="3">
        <f t="shared" si="0"/>
        <v>-0.23572233352106983</v>
      </c>
    </row>
    <row r="34" spans="1:20" x14ac:dyDescent="0.3">
      <c r="A34" s="12">
        <v>920</v>
      </c>
      <c r="B34" s="12">
        <v>0.18099999999999999</v>
      </c>
      <c r="F34" s="13">
        <v>1202</v>
      </c>
      <c r="G34" s="12">
        <v>0.83099999999999996</v>
      </c>
      <c r="H34" s="3">
        <f t="shared" si="0"/>
        <v>-0.18512548412668892</v>
      </c>
    </row>
    <row r="35" spans="1:20" x14ac:dyDescent="0.3">
      <c r="A35" s="12">
        <v>960</v>
      </c>
      <c r="B35" s="12">
        <v>0.23799999999999999</v>
      </c>
    </row>
    <row r="36" spans="1:20" x14ac:dyDescent="0.3">
      <c r="A36" s="12">
        <v>1020</v>
      </c>
      <c r="B36" s="12">
        <v>0.318</v>
      </c>
    </row>
    <row r="37" spans="1:20" x14ac:dyDescent="0.3">
      <c r="A37" s="12">
        <v>1070</v>
      </c>
      <c r="B37" s="12">
        <v>0.42399999999999999</v>
      </c>
    </row>
    <row r="38" spans="1:20" x14ac:dyDescent="0.3">
      <c r="A38" s="12">
        <v>1100</v>
      </c>
      <c r="B38" s="12">
        <v>0.52400000000000002</v>
      </c>
    </row>
    <row r="39" spans="1:20" x14ac:dyDescent="0.3">
      <c r="A39" s="12">
        <v>1125</v>
      </c>
      <c r="B39" s="12">
        <v>0.63200000000000001</v>
      </c>
    </row>
    <row r="40" spans="1:20" x14ac:dyDescent="0.3">
      <c r="A40" s="13">
        <v>1167.4104700079677</v>
      </c>
      <c r="B40" s="12">
        <v>0.72599999999999998</v>
      </c>
    </row>
    <row r="41" spans="1:20" x14ac:dyDescent="0.3">
      <c r="A41" s="13">
        <v>1182.4967076215901</v>
      </c>
      <c r="B41" s="12">
        <v>0.79</v>
      </c>
    </row>
    <row r="42" spans="1:20" x14ac:dyDescent="0.3">
      <c r="A42" s="13">
        <v>1202</v>
      </c>
      <c r="B42" s="12">
        <v>0.83099999999999996</v>
      </c>
    </row>
    <row r="43" spans="1:20" x14ac:dyDescent="0.3">
      <c r="A43" s="13">
        <v>1222</v>
      </c>
      <c r="B43" s="12">
        <v>0.83799999999999997</v>
      </c>
      <c r="H43" t="s">
        <v>39</v>
      </c>
    </row>
    <row r="44" spans="1:20" x14ac:dyDescent="0.3">
      <c r="A44" s="13">
        <v>1242</v>
      </c>
      <c r="B44" s="12">
        <v>0.86599999999999999</v>
      </c>
      <c r="F44" s="4" t="s">
        <v>11</v>
      </c>
    </row>
    <row r="45" spans="1:20" ht="16.8" x14ac:dyDescent="0.35">
      <c r="A45" s="13">
        <v>1262</v>
      </c>
      <c r="B45" s="12">
        <v>0.89200000000000002</v>
      </c>
      <c r="F45">
        <v>1.6E-2</v>
      </c>
      <c r="I45" s="5" t="s">
        <v>12</v>
      </c>
      <c r="J45" s="10">
        <v>5.4000000000000003E-3</v>
      </c>
      <c r="K45" t="s">
        <v>13</v>
      </c>
      <c r="O45" t="s">
        <v>21</v>
      </c>
    </row>
    <row r="46" spans="1:20" x14ac:dyDescent="0.3">
      <c r="A46" s="12">
        <v>1322</v>
      </c>
      <c r="B46" s="12">
        <v>0.96599999999999997</v>
      </c>
      <c r="F46">
        <v>42.786999999999999</v>
      </c>
      <c r="I46" s="5" t="s">
        <v>14</v>
      </c>
      <c r="J46" s="6">
        <f>LN(2)/J45</f>
        <v>128.36058899258245</v>
      </c>
      <c r="K46" t="s">
        <v>15</v>
      </c>
    </row>
    <row r="47" spans="1:20" ht="16.2" x14ac:dyDescent="0.3">
      <c r="A47" s="12">
        <v>1364</v>
      </c>
      <c r="B47" s="12">
        <v>1.002</v>
      </c>
      <c r="F47">
        <v>2.3E-2</v>
      </c>
      <c r="I47" s="5" t="s">
        <v>16</v>
      </c>
      <c r="J47" s="6">
        <f>1/J46</f>
        <v>7.7905532208004035E-3</v>
      </c>
      <c r="K47" t="s">
        <v>17</v>
      </c>
    </row>
    <row r="48" spans="1:20" x14ac:dyDescent="0.3">
      <c r="A48" s="12">
        <v>1384</v>
      </c>
      <c r="B48" s="12">
        <v>1.01</v>
      </c>
      <c r="F48">
        <v>1.016</v>
      </c>
      <c r="I48" s="5" t="s">
        <v>18</v>
      </c>
      <c r="J48" s="6">
        <f>EXP(J45)</f>
        <v>1.0054146062794678</v>
      </c>
      <c r="K48" t="s">
        <v>19</v>
      </c>
      <c r="P48" s="2"/>
      <c r="R48" s="2"/>
      <c r="S48" s="2"/>
      <c r="T48" s="2"/>
    </row>
    <row r="49" spans="1:11" x14ac:dyDescent="0.3">
      <c r="A49" s="12">
        <v>1404</v>
      </c>
      <c r="B49" s="12">
        <v>1.042</v>
      </c>
      <c r="F49">
        <v>2.8</v>
      </c>
      <c r="I49" s="5" t="s">
        <v>20</v>
      </c>
      <c r="J49" s="6">
        <f>180/J46</f>
        <v>1.4022995797440725</v>
      </c>
      <c r="K49" t="s">
        <v>40</v>
      </c>
    </row>
    <row r="50" spans="1:11" x14ac:dyDescent="0.3">
      <c r="A50" s="12">
        <v>1424</v>
      </c>
      <c r="B50" s="12">
        <v>1.0680000000000001</v>
      </c>
    </row>
    <row r="51" spans="1:11" x14ac:dyDescent="0.3">
      <c r="A51" s="12">
        <v>1444</v>
      </c>
      <c r="B51" s="12">
        <v>1.0860000000000001</v>
      </c>
      <c r="K51" s="7"/>
    </row>
    <row r="52" spans="1:11" x14ac:dyDescent="0.3">
      <c r="A52" s="12">
        <v>1464</v>
      </c>
      <c r="B52" s="12">
        <v>1.0980000000000001</v>
      </c>
    </row>
    <row r="53" spans="1:11" x14ac:dyDescent="0.3">
      <c r="A53" s="12">
        <v>1484</v>
      </c>
      <c r="B53" s="12">
        <v>1.1020000000000001</v>
      </c>
    </row>
    <row r="54" spans="1:11" x14ac:dyDescent="0.3">
      <c r="A54" s="12">
        <v>1524</v>
      </c>
      <c r="B54" s="12">
        <v>1.1399999999999999</v>
      </c>
    </row>
    <row r="55" spans="1:11" x14ac:dyDescent="0.3">
      <c r="A55" s="12">
        <v>1544</v>
      </c>
      <c r="B55" s="12">
        <v>1.1679999999999999</v>
      </c>
    </row>
    <row r="56" spans="1:11" x14ac:dyDescent="0.3">
      <c r="A56" s="12">
        <v>1564</v>
      </c>
      <c r="B56" s="12">
        <v>1.1479999999999999</v>
      </c>
    </row>
    <row r="92" spans="13:14" x14ac:dyDescent="0.3">
      <c r="M92" s="5"/>
      <c r="N92" s="5"/>
    </row>
    <row r="93" spans="13:14" x14ac:dyDescent="0.3">
      <c r="M93" s="5"/>
      <c r="N93" s="5"/>
    </row>
    <row r="94" spans="13:14" x14ac:dyDescent="0.3">
      <c r="M94" s="5"/>
      <c r="N94" s="5"/>
    </row>
    <row r="95" spans="13:14" x14ac:dyDescent="0.3">
      <c r="M95" s="5"/>
    </row>
    <row r="96" spans="13:14" x14ac:dyDescent="0.3">
      <c r="M96" s="5"/>
    </row>
    <row r="102" spans="2:9" x14ac:dyDescent="0.3">
      <c r="E102" s="4"/>
    </row>
    <row r="103" spans="2:9" x14ac:dyDescent="0.3">
      <c r="H103" s="5"/>
      <c r="I103" s="9"/>
    </row>
    <row r="104" spans="2:9" x14ac:dyDescent="0.3">
      <c r="H104" s="5"/>
      <c r="I104" s="6"/>
    </row>
    <row r="105" spans="2:9" x14ac:dyDescent="0.3">
      <c r="H105" s="5"/>
      <c r="I105" s="6"/>
    </row>
    <row r="106" spans="2:9" x14ac:dyDescent="0.3">
      <c r="H106" s="5"/>
      <c r="I106" s="6"/>
    </row>
    <row r="107" spans="2:9" x14ac:dyDescent="0.3">
      <c r="H107" s="5"/>
      <c r="I107" s="6"/>
    </row>
    <row r="111" spans="2:9" x14ac:dyDescent="0.3">
      <c r="B111" s="8"/>
    </row>
  </sheetData>
  <mergeCells count="1">
    <mergeCell ref="M17:P1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ARMEL TAGNE FOTSO</dc:creator>
  <cp:lastModifiedBy>Maxime MARCQ</cp:lastModifiedBy>
  <dcterms:created xsi:type="dcterms:W3CDTF">2025-04-18T13:00:20Z</dcterms:created>
  <dcterms:modified xsi:type="dcterms:W3CDTF">2025-04-24T08:03:54Z</dcterms:modified>
</cp:coreProperties>
</file>