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Excel\GW2\"/>
    </mc:Choice>
  </mc:AlternateContent>
  <xr:revisionPtr revIDLastSave="0" documentId="13_ncr:1_{FCB24A60-6D84-434C-8826-1138C3B4EEDE}" xr6:coauthVersionLast="45" xr6:coauthVersionMax="45" xr10:uidLastSave="{00000000-0000-0000-0000-000000000000}"/>
  <bookViews>
    <workbookView xWindow="-120" yWindow="-120" windowWidth="29040" windowHeight="15840" activeTab="1" xr2:uid="{520E388F-CBEB-4933-B962-314EE22C0D94}"/>
  </bookViews>
  <sheets>
    <sheet name="Sweet and Spicy Butternut Squas" sheetId="1" r:id="rId1"/>
    <sheet name="Lookup" sheetId="5" r:id="rId2"/>
    <sheet name="Test" sheetId="7" r:id="rId3"/>
    <sheet name="Recipies" sheetId="6" r:id="rId4"/>
  </sheets>
  <definedNames>
    <definedName name="_xlcn.WorksheetConnection_Recipies.xlsxCraft_Steps_Bowl_of_Sweet_and_Spicy_Butternut_Squash_Soup1" hidden="1">Craft_Steps_Bowl_of_Sweet_and_Spicy_Butternut_Squash_Soup[]</definedName>
    <definedName name="_xlcn.WorksheetConnection_Recipies.xlsxLookup1" hidden="1">Lookup[]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Lookup" name="Lookup" connection="WorksheetConnection_Recipies.xlsx!Lookup"/>
          <x15:modelTable id="Craft_Steps_Bowl_of_Sweet_and_Spicy_Butternut_Squash_Soup" name="Craft_Steps_Bowl_of_Sweet_and_Spicy_Butternut_Squash_Soup" connection="WorksheetConnection_Recipies.xlsx!Craft_Steps_Bowl_of_Sweet_and_Spicy_Butternut_Squash_Soup"/>
        </x15:modelTables>
        <x15:modelRelationships>
          <x15:modelRelationship fromTable="Lookup" fromColumn="Column2" toTable="Craft_Steps_Bowl_of_Sweet_and_Spicy_Butternut_Squash_Soup" toColumn="Item to Craft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" i="5" l="1"/>
  <c r="A24" i="5" l="1"/>
  <c r="A4" i="5"/>
  <c r="B4" i="6" a="1"/>
  <c r="B4" i="6" s="1"/>
  <c r="B5" i="6" a="1"/>
  <c r="B5" i="6" s="1"/>
  <c r="B6" i="6" a="1"/>
  <c r="B6" i="6" s="1"/>
  <c r="B7" i="6" a="1"/>
  <c r="B7" i="6" s="1"/>
  <c r="B8" i="6" a="1"/>
  <c r="B8" i="6" s="1"/>
  <c r="B9" i="6" a="1"/>
  <c r="B9" i="6" s="1"/>
  <c r="F21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4" i="1"/>
  <c r="A21" i="5"/>
  <c r="E21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E261DD0-75AF-4DA6-895D-CB3B0A4D9D4E}" keepAlive="1" name="Query - Sweet and Spicy Butternut Squas" description="Connection to the 'Sweet and Spicy Butternut Squas' query in the workbook." type="5" refreshedVersion="6" background="1" saveData="1">
    <dbPr connection="Provider=Microsoft.Mashup.OleDb.1;Data Source=$Workbook$;Location=&quot;Sweet and Spicy Butternut Squas&quot;;Extended Properties=&quot;&quot;" command="SELECT * FROM [Sweet and Spicy Butternut Squas]"/>
  </connection>
  <connection id="2" xr16:uid="{DE722313-0864-447A-8665-CD4DFDBC5AB2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3" xr16:uid="{5785D6DF-0B56-4245-BC11-287467D41DEE}" name="WorksheetConnection_Recipies.xlsx!Craft_Steps_Bowl_of_Sweet_and_Spicy_Butternut_Squash_Soup" type="102" refreshedVersion="6" minRefreshableVersion="5">
    <extLst>
      <ext xmlns:x15="http://schemas.microsoft.com/office/spreadsheetml/2010/11/main" uri="{DE250136-89BD-433C-8126-D09CA5730AF9}">
        <x15:connection id="Craft_Steps_Bowl_of_Sweet_and_Spicy_Butternut_Squash_Soup">
          <x15:rangePr sourceName="_xlcn.WorksheetConnection_Recipies.xlsxCraft_Steps_Bowl_of_Sweet_and_Spicy_Butternut_Squash_Soup1"/>
        </x15:connection>
      </ext>
    </extLst>
  </connection>
  <connection id="4" xr16:uid="{04F46226-221A-40F3-A087-0E052F30631A}" name="WorksheetConnection_Recipies.xlsx!Lookup" type="102" refreshedVersion="6" minRefreshableVersion="5">
    <extLst>
      <ext xmlns:x15="http://schemas.microsoft.com/office/spreadsheetml/2010/11/main" uri="{DE250136-89BD-433C-8126-D09CA5730AF9}">
        <x15:connection id="Lookup">
          <x15:rangePr sourceName="_xlcn.WorksheetConnection_Recipies.xlsxLookup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<sst xmlns="http://schemas.openxmlformats.org/spreadsheetml/2006/main" count="84" uniqueCount="49">
  <si>
    <t>Items</t>
  </si>
  <si>
    <t>Money Cost</t>
  </si>
  <si>
    <t>Karma Cost</t>
  </si>
  <si>
    <t>Total</t>
  </si>
  <si>
    <t>Quantity</t>
  </si>
  <si>
    <t>Ghost Pepper</t>
  </si>
  <si>
    <t>Slab of Poultry Meat</t>
  </si>
  <si>
    <t>Cinnamon Stick</t>
  </si>
  <si>
    <t>Stick of Butter</t>
  </si>
  <si>
    <t>Bowl of Roux</t>
  </si>
  <si>
    <t>Carrot</t>
  </si>
  <si>
    <t>Onion</t>
  </si>
  <si>
    <t>Clove</t>
  </si>
  <si>
    <t>Cayenne Pepper</t>
  </si>
  <si>
    <t>Butternut Squash</t>
  </si>
  <si>
    <t>Black Peppercorn</t>
  </si>
  <si>
    <t>Packet of Salt</t>
  </si>
  <si>
    <t>Jug of Water</t>
  </si>
  <si>
    <t>Glass of Buttermilk</t>
  </si>
  <si>
    <t>Apple</t>
  </si>
  <si>
    <t>Nutmeg Seed</t>
  </si>
  <si>
    <t>Ginger Root</t>
  </si>
  <si>
    <t>Individual Money Cost</t>
  </si>
  <si>
    <t>Steps</t>
  </si>
  <si>
    <t>Pile of Salt and Pepper</t>
  </si>
  <si>
    <t>Bowl of Poultry Stock</t>
  </si>
  <si>
    <t>Bowl of Cream Soup Base</t>
  </si>
  <si>
    <t>Bowl of Butternut Squash Soup</t>
  </si>
  <si>
    <t>Pile of Pumpkin Pie Spice</t>
  </si>
  <si>
    <t>Bowl of Sweet and Spicy Butternut Squash Soup</t>
  </si>
  <si>
    <t>Count</t>
  </si>
  <si>
    <t>Cayanne Pepper</t>
  </si>
  <si>
    <t>Item to Craft</t>
  </si>
  <si>
    <t xml:space="preserve">Craft Quantity </t>
  </si>
  <si>
    <t>Lookup</t>
  </si>
  <si>
    <t>Link</t>
  </si>
  <si>
    <t>Recipies</t>
  </si>
  <si>
    <t>Bowl of Sweet and Spicy Butternut Sqash Soup</t>
  </si>
  <si>
    <t>Sweet and Spicy Butternut Squas'!A1</t>
  </si>
  <si>
    <t>Test</t>
  </si>
  <si>
    <t>Test!A1</t>
  </si>
  <si>
    <t>TEST</t>
  </si>
  <si>
    <t>Lookup!A1</t>
  </si>
  <si>
    <t>Time</t>
  </si>
  <si>
    <t>Sweet</t>
  </si>
  <si>
    <t>Tired</t>
  </si>
  <si>
    <t>Pan</t>
  </si>
  <si>
    <t>Hope</t>
  </si>
  <si>
    <t>Mouse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</si>
</sst>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&lt;100]#&quot;c&quot;;[&gt;10000]#&quot;g &quot;##&quot;s &quot;##&quot;c&quot;;#&quot;s &quot;##&quot;c&quot;;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64" fontId="0" fillId="0" borderId="0" xfId="0" applyNumberFormat="1"/>
    <xf numFmtId="0" fontId="0" fillId="0" borderId="0" xfId="0" applyNumberFormat="1"/>
    <xf numFmtId="0" fontId="1" fillId="0" borderId="0" xfId="1"/>
    <xf numFmtId="0" fontId="1" fillId="0" borderId="0" xfId="1" quotePrefix="1" applyFill="1"/>
  </cellXfs>
  <cellStyles count="2">
    <cellStyle name="Hyperlink" xfId="1" builtinId="8"/>
    <cellStyle name="Normal" xfId="0" builtinId="0"/>
  </cellStyles>
  <dxfs count="2">
    <dxf>
      <numFmt numFmtId="164" formatCode="[&lt;100]#&quot;c&quot;;[&gt;10000]#&quot;g &quot;##&quot;s &quot;##&quot;c&quot;;#&quot;s &quot;##&quot;c&quot;;"/>
    </dxf>
    <dxf>
      <numFmt numFmtId="164" formatCode="[&lt;100]#&quot;c&quot;;[&gt;10000]#&quot;g &quot;##&quot;s &quot;##&quot;c&quot;;#&quot;s &quot;##&quot;c&quot;;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alcChain" Target="calcChain.xml"/><Relationship Id="rId5" Type="http://schemas.openxmlformats.org/officeDocument/2006/relationships/theme" Target="theme/theme1.xml"/><Relationship Id="rId10" Type="http://schemas.openxmlformats.org/officeDocument/2006/relationships/powerPivotData" Target="model/item.data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74A726-DC12-4B4F-8F29-CAEE0D42E440}" name="Ingredients_Bowl_of_Sweet_and_Spicy_Butternut_Squash_Soup" displayName="Ingredients_Bowl_of_Sweet_and_Spicy_Butternut_Squash_Soup" ref="A3:F21" totalsRowShown="0">
  <autoFilter ref="A3:F21" xr:uid="{94F9ED1A-ACCE-459E-A6FE-EC9377BD6304}"/>
  <tableColumns count="6">
    <tableColumn id="1" xr3:uid="{B1030B98-1778-4DFE-B006-5258FE959D33}" name="Total"/>
    <tableColumn id="2" xr3:uid="{6882FF5B-6739-4ADD-9105-79E1D137BCD3}" name="Quantity"/>
    <tableColumn id="3" xr3:uid="{37C73A1C-E597-42CB-B2C8-A3A9F605CEED}" name="Items"/>
    <tableColumn id="4" xr3:uid="{B5943E6E-B5F3-4B0F-8B04-900AF25A85B5}" name="Individual Money Cost" dataDxfId="1"/>
    <tableColumn id="5" xr3:uid="{E4B8321B-CE80-4A23-86CC-2E77FC6D3FFD}" name="Money Cost" dataDxfId="0"/>
    <tableColumn id="6" xr3:uid="{EDB2FEEB-8198-42F3-A67D-2BC6C1D1242F}" name="Karma Cos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C9CA720-1630-4628-AD66-D001A3C17343}" name="Craft_Steps_Bowl_of_Sweet_and_Spicy_Butternut_Squash_Soup" displayName="Craft_Steps_Bowl_of_Sweet_and_Spicy_Butternut_Squash_Soup" ref="H3:J9" totalsRowShown="0">
  <autoFilter ref="H3:J9" xr:uid="{D197747B-90AD-4CD2-B45D-FFDB2F7658B4}"/>
  <tableColumns count="3">
    <tableColumn id="1" xr3:uid="{56A639B7-D540-44E7-B7DF-F6C5977CF5FD}" name="Steps"/>
    <tableColumn id="2" xr3:uid="{54BD8CB0-060B-41C8-9D20-E8AEC8E2957E}" name="Item to Craft"/>
    <tableColumn id="3" xr3:uid="{52B1B376-CD15-40F5-9BE4-49B59CAB398E}" name="Craft Quantity 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89C066C-DE79-4CF5-80D5-724EC586B11C}" name="Craft_Step_1_Bowl_of_Sweet_and_Spicy_Butternut_Squash_Soup" displayName="Craft_Step_1_Bowl_of_Sweet_and_Spicy_Butternut_Squash_Soup" ref="L3:M5" totalsRowShown="0">
  <autoFilter ref="L3:M5" xr:uid="{D905E00F-3AAA-4161-A3B1-7B55190A789D}"/>
  <tableColumns count="2">
    <tableColumn id="1" xr3:uid="{EE172202-FBBB-4E8C-97EA-187043C47848}" name="Count"/>
    <tableColumn id="2" xr3:uid="{30D6FD68-E0C3-4271-9263-DF22FAC8D935}" name="Pile of Salt and Peppe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6BFC25B-4220-4380-90BB-F380B1E4AEC0}" name="Craft_Step_2_Bowl_of_Sweet_and_Spicy_Butternut_Squash_Soup" displayName="Craft_Step_2_Bowl_of_Sweet_and_Spicy_Butternut_Squash_Soup" ref="L7:M11" totalsRowShown="0">
  <autoFilter ref="L7:M11" xr:uid="{F3653893-B255-44B2-8361-C254EF5A168A}"/>
  <tableColumns count="2">
    <tableColumn id="1" xr3:uid="{EE66DEFD-7D97-4667-B7C0-6B5101B2CDE8}" name="Count"/>
    <tableColumn id="2" xr3:uid="{6CEA564C-2226-4902-89CE-9E3F5F510B62}" name="Bowl of Poultry Stock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9E20ED5-1C80-42F0-9822-782EDBAB6C24}" name="Craft_Step_3_Bowl_of_Sweet_and_Spicy_Butternut_Squash_Soup" displayName="Craft_Step_3_Bowl_of_Sweet_and_Spicy_Butternut_Squash_Soup" ref="L13:M17" totalsRowShown="0">
  <autoFilter ref="L13:M17" xr:uid="{42FA461F-CE66-4EA8-9759-C9B02D74D451}"/>
  <tableColumns count="2">
    <tableColumn id="1" xr3:uid="{AE6FDDD2-B388-4148-8C30-5E8AFAF77069}" name="Count"/>
    <tableColumn id="2" xr3:uid="{D2EF01BD-C8CE-48B9-85F6-B276FF90400C}" name="Bowl of Cream Soup Bas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D080934-4409-48E7-8D47-4A5C399EA0E4}" name="Craft_Step_4_Bowl_of_Sweet_and_Spicy_Butternut_Squash_Soup" displayName="Craft_Step_4_Bowl_of_Sweet_and_Spicy_Butternut_Squash_Soup" ref="L19:M23" totalsRowShown="0">
  <autoFilter ref="L19:M23" xr:uid="{3DFD31FD-DD30-40C5-8006-DD2F4414BFD8}"/>
  <tableColumns count="2">
    <tableColumn id="1" xr3:uid="{FC01BFA2-478E-4A17-AC5C-D895BB98FE4F}" name="Count"/>
    <tableColumn id="2" xr3:uid="{739B436B-52A6-4A53-AE73-41F6A2F16C8C}" name="Bowl of Butternut Squash Soup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3A6FAA5-7DD7-4622-8005-AB4CF4A55B6B}" name="Craft_Step_5_Bowl_of_Sweet_and_Spicy_Butternut_Squash_Soup" displayName="Craft_Step_5_Bowl_of_Sweet_and_Spicy_Butternut_Squash_Soup" ref="L25:M29" totalsRowShown="0">
  <autoFilter ref="L25:M29" xr:uid="{F4133AE8-86A4-40AF-8398-B8B95793C1A8}"/>
  <tableColumns count="2">
    <tableColumn id="1" xr3:uid="{0319C9B4-EA4C-47EB-AB1B-3FBDECA26107}" name="Count"/>
    <tableColumn id="2" xr3:uid="{C0DB2147-E3B1-4758-A58B-16BB4A6BA5ED}" name="Pile of Pumpkin Pie Spice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1A9F1E1-05B8-47CC-867A-6FA1A71024F5}" name="Craft_Step_6_Bowl_of_Sweet_and_Spicy_Butternut_Squash_Soup" displayName="Craft_Step_6_Bowl_of_Sweet_and_Spicy_Butternut_Squash_Soup" ref="L31:M35" totalsRowShown="0">
  <autoFilter ref="L31:M35" xr:uid="{722082C9-A4EE-42F1-8238-209BB0883B25}"/>
  <tableColumns count="2">
    <tableColumn id="1" xr3:uid="{9530AA2F-B610-4897-99C4-0AE981D05630}" name="Count"/>
    <tableColumn id="2" xr3:uid="{301BBD0E-6801-4F88-A8D1-5E9718D4040B}" name="Bowl of Sweet and Spicy Butternut Squash Soup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44C0AB44-D8BA-4796-AA31-ED41B97D95C5}" name="Lookup" displayName="Lookup" ref="A1:B2" totalsRowShown="0">
  <autoFilter ref="A1:B2" xr:uid="{490C0499-F9A7-49CD-9B53-995BED48DA88}"/>
  <tableColumns count="2">
    <tableColumn id="1" xr3:uid="{8D9A7EB6-DCE9-41FC-8E69-3B9E7CA4EAEF}" name="Lookup"/>
    <tableColumn id="2" xr3:uid="{C3BD913E-7C1A-4D11-B190-74F260A0913D}" name="Link" dataCellStyle="Hyperlink">
      <calculatedColumnFormula>"#"&amp;"Recipies!B"&amp;(MATCH($A$2,Recipies!A2:A9,0)+1)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94052A6D-DE8B-4BB4-9DEE-5A4AF832AF51}" name="Recipies" displayName="Recipies" ref="A1:B9" totalsRowShown="0">
  <autoFilter ref="A1:B9" xr:uid="{C359E327-8646-4C3F-96EA-112E0DBBDE31}"/>
  <tableColumns count="2">
    <tableColumn id="1" xr3:uid="{B19DA5EA-6478-471C-B20D-2460A7ADD918}" name="Recipies"/>
    <tableColumn id="2" xr3:uid="{1F828070-F8E8-4CCA-B44F-50F6C49085DB}" name="Link" dataCellStyle="Hyperlink">
      <calculatedColumnFormula array="1">CELL("address",INDEX(Lookup[#This Row],MATCH(Lookup[[#This Row],[Lookup]],Recipies[[#This Row],[Recipies]],0),2))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A23DB-A3E9-4749-926F-CBBE6FB490AB}">
  <sheetPr codeName="Sheet1"/>
  <dimension ref="A1:M35"/>
  <sheetViews>
    <sheetView workbookViewId="0"/>
  </sheetViews>
  <sheetFormatPr defaultRowHeight="15" x14ac:dyDescent="0.25"/>
  <cols>
    <col min="1" max="1" width="12.140625" bestFit="1" customWidth="1"/>
    <col min="2" max="2" width="11.42578125" bestFit="1" customWidth="1"/>
    <col min="3" max="3" width="19.140625" bestFit="1" customWidth="1"/>
    <col min="4" max="4" width="23" customWidth="1"/>
    <col min="5" max="5" width="13.7109375" customWidth="1"/>
    <col min="6" max="6" width="13" customWidth="1"/>
    <col min="8" max="8" width="12.140625" bestFit="1" customWidth="1"/>
    <col min="9" max="9" width="44.140625" bestFit="1" customWidth="1"/>
    <col min="10" max="10" width="8.85546875" customWidth="1"/>
    <col min="11" max="11" width="9.7109375" customWidth="1"/>
    <col min="12" max="12" width="8.5703125" bestFit="1" customWidth="1"/>
    <col min="13" max="13" width="45.140625" customWidth="1"/>
    <col min="14" max="14" width="9.7109375" customWidth="1"/>
  </cols>
  <sheetData>
    <row r="1" spans="1:13" x14ac:dyDescent="0.25">
      <c r="A1" s="3" t="s">
        <v>42</v>
      </c>
    </row>
    <row r="3" spans="1:13" x14ac:dyDescent="0.25">
      <c r="A3" t="s">
        <v>3</v>
      </c>
      <c r="B3" t="s">
        <v>4</v>
      </c>
      <c r="C3" t="s">
        <v>0</v>
      </c>
      <c r="D3" t="s">
        <v>22</v>
      </c>
      <c r="E3" t="s">
        <v>1</v>
      </c>
      <c r="F3" t="s">
        <v>2</v>
      </c>
      <c r="H3" t="s">
        <v>23</v>
      </c>
      <c r="I3" t="s">
        <v>32</v>
      </c>
      <c r="J3" t="s">
        <v>33</v>
      </c>
      <c r="L3" t="s">
        <v>30</v>
      </c>
      <c r="M3" t="s">
        <v>24</v>
      </c>
    </row>
    <row r="4" spans="1:13" x14ac:dyDescent="0.25">
      <c r="B4">
        <v>4</v>
      </c>
      <c r="C4" t="s">
        <v>5</v>
      </c>
      <c r="D4" s="1">
        <v>341</v>
      </c>
      <c r="E4" s="1">
        <f>B4*D4</f>
        <v>1364</v>
      </c>
      <c r="H4">
        <v>1</v>
      </c>
      <c r="I4" t="s">
        <v>24</v>
      </c>
      <c r="J4">
        <v>1</v>
      </c>
      <c r="L4">
        <v>1</v>
      </c>
      <c r="M4" t="s">
        <v>16</v>
      </c>
    </row>
    <row r="5" spans="1:13" x14ac:dyDescent="0.25">
      <c r="B5">
        <v>1</v>
      </c>
      <c r="C5" t="s">
        <v>6</v>
      </c>
      <c r="D5" s="1">
        <v>743</v>
      </c>
      <c r="E5" s="1">
        <f t="shared" ref="E5:E20" si="0">B5*D5</f>
        <v>743</v>
      </c>
      <c r="H5">
        <v>2</v>
      </c>
      <c r="I5" t="s">
        <v>25</v>
      </c>
      <c r="J5">
        <v>1</v>
      </c>
      <c r="L5">
        <v>1</v>
      </c>
      <c r="M5" t="s">
        <v>15</v>
      </c>
    </row>
    <row r="6" spans="1:13" x14ac:dyDescent="0.25">
      <c r="B6">
        <v>2</v>
      </c>
      <c r="C6" t="s">
        <v>7</v>
      </c>
      <c r="D6" s="1">
        <v>345</v>
      </c>
      <c r="E6" s="1">
        <f t="shared" si="0"/>
        <v>690</v>
      </c>
      <c r="H6">
        <v>3</v>
      </c>
      <c r="I6" t="s">
        <v>26</v>
      </c>
      <c r="J6">
        <v>1</v>
      </c>
    </row>
    <row r="7" spans="1:13" x14ac:dyDescent="0.25">
      <c r="B7">
        <v>1</v>
      </c>
      <c r="C7" t="s">
        <v>8</v>
      </c>
      <c r="D7" s="1">
        <v>279</v>
      </c>
      <c r="E7" s="1">
        <f t="shared" si="0"/>
        <v>279</v>
      </c>
      <c r="H7">
        <v>4</v>
      </c>
      <c r="I7" t="s">
        <v>27</v>
      </c>
      <c r="J7">
        <v>2</v>
      </c>
      <c r="L7" t="s">
        <v>30</v>
      </c>
      <c r="M7" t="s">
        <v>25</v>
      </c>
    </row>
    <row r="8" spans="1:13" x14ac:dyDescent="0.25">
      <c r="B8">
        <v>1</v>
      </c>
      <c r="C8" t="s">
        <v>9</v>
      </c>
      <c r="D8" s="1">
        <v>273</v>
      </c>
      <c r="E8" s="1">
        <f t="shared" si="0"/>
        <v>273</v>
      </c>
      <c r="H8">
        <v>5</v>
      </c>
      <c r="I8" t="s">
        <v>28</v>
      </c>
      <c r="J8">
        <v>2</v>
      </c>
      <c r="L8">
        <v>1</v>
      </c>
      <c r="M8" t="s">
        <v>17</v>
      </c>
    </row>
    <row r="9" spans="1:13" x14ac:dyDescent="0.25">
      <c r="B9">
        <v>2</v>
      </c>
      <c r="C9" t="s">
        <v>10</v>
      </c>
      <c r="D9" s="1">
        <v>120</v>
      </c>
      <c r="E9" s="1">
        <f t="shared" si="0"/>
        <v>240</v>
      </c>
      <c r="H9">
        <v>6</v>
      </c>
      <c r="I9" t="s">
        <v>29</v>
      </c>
      <c r="J9">
        <v>1</v>
      </c>
      <c r="L9">
        <v>1</v>
      </c>
      <c r="M9" t="s">
        <v>6</v>
      </c>
    </row>
    <row r="10" spans="1:13" x14ac:dyDescent="0.25">
      <c r="B10">
        <v>2</v>
      </c>
      <c r="C10" t="s">
        <v>11</v>
      </c>
      <c r="D10" s="1">
        <v>101</v>
      </c>
      <c r="E10" s="1">
        <f t="shared" si="0"/>
        <v>202</v>
      </c>
      <c r="L10">
        <v>2</v>
      </c>
      <c r="M10" t="s">
        <v>11</v>
      </c>
    </row>
    <row r="11" spans="1:13" x14ac:dyDescent="0.25">
      <c r="B11">
        <v>2</v>
      </c>
      <c r="C11" t="s">
        <v>12</v>
      </c>
      <c r="D11" s="1">
        <v>88</v>
      </c>
      <c r="E11" s="1">
        <f t="shared" si="0"/>
        <v>176</v>
      </c>
      <c r="L11">
        <v>2</v>
      </c>
      <c r="M11" t="s">
        <v>10</v>
      </c>
    </row>
    <row r="12" spans="1:13" x14ac:dyDescent="0.25">
      <c r="B12">
        <v>1</v>
      </c>
      <c r="C12" t="s">
        <v>13</v>
      </c>
      <c r="D12" s="1">
        <v>68</v>
      </c>
      <c r="E12" s="1">
        <f t="shared" si="0"/>
        <v>68</v>
      </c>
    </row>
    <row r="13" spans="1:13" x14ac:dyDescent="0.25">
      <c r="B13">
        <v>1</v>
      </c>
      <c r="C13" t="s">
        <v>14</v>
      </c>
      <c r="D13" s="1">
        <v>66</v>
      </c>
      <c r="E13" s="1">
        <f t="shared" si="0"/>
        <v>66</v>
      </c>
      <c r="L13" t="s">
        <v>30</v>
      </c>
      <c r="M13" t="s">
        <v>26</v>
      </c>
    </row>
    <row r="14" spans="1:13" x14ac:dyDescent="0.25">
      <c r="B14">
        <v>1</v>
      </c>
      <c r="C14" t="s">
        <v>15</v>
      </c>
      <c r="D14" s="1">
        <v>38</v>
      </c>
      <c r="E14" s="1">
        <f t="shared" si="0"/>
        <v>38</v>
      </c>
      <c r="L14">
        <v>1</v>
      </c>
      <c r="M14" t="s">
        <v>18</v>
      </c>
    </row>
    <row r="15" spans="1:13" x14ac:dyDescent="0.25">
      <c r="B15">
        <v>1</v>
      </c>
      <c r="C15" t="s">
        <v>16</v>
      </c>
      <c r="D15" s="1">
        <v>80</v>
      </c>
      <c r="E15" s="1">
        <f t="shared" si="0"/>
        <v>80</v>
      </c>
      <c r="L15">
        <v>1</v>
      </c>
      <c r="M15" t="s">
        <v>9</v>
      </c>
    </row>
    <row r="16" spans="1:13" x14ac:dyDescent="0.25">
      <c r="B16">
        <v>1</v>
      </c>
      <c r="C16" t="s">
        <v>17</v>
      </c>
      <c r="D16" s="1">
        <v>80</v>
      </c>
      <c r="E16" s="1">
        <f t="shared" si="0"/>
        <v>80</v>
      </c>
      <c r="L16">
        <v>1</v>
      </c>
      <c r="M16" t="s">
        <v>24</v>
      </c>
    </row>
    <row r="17" spans="1:13" x14ac:dyDescent="0.25">
      <c r="B17">
        <v>1</v>
      </c>
      <c r="C17" t="s">
        <v>18</v>
      </c>
      <c r="D17" s="1"/>
      <c r="E17" s="1">
        <f t="shared" si="0"/>
        <v>0</v>
      </c>
      <c r="F17">
        <v>35</v>
      </c>
      <c r="L17">
        <v>1</v>
      </c>
      <c r="M17" t="s">
        <v>25</v>
      </c>
    </row>
    <row r="18" spans="1:13" x14ac:dyDescent="0.25">
      <c r="B18">
        <v>3</v>
      </c>
      <c r="C18" t="s">
        <v>19</v>
      </c>
      <c r="D18" s="1"/>
      <c r="E18" s="1">
        <f t="shared" si="0"/>
        <v>0</v>
      </c>
      <c r="F18">
        <v>35</v>
      </c>
    </row>
    <row r="19" spans="1:13" x14ac:dyDescent="0.25">
      <c r="B19">
        <v>2</v>
      </c>
      <c r="C19" t="s">
        <v>20</v>
      </c>
      <c r="D19" s="1"/>
      <c r="E19" s="1">
        <f t="shared" si="0"/>
        <v>0</v>
      </c>
      <c r="F19">
        <v>35</v>
      </c>
      <c r="L19" t="s">
        <v>30</v>
      </c>
      <c r="M19" t="s">
        <v>27</v>
      </c>
    </row>
    <row r="20" spans="1:13" x14ac:dyDescent="0.25">
      <c r="B20">
        <v>2</v>
      </c>
      <c r="C20" t="s">
        <v>21</v>
      </c>
      <c r="D20" s="1"/>
      <c r="E20" s="1">
        <f t="shared" si="0"/>
        <v>0</v>
      </c>
      <c r="F20">
        <v>77</v>
      </c>
      <c r="L20">
        <v>1</v>
      </c>
      <c r="M20" t="s">
        <v>14</v>
      </c>
    </row>
    <row r="21" spans="1:13" x14ac:dyDescent="0.25">
      <c r="A21" t="s">
        <v>3</v>
      </c>
      <c r="E21" s="1">
        <f>SUM(E4:E20)</f>
        <v>4299</v>
      </c>
      <c r="F21" s="2">
        <f>SUM(F4:F20)</f>
        <v>182</v>
      </c>
      <c r="L21">
        <v>1</v>
      </c>
      <c r="M21" t="s">
        <v>8</v>
      </c>
    </row>
    <row r="22" spans="1:13" x14ac:dyDescent="0.25">
      <c r="L22">
        <v>1</v>
      </c>
      <c r="M22" t="s">
        <v>31</v>
      </c>
    </row>
    <row r="23" spans="1:13" x14ac:dyDescent="0.25">
      <c r="L23">
        <v>1</v>
      </c>
      <c r="M23" t="s">
        <v>26</v>
      </c>
    </row>
    <row r="25" spans="1:13" x14ac:dyDescent="0.25">
      <c r="L25" t="s">
        <v>30</v>
      </c>
      <c r="M25" t="s">
        <v>28</v>
      </c>
    </row>
    <row r="26" spans="1:13" x14ac:dyDescent="0.25">
      <c r="L26">
        <v>2</v>
      </c>
      <c r="M26" t="s">
        <v>7</v>
      </c>
    </row>
    <row r="27" spans="1:13" x14ac:dyDescent="0.25">
      <c r="L27">
        <v>2</v>
      </c>
      <c r="M27" t="s">
        <v>12</v>
      </c>
    </row>
    <row r="28" spans="1:13" x14ac:dyDescent="0.25">
      <c r="L28">
        <v>2</v>
      </c>
      <c r="M28" t="s">
        <v>20</v>
      </c>
    </row>
    <row r="29" spans="1:13" x14ac:dyDescent="0.25">
      <c r="L29">
        <v>2</v>
      </c>
      <c r="M29" t="s">
        <v>21</v>
      </c>
    </row>
    <row r="31" spans="1:13" x14ac:dyDescent="0.25">
      <c r="L31" t="s">
        <v>30</v>
      </c>
      <c r="M31" t="s">
        <v>29</v>
      </c>
    </row>
    <row r="32" spans="1:13" x14ac:dyDescent="0.25">
      <c r="L32">
        <v>3</v>
      </c>
      <c r="M32" t="s">
        <v>19</v>
      </c>
    </row>
    <row r="33" spans="12:13" x14ac:dyDescent="0.25">
      <c r="L33">
        <v>4</v>
      </c>
      <c r="M33" t="s">
        <v>5</v>
      </c>
    </row>
    <row r="34" spans="12:13" x14ac:dyDescent="0.25">
      <c r="L34">
        <v>2</v>
      </c>
      <c r="M34" t="s">
        <v>27</v>
      </c>
    </row>
    <row r="35" spans="12:13" x14ac:dyDescent="0.25">
      <c r="L35">
        <v>2</v>
      </c>
      <c r="M35" t="s">
        <v>28</v>
      </c>
    </row>
  </sheetData>
  <hyperlinks>
    <hyperlink ref="A1" location="Lookup!A1" display="Lookup!A1" xr:uid="{D179A8A8-77D8-40C8-AE11-51B7C57B8AE1}"/>
  </hyperlinks>
  <pageMargins left="0.7" right="0.7" top="0.75" bottom="0.75" header="0.3" footer="0.3"/>
  <pageSetup orientation="portrait" horizontalDpi="200" verticalDpi="200" r:id="rId1"/>
  <tableParts count="8"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6EE55-0799-46F0-BDC5-C9A5165749B2}">
  <dimension ref="A1:B24"/>
  <sheetViews>
    <sheetView tabSelected="1" workbookViewId="0">
      <selection activeCell="B2" sqref="B2"/>
    </sheetView>
  </sheetViews>
  <sheetFormatPr defaultRowHeight="15" x14ac:dyDescent="0.25"/>
  <cols>
    <col min="1" max="1" width="43" bestFit="1" customWidth="1"/>
    <col min="2" max="2" width="34.140625" customWidth="1"/>
  </cols>
  <sheetData>
    <row r="1" spans="1:2" x14ac:dyDescent="0.25">
      <c r="A1" t="s">
        <v>34</v>
      </c>
      <c r="B1" t="s">
        <v>35</v>
      </c>
    </row>
    <row r="2" spans="1:2" x14ac:dyDescent="0.25">
      <c r="A2" t="s">
        <v>44</v>
      </c>
      <c r="B2" s="4" t="str">
        <f>"#"&amp;"Recipies!B"&amp;(MATCH($A$2,Recipies!A2:A9,0)+1)</f>
        <v>#Recipies!B5</v>
      </c>
    </row>
    <row r="4" spans="1:2" x14ac:dyDescent="0.25">
      <c r="A4" t="str">
        <f>HYPERLINK("#"&amp;"Recipies!B"&amp;(MATCH($A$2,Recipies!$A$2:$A$9,0)), "Click here for data")</f>
        <v>Click here for data</v>
      </c>
    </row>
    <row r="21" spans="1:1" x14ac:dyDescent="0.25">
      <c r="A21" t="e">
        <f ca="1">MID(_xlfn.FORMULATEXT(A24),0,99)</f>
        <v>#VALUE!</v>
      </c>
    </row>
    <row r="24" spans="1:1" x14ac:dyDescent="0.25">
      <c r="A24" t="str">
        <f>Recipies!B1</f>
        <v>Link</v>
      </c>
    </row>
  </sheetData>
  <hyperlinks>
    <hyperlink ref="B2" location="Recipies!B3" display="Recipies!B3" xr:uid="{4A4B6E7C-5F4C-4732-AC75-BBC04F2DE68B}"/>
  </hyperlink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37E82-337A-48AC-BF28-42AE2E288584}">
  <dimension ref="A1"/>
  <sheetViews>
    <sheetView workbookViewId="0"/>
  </sheetViews>
  <sheetFormatPr defaultRowHeight="15" x14ac:dyDescent="0.25"/>
  <sheetData>
    <row r="1" spans="1:1" x14ac:dyDescent="0.25">
      <c r="A1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DF1B3-932F-4823-B9DB-97538EA1FF32}">
  <dimension ref="A1:B9"/>
  <sheetViews>
    <sheetView workbookViewId="0">
      <selection activeCell="B3" sqref="B3"/>
    </sheetView>
  </sheetViews>
  <sheetFormatPr defaultRowHeight="15" x14ac:dyDescent="0.25"/>
  <cols>
    <col min="1" max="1" width="43" bestFit="1" customWidth="1"/>
    <col min="2" max="2" width="34.140625" bestFit="1" customWidth="1"/>
  </cols>
  <sheetData>
    <row r="1" spans="1:2" x14ac:dyDescent="0.25">
      <c r="A1" t="s">
        <v>36</v>
      </c>
      <c r="B1" t="s">
        <v>35</v>
      </c>
    </row>
    <row r="2" spans="1:2" x14ac:dyDescent="0.25">
      <c r="A2" t="s">
        <v>37</v>
      </c>
      <c r="B2" s="4" t="s">
        <v>38</v>
      </c>
    </row>
    <row r="3" spans="1:2" x14ac:dyDescent="0.25">
      <c r="A3" t="s">
        <v>39</v>
      </c>
      <c r="B3" s="3" t="s">
        <v>40</v>
      </c>
    </row>
    <row r="4" spans="1:2" x14ac:dyDescent="0.25">
      <c r="A4" t="s">
        <v>43</v>
      </c>
      <c r="B4" s="3" t="e" cm="1">
        <f t="array" aca="1" ref="B4" ca="1">CELL("address",INDEX(Lookup[#This Row],MATCH(Lookup[[#This Row],[Lookup]],Recipies[[#This Row],[Recipies]],0),2))</f>
        <v>#VALUE!</v>
      </c>
    </row>
    <row r="5" spans="1:2" x14ac:dyDescent="0.25">
      <c r="A5" t="s">
        <v>44</v>
      </c>
      <c r="B5" s="3" t="e" cm="1">
        <f t="array" aca="1" ref="B5" ca="1">CELL("address",INDEX(Lookup[#This Row],MATCH(Lookup[[#This Row],[Lookup]],Recipies[[#This Row],[Recipies]],0),2))</f>
        <v>#VALUE!</v>
      </c>
    </row>
    <row r="6" spans="1:2" x14ac:dyDescent="0.25">
      <c r="A6" t="s">
        <v>45</v>
      </c>
      <c r="B6" s="3" t="e" cm="1">
        <f t="array" aca="1" ref="B6" ca="1">CELL("address",INDEX(Lookup[#This Row],MATCH(Lookup[[#This Row],[Lookup]],Recipies[[#This Row],[Recipies]],0),2))</f>
        <v>#VALUE!</v>
      </c>
    </row>
    <row r="7" spans="1:2" x14ac:dyDescent="0.25">
      <c r="A7" t="s">
        <v>46</v>
      </c>
      <c r="B7" s="3" t="e" cm="1">
        <f t="array" aca="1" ref="B7" ca="1">CELL("address",INDEX(Lookup[#This Row],MATCH(Lookup[[#This Row],[Lookup]],Recipies[[#This Row],[Recipies]],0),2))</f>
        <v>#VALUE!</v>
      </c>
    </row>
    <row r="8" spans="1:2" x14ac:dyDescent="0.25">
      <c r="A8" t="s">
        <v>47</v>
      </c>
      <c r="B8" s="3" t="e" cm="1">
        <f t="array" aca="1" ref="B8" ca="1">CELL("address",INDEX(Lookup[#This Row],MATCH(Lookup[[#This Row],[Lookup]],Recipies[[#This Row],[Recipies]],0),2))</f>
        <v>#VALUE!</v>
      </c>
    </row>
    <row r="9" spans="1:2" x14ac:dyDescent="0.25">
      <c r="A9" t="s">
        <v>48</v>
      </c>
      <c r="B9" s="3" t="e" cm="1">
        <f t="array" aca="1" ref="B9" ca="1">CELL("address",INDEX(Lookup[#This Row],MATCH(Lookup[[#This Row],[Lookup]],Recipies[[#This Row],[Recipies]],0),2))</f>
        <v>#VALUE!</v>
      </c>
    </row>
  </sheetData>
  <hyperlinks>
    <hyperlink ref="B2" location="'Sweet and Spicy Butternut Squas'!A1" display="'Sweet and Spicy Butternut Squas'!A1" xr:uid="{8E7F9A7D-9620-4DF0-9D87-3D77FFC23F1E}"/>
    <hyperlink ref="B3" location="Test!A1" display="Test!A1" xr:uid="{DE7D8D22-9702-4FB7-BE92-D18664D652B6}"/>
  </hyperlink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12EE323-B226-4B4C-A999-CAD1B28B405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Sweet and Spicy Butternut Squas</vt:lpstr>
      <vt:lpstr>Lookup</vt:lpstr>
      <vt:lpstr>Test</vt:lpstr>
      <vt:lpstr>Recipies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Olson</dc:creator>
  <cp:lastModifiedBy>Michael Olson</cp:lastModifiedBy>
  <dcterms:created xsi:type="dcterms:W3CDTF">2020-02-02T18:55:16Z</dcterms:created>
  <dcterms:modified xsi:type="dcterms:W3CDTF">2020-02-02T22:54:49Z</dcterms:modified>
</cp:coreProperties>
</file>