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1\IdeaProjects\Schedule\src\main\resources\templates\"/>
    </mc:Choice>
  </mc:AlternateContent>
  <xr:revisionPtr revIDLastSave="0" documentId="13_ncr:1_{64F9DE75-9FD9-431F-B6E0-BF5946848A9D}" xr6:coauthVersionLast="46" xr6:coauthVersionMax="46" xr10:uidLastSave="{00000000-0000-0000-0000-000000000000}"/>
  <bookViews>
    <workbookView xWindow="20205" yWindow="1050" windowWidth="22290" windowHeight="20670" xr2:uid="{00000000-000D-0000-FFFF-FFFF00000000}"/>
  </bookViews>
  <sheets>
    <sheet name="Расписание" sheetId="1" r:id="rId1"/>
  </sheets>
  <externalReferences>
    <externalReference r:id="rId2"/>
  </externalReferences>
  <definedNames>
    <definedName name="_xlnm.Print_Area" localSheetId="0">Расписание!$A$1:$Z$107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65" i="1" l="1"/>
  <c r="AS57" i="1"/>
  <c r="AI61" i="1"/>
  <c r="AR66" i="1" l="1"/>
  <c r="AT65" i="1"/>
  <c r="AU65" i="1" s="1"/>
  <c r="AS65" i="1"/>
  <c r="AS64" i="1"/>
  <c r="AI64" i="1"/>
  <c r="AT64" i="1" s="1"/>
  <c r="AU64" i="1" s="1"/>
  <c r="AS63" i="1"/>
  <c r="AI63" i="1"/>
  <c r="AT63" i="1" s="1"/>
  <c r="AU63" i="1" s="1"/>
  <c r="AS62" i="1"/>
  <c r="AI62" i="1"/>
  <c r="AT62" i="1" s="1"/>
  <c r="AU62" i="1" s="1"/>
  <c r="AS61" i="1"/>
  <c r="AT61" i="1"/>
  <c r="AU61" i="1" s="1"/>
  <c r="AS60" i="1"/>
  <c r="AI60" i="1"/>
  <c r="AT60" i="1" s="1"/>
  <c r="AU60" i="1" s="1"/>
  <c r="AS59" i="1"/>
  <c r="AI59" i="1"/>
  <c r="AT59" i="1" s="1"/>
  <c r="AU59" i="1" s="1"/>
  <c r="AS58" i="1"/>
  <c r="AI58" i="1"/>
  <c r="AT58" i="1" s="1"/>
  <c r="AU58" i="1" s="1"/>
  <c r="AI57" i="1"/>
  <c r="AT57" i="1" s="1"/>
  <c r="AU57" i="1" s="1"/>
  <c r="AS56" i="1"/>
  <c r="AI56" i="1"/>
  <c r="AT56" i="1" s="1"/>
  <c r="AU56" i="1" s="1"/>
  <c r="AS55" i="1"/>
  <c r="AI55" i="1"/>
  <c r="AT55" i="1" s="1"/>
  <c r="AU55" i="1" s="1"/>
  <c r="AS54" i="1"/>
  <c r="AI54" i="1"/>
  <c r="AS53" i="1"/>
  <c r="AI53" i="1"/>
  <c r="AT53" i="1" s="1"/>
  <c r="AU53" i="1" s="1"/>
  <c r="AS52" i="1"/>
  <c r="AI52" i="1"/>
  <c r="AT52" i="1" s="1"/>
  <c r="AU52" i="1" s="1"/>
  <c r="AS51" i="1"/>
  <c r="AI51" i="1"/>
  <c r="AT51" i="1" s="1"/>
  <c r="AU51" i="1" s="1"/>
  <c r="AS50" i="1"/>
  <c r="AI50" i="1"/>
  <c r="AT50" i="1" s="1"/>
  <c r="AU50" i="1" s="1"/>
  <c r="AS49" i="1"/>
  <c r="AI49" i="1"/>
  <c r="AT49" i="1" s="1"/>
  <c r="AU49" i="1" s="1"/>
  <c r="AT54" i="1" l="1"/>
  <c r="AU54" i="1" s="1"/>
  <c r="AU66" i="1" s="1"/>
  <c r="AS66" i="1"/>
  <c r="AO40" i="1"/>
  <c r="AH36" i="1"/>
  <c r="AR35" i="1"/>
  <c r="AP36" i="1"/>
  <c r="AS29" i="1"/>
  <c r="AL33" i="1"/>
  <c r="AS39" i="1"/>
  <c r="AN29" i="1"/>
  <c r="AQ31" i="1"/>
  <c r="AQ43" i="1"/>
  <c r="AM37" i="1"/>
  <c r="AI40" i="1"/>
  <c r="AK31" i="1"/>
  <c r="AH41" i="1"/>
  <c r="AO37" i="1"/>
  <c r="AR38" i="1"/>
  <c r="AK34" i="1"/>
  <c r="AI34" i="1"/>
  <c r="AR40" i="1"/>
  <c r="AJ41" i="1"/>
  <c r="AS38" i="1"/>
  <c r="AO33" i="1"/>
  <c r="AH39" i="1"/>
  <c r="AH34" i="1"/>
  <c r="AO30" i="1"/>
  <c r="AN41" i="1"/>
  <c r="AL43" i="1"/>
  <c r="AK41" i="1"/>
  <c r="AP29" i="1"/>
  <c r="AK43" i="1"/>
  <c r="AQ34" i="1"/>
  <c r="AH40" i="1"/>
  <c r="AI41" i="1"/>
  <c r="AN32" i="1"/>
  <c r="AQ32" i="1"/>
  <c r="AI38" i="1"/>
  <c r="AO36" i="1"/>
  <c r="AS34" i="1"/>
  <c r="AL30" i="1"/>
  <c r="AS32" i="1"/>
  <c r="AR39" i="1"/>
  <c r="AM35" i="1"/>
  <c r="AL29" i="1"/>
  <c r="AR29" i="1"/>
  <c r="AR42" i="1"/>
  <c r="AJ39" i="1"/>
  <c r="AK37" i="1"/>
  <c r="AP38" i="1"/>
  <c r="AN31" i="1"/>
  <c r="AI29" i="1"/>
  <c r="AO32" i="1"/>
  <c r="AJ36" i="1"/>
  <c r="AK30" i="1"/>
  <c r="AM30" i="1"/>
  <c r="AN34" i="1"/>
  <c r="AK29" i="1"/>
  <c r="AS42" i="1"/>
  <c r="AI42" i="1"/>
  <c r="AO29" i="1"/>
  <c r="AR30" i="1"/>
  <c r="AL35" i="1"/>
  <c r="AL44" i="1"/>
  <c r="AJ38" i="1"/>
  <c r="AM40" i="1"/>
  <c r="AL31" i="1"/>
  <c r="AI36" i="1"/>
  <c r="AQ42" i="1"/>
  <c r="AL37" i="1"/>
  <c r="AH44" i="1"/>
  <c r="AK33" i="1"/>
  <c r="AP31" i="1"/>
  <c r="AP41" i="1"/>
  <c r="AH30" i="1"/>
  <c r="AI44" i="1"/>
  <c r="AO38" i="1"/>
  <c r="AI35" i="1"/>
  <c r="AS37" i="1"/>
  <c r="AM33" i="1"/>
  <c r="AL32" i="1"/>
  <c r="AO44" i="1"/>
  <c r="AQ29" i="1"/>
  <c r="AN33" i="1"/>
  <c r="AL38" i="1"/>
  <c r="AJ43" i="1"/>
  <c r="AM39" i="1"/>
  <c r="AS35" i="1"/>
  <c r="AK36" i="1"/>
  <c r="AP30" i="1"/>
  <c r="AK38" i="1"/>
  <c r="AN39" i="1"/>
  <c r="AJ40" i="1"/>
  <c r="AQ40" i="1"/>
  <c r="AH37" i="1"/>
  <c r="AI43" i="1"/>
  <c r="AP40" i="1"/>
  <c r="AH42" i="1"/>
  <c r="AP35" i="1"/>
  <c r="AH33" i="1"/>
  <c r="AP44" i="1"/>
  <c r="AJ31" i="1"/>
  <c r="AN44" i="1"/>
  <c r="AP33" i="1"/>
  <c r="AH29" i="1"/>
  <c r="AI32" i="1"/>
  <c r="AJ29" i="1"/>
  <c r="AM41" i="1"/>
  <c r="AR43" i="1"/>
  <c r="AK32" i="1"/>
  <c r="AO39" i="1"/>
  <c r="AS31" i="1"/>
  <c r="AL41" i="1"/>
  <c r="AK44" i="1"/>
  <c r="AM32" i="1"/>
  <c r="AJ42" i="1"/>
  <c r="AR37" i="1"/>
  <c r="AN42" i="1"/>
  <c r="AH38" i="1"/>
  <c r="AN37" i="1"/>
  <c r="AM34" i="1"/>
  <c r="AQ44" i="1"/>
  <c r="AL42" i="1"/>
  <c r="AM38" i="1"/>
  <c r="AJ33" i="1"/>
  <c r="AK35" i="1"/>
  <c r="AL40" i="1"/>
  <c r="AS40" i="1"/>
  <c r="AN40" i="1"/>
  <c r="AN35" i="1"/>
  <c r="AQ30" i="1"/>
  <c r="AJ37" i="1"/>
  <c r="AM42" i="1"/>
  <c r="AO41" i="1"/>
  <c r="AJ34" i="1"/>
  <c r="AI30" i="1"/>
  <c r="AP39" i="1"/>
  <c r="AL36" i="1"/>
  <c r="AN43" i="1"/>
  <c r="AK40" i="1"/>
  <c r="AO43" i="1"/>
  <c r="AR44" i="1"/>
  <c r="AK39" i="1"/>
  <c r="AS36" i="1"/>
  <c r="AH35" i="1"/>
  <c r="AO34" i="1"/>
  <c r="AM29" i="1"/>
  <c r="AP43" i="1"/>
  <c r="AL34" i="1"/>
  <c r="AM43" i="1"/>
  <c r="AQ38" i="1"/>
  <c r="AH31" i="1"/>
  <c r="AN30" i="1"/>
  <c r="AM36" i="1"/>
  <c r="AS30" i="1"/>
  <c r="AN36" i="1"/>
  <c r="AK42" i="1"/>
  <c r="AQ36" i="1"/>
  <c r="AL39" i="1"/>
  <c r="AP34" i="1"/>
  <c r="AR36" i="1"/>
  <c r="AR32" i="1"/>
  <c r="AS44" i="1"/>
  <c r="AI37" i="1"/>
  <c r="AS33" i="1"/>
  <c r="AQ35" i="1"/>
  <c r="AI31" i="1"/>
  <c r="AO42" i="1"/>
  <c r="AS41" i="1"/>
  <c r="AQ37" i="1"/>
  <c r="AO35" i="1"/>
  <c r="AH32" i="1"/>
  <c r="AI39" i="1"/>
  <c r="AR31" i="1"/>
  <c r="AR34" i="1"/>
  <c r="AQ41" i="1"/>
  <c r="AM31" i="1"/>
  <c r="AQ39" i="1"/>
  <c r="AO31" i="1"/>
  <c r="AI33" i="1"/>
  <c r="AJ44" i="1"/>
  <c r="AS43" i="1"/>
  <c r="AR41" i="1"/>
  <c r="AM44" i="1"/>
  <c r="AP32" i="1"/>
  <c r="AP37" i="1"/>
  <c r="AQ33" i="1"/>
  <c r="AN38" i="1"/>
  <c r="AP42" i="1"/>
  <c r="AJ30" i="1"/>
  <c r="AJ32" i="1"/>
  <c r="AH43" i="1"/>
  <c r="AJ35" i="1"/>
  <c r="AR33" i="1"/>
</calcChain>
</file>

<file path=xl/sharedStrings.xml><?xml version="1.0" encoding="utf-8"?>
<sst xmlns="http://schemas.openxmlformats.org/spreadsheetml/2006/main" count="116" uniqueCount="67">
  <si>
    <t>ФАКУЛЬТЕТ</t>
  </si>
  <si>
    <t>УЧЕБНАЯ ГРУППА</t>
  </si>
  <si>
    <t>АУД.САМОСТ.РАБОТЫ</t>
  </si>
  <si>
    <t>Уч.недели</t>
  </si>
  <si>
    <t>месяц</t>
  </si>
  <si>
    <t>февраль</t>
  </si>
  <si>
    <t>даты</t>
  </si>
  <si>
    <t>Л</t>
  </si>
  <si>
    <t>П</t>
  </si>
  <si>
    <t>1-2</t>
  </si>
  <si>
    <t>9.00-10.35</t>
  </si>
  <si>
    <t>ИЯ</t>
  </si>
  <si>
    <t>ВИ</t>
  </si>
  <si>
    <t>Ф</t>
  </si>
  <si>
    <t>3-4</t>
  </si>
  <si>
    <t>10.45-12.20</t>
  </si>
  <si>
    <t>МА</t>
  </si>
  <si>
    <t>5-6</t>
  </si>
  <si>
    <t>12.30-14.05</t>
  </si>
  <si>
    <t>7-8</t>
  </si>
  <si>
    <t>15.45-17.20</t>
  </si>
  <si>
    <t>ПЗ</t>
  </si>
  <si>
    <t>ЭКЗ</t>
  </si>
  <si>
    <t>ФП</t>
  </si>
  <si>
    <t>С</t>
  </si>
  <si>
    <t>ЛР</t>
  </si>
  <si>
    <t>ГУ</t>
  </si>
  <si>
    <t>КР</t>
  </si>
  <si>
    <t>ИКС</t>
  </si>
  <si>
    <t>ЗО</t>
  </si>
  <si>
    <t>ИГ</t>
  </si>
  <si>
    <t>ОВП</t>
  </si>
  <si>
    <t>СР</t>
  </si>
  <si>
    <t>Общ</t>
  </si>
  <si>
    <t>Обозн</t>
  </si>
  <si>
    <t>Дисциплина</t>
  </si>
  <si>
    <t>Каф</t>
  </si>
  <si>
    <t xml:space="preserve">Лектор </t>
  </si>
  <si>
    <t>Другие виды занятий</t>
  </si>
  <si>
    <t>Кол-во часов</t>
  </si>
  <si>
    <t>Отчет</t>
  </si>
  <si>
    <t>Поток         лекционный</t>
  </si>
  <si>
    <t>Дом.задание</t>
  </si>
  <si>
    <t>уч. степень, уч.звание</t>
  </si>
  <si>
    <t>Курс.проект. ЭКЗ</t>
  </si>
  <si>
    <t>вид</t>
  </si>
  <si>
    <t xml:space="preserve"> выд.</t>
  </si>
  <si>
    <t>сдача</t>
  </si>
  <si>
    <t>сентябрь</t>
  </si>
  <si>
    <t>октябрь</t>
  </si>
  <si>
    <t>ноябрь</t>
  </si>
  <si>
    <t>декабрь</t>
  </si>
  <si>
    <t>январь</t>
  </si>
  <si>
    <t>2023/2024 УЧЕБНЫЙ ГОД</t>
  </si>
  <si>
    <t>АГ</t>
  </si>
  <si>
    <t>ИНФ</t>
  </si>
  <si>
    <t>БЖД</t>
  </si>
  <si>
    <t>Лекц в сб</t>
  </si>
  <si>
    <t>ИР</t>
  </si>
  <si>
    <t>РАСПИСАНИЕ УЧЕБНЫХ ЗАНЯТИЙ НА ВЕСЕННИЙ СЕМЕСТР</t>
  </si>
  <si>
    <t>День недели</t>
  </si>
  <si>
    <t>Пн</t>
  </si>
  <si>
    <t>Вт</t>
  </si>
  <si>
    <t>Ср</t>
  </si>
  <si>
    <t>Чт</t>
  </si>
  <si>
    <t>Пт</t>
  </si>
  <si>
    <t>Сб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</si>
</sst>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22">
    <font>
      <sz val="11"/>
      <color theme="1"/>
      <name val="Calibri"/>
      <family val="2"/>
      <scheme val="minor"/>
    </font>
    <font>
      <b/>
      <sz val="10"/>
      <name val="Arial Cyr"/>
      <family val="2"/>
      <charset val="204"/>
    </font>
    <font>
      <b/>
      <sz val="10"/>
      <color rgb="FFFF0000"/>
      <name val="Arial Cyr"/>
      <family val="2"/>
      <charset val="204"/>
    </font>
    <font>
      <sz val="10"/>
      <name val="Arial Cyr"/>
      <family val="2"/>
      <charset val="204"/>
    </font>
    <font>
      <b/>
      <sz val="9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name val="Arial Cyr"/>
      <charset val="204"/>
    </font>
    <font>
      <b/>
      <sz val="10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name val="Arial Cyr"/>
      <charset val="204"/>
    </font>
    <font>
      <sz val="11"/>
      <name val="Arial Cyr"/>
      <charset val="204"/>
    </font>
    <font>
      <sz val="8"/>
      <name val="Arial Cyr"/>
      <family val="2"/>
      <charset val="204"/>
    </font>
    <font>
      <b/>
      <sz val="11"/>
      <name val="Arial Cyr"/>
      <family val="2"/>
      <charset val="204"/>
    </font>
    <font>
      <b/>
      <sz val="11"/>
      <name val="Arial Cyr"/>
      <charset val="204"/>
    </font>
    <font>
      <b/>
      <sz val="11"/>
      <color rgb="FFFF0000"/>
      <name val="Arial Cyr"/>
      <family val="2"/>
      <charset val="204"/>
    </font>
    <font>
      <b/>
      <sz val="9"/>
      <name val="Arial Cyr"/>
      <charset val="204"/>
    </font>
    <font>
      <sz val="11"/>
      <name val="Arial Cyr"/>
      <family val="2"/>
      <charset val="204"/>
    </font>
    <font>
      <sz val="10"/>
      <name val="Arial Cyr"/>
      <charset val="204"/>
    </font>
    <font>
      <sz val="10"/>
      <color theme="1"/>
      <name val="Arial Unicode MS"/>
      <family val="2"/>
      <charset val="204"/>
    </font>
    <font>
      <b/>
      <sz val="13.5"/>
      <color theme="1"/>
      <name val="Arial Unicode MS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333333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33333"/>
      </left>
      <right style="thin">
        <color rgb="FF000000"/>
      </right>
      <top style="thin">
        <color rgb="FF000000"/>
      </top>
      <bottom/>
      <diagonal/>
    </border>
    <border>
      <left style="thin">
        <color rgb="FF333333"/>
      </left>
      <right style="thin">
        <color rgb="FF000000"/>
      </right>
      <top/>
      <bottom/>
      <diagonal/>
    </border>
    <border>
      <left style="thin">
        <color rgb="FF333333"/>
      </left>
      <right style="thin">
        <color rgb="FF000000"/>
      </right>
      <top/>
      <bottom style="thin">
        <color rgb="FF000000"/>
      </bottom>
      <diagonal/>
    </border>
    <border>
      <left style="thin">
        <color rgb="FF333333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99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5" xfId="1" applyFon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6" fillId="0" borderId="8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49" fontId="0" fillId="0" borderId="9" xfId="0" applyNumberFormat="1" applyBorder="1" applyAlignment="1">
      <alignment horizontal="center"/>
    </xf>
    <xf numFmtId="49" fontId="9" fillId="0" borderId="9" xfId="0" applyNumberFormat="1" applyFon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6" fillId="0" borderId="7" xfId="0" applyNumberFormat="1" applyFont="1" applyBorder="1" applyAlignment="1">
      <alignment horizontal="center"/>
    </xf>
    <xf numFmtId="49" fontId="11" fillId="0" borderId="9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2" fillId="0" borderId="0" xfId="0" applyFont="1" applyAlignment="1">
      <alignment vertical="center" wrapText="1"/>
    </xf>
    <xf numFmtId="0" fontId="0" fillId="0" borderId="5" xfId="0" applyBorder="1"/>
    <xf numFmtId="0" fontId="12" fillId="0" borderId="5" xfId="0" applyFont="1" applyBorder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3" fillId="0" borderId="5" xfId="0" applyFont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right"/>
    </xf>
    <xf numFmtId="0" fontId="0" fillId="3" borderId="5" xfId="0" applyFill="1" applyBorder="1"/>
    <xf numFmtId="0" fontId="0" fillId="0" borderId="0" xfId="0" applyAlignment="1">
      <alignment horizontal="left"/>
    </xf>
    <xf numFmtId="0" fontId="0" fillId="4" borderId="0" xfId="0" applyFill="1" applyAlignment="1">
      <alignment horizontal="right"/>
    </xf>
    <xf numFmtId="0" fontId="12" fillId="2" borderId="1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vertical="center" wrapText="1"/>
    </xf>
    <xf numFmtId="0" fontId="0" fillId="5" borderId="0" xfId="0" applyFill="1"/>
    <xf numFmtId="0" fontId="15" fillId="0" borderId="5" xfId="0" applyFont="1" applyBorder="1" applyAlignment="1">
      <alignment horizontal="center" vertical="center"/>
    </xf>
    <xf numFmtId="0" fontId="3" fillId="0" borderId="5" xfId="0" applyFont="1" applyBorder="1"/>
    <xf numFmtId="49" fontId="3" fillId="0" borderId="5" xfId="0" applyNumberFormat="1" applyFont="1" applyBorder="1" applyAlignment="1">
      <alignment horizontal="center"/>
    </xf>
    <xf numFmtId="0" fontId="17" fillId="0" borderId="0" xfId="0" applyFont="1"/>
    <xf numFmtId="0" fontId="3" fillId="0" borderId="5" xfId="0" applyFont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49" fontId="17" fillId="0" borderId="0" xfId="0" applyNumberFormat="1" applyFont="1"/>
    <xf numFmtId="0" fontId="16" fillId="0" borderId="0" xfId="0" applyFon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  <xf numFmtId="0" fontId="9" fillId="0" borderId="0" xfId="0" applyFont="1"/>
    <xf numFmtId="0" fontId="6" fillId="0" borderId="0" xfId="0" applyFont="1"/>
    <xf numFmtId="0" fontId="0" fillId="0" borderId="4" xfId="0" applyBorder="1"/>
    <xf numFmtId="0" fontId="0" fillId="0" borderId="0" xfId="0" applyAlignment="1">
      <alignment horizontal="center"/>
    </xf>
    <xf numFmtId="164" fontId="8" fillId="2" borderId="11" xfId="0" applyNumberFormat="1" applyFont="1" applyFill="1" applyBorder="1" applyAlignment="1">
      <alignment horizontal="center" vertical="center" wrapText="1"/>
    </xf>
    <xf numFmtId="164" fontId="8" fillId="2" borderId="12" xfId="0" applyNumberFormat="1" applyFont="1" applyFill="1" applyBorder="1" applyAlignment="1">
      <alignment horizontal="center" vertical="center" wrapText="1"/>
    </xf>
    <xf numFmtId="164" fontId="8" fillId="2" borderId="13" xfId="0" applyNumberFormat="1" applyFont="1" applyFill="1" applyBorder="1" applyAlignment="1">
      <alignment horizontal="center" vertical="center" wrapText="1"/>
    </xf>
    <xf numFmtId="164" fontId="8" fillId="2" borderId="14" xfId="0" applyNumberFormat="1" applyFont="1" applyFill="1" applyBorder="1" applyAlignment="1">
      <alignment horizontal="center" vertical="center" wrapText="1"/>
    </xf>
    <xf numFmtId="164" fontId="8" fillId="2" borderId="15" xfId="0" applyNumberFormat="1" applyFont="1" applyFill="1" applyBorder="1" applyAlignment="1">
      <alignment horizontal="center" vertical="center" wrapText="1"/>
    </xf>
    <xf numFmtId="164" fontId="8" fillId="2" borderId="5" xfId="0" applyNumberFormat="1" applyFont="1" applyFill="1" applyBorder="1" applyAlignment="1">
      <alignment horizontal="center" vertical="center" wrapText="1"/>
    </xf>
    <xf numFmtId="164" fontId="8" fillId="2" borderId="16" xfId="0" applyNumberFormat="1" applyFont="1" applyFill="1" applyBorder="1" applyAlignment="1">
      <alignment horizontal="center" vertical="center" wrapText="1"/>
    </xf>
    <xf numFmtId="164" fontId="8" fillId="2" borderId="17" xfId="0" applyNumberFormat="1" applyFont="1" applyFill="1" applyBorder="1" applyAlignment="1">
      <alignment horizontal="center" vertical="center" wrapText="1"/>
    </xf>
    <xf numFmtId="164" fontId="8" fillId="2" borderId="18" xfId="0" applyNumberFormat="1" applyFont="1" applyFill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18" fillId="0" borderId="19" xfId="0" applyFont="1" applyBorder="1" applyAlignment="1">
      <alignment horizontal="center" wrapText="1"/>
    </xf>
    <xf numFmtId="49" fontId="6" fillId="0" borderId="9" xfId="0" applyNumberFormat="1" applyFont="1" applyBorder="1" applyAlignment="1">
      <alignment horizontal="center"/>
    </xf>
    <xf numFmtId="0" fontId="18" fillId="0" borderId="5" xfId="0" applyFont="1" applyBorder="1" applyAlignment="1">
      <alignment horizontal="center" wrapText="1"/>
    </xf>
    <xf numFmtId="0" fontId="4" fillId="0" borderId="5" xfId="0" applyFont="1" applyBorder="1"/>
    <xf numFmtId="0" fontId="1" fillId="0" borderId="5" xfId="0" applyFont="1" applyBorder="1"/>
    <xf numFmtId="164" fontId="8" fillId="0" borderId="5" xfId="0" applyNumberFormat="1" applyFont="1" applyBorder="1" applyAlignment="1">
      <alignment horizontal="center" vertical="center" wrapText="1"/>
    </xf>
    <xf numFmtId="0" fontId="20" fillId="0" borderId="0" xfId="0" applyFont="1"/>
    <xf numFmtId="0" fontId="13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1" fillId="2" borderId="10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49" fontId="0" fillId="0" borderId="5" xfId="0" applyNumberForma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9" fillId="0" borderId="2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 shrinkToFit="1"/>
    </xf>
    <xf numFmtId="164" fontId="8" fillId="2" borderId="24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11B69E46-8D7B-4C7A-8FFD-1CA87996B8AF}"/>
  </cellStyles>
  <dxfs count="593">
    <dxf>
      <fill>
        <patternFill>
          <bgColor rgb="FFFFC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7F5504"/>
        </patternFill>
      </fill>
    </dxf>
    <dxf>
      <fill>
        <patternFill>
          <fgColor indexed="64"/>
          <bgColor rgb="FF7F5504"/>
        </patternFill>
      </fill>
    </dxf>
    <dxf>
      <fill>
        <patternFill>
          <fgColor indexed="64"/>
          <bgColor rgb="FF7F5504"/>
        </patternFill>
      </fill>
    </dxf>
    <dxf>
      <fill>
        <patternFill>
          <fgColor indexed="64"/>
          <bgColor rgb="FF7F5504"/>
        </patternFill>
      </fill>
    </dxf>
    <dxf>
      <fill>
        <patternFill>
          <fgColor indexed="64"/>
          <bgColor rgb="FF7F5504"/>
        </patternFill>
      </fill>
    </dxf>
    <dxf>
      <fill>
        <patternFill>
          <fgColor indexed="64"/>
          <bgColor rgb="FF7F5504"/>
        </patternFill>
      </fill>
    </dxf>
    <dxf>
      <fill>
        <patternFill>
          <fgColor indexed="64"/>
          <bgColor rgb="FF7F5504"/>
        </patternFill>
      </fill>
    </dxf>
    <dxf>
      <fill>
        <patternFill>
          <fgColor indexed="64"/>
          <bgColor rgb="FF7F5504"/>
        </patternFill>
      </fill>
    </dxf>
    <dxf>
      <fill>
        <patternFill>
          <fgColor indexed="64"/>
          <bgColor rgb="FF7F5504"/>
        </patternFill>
      </fill>
    </dxf>
    <dxf>
      <fill>
        <patternFill>
          <fgColor indexed="64"/>
          <bgColor rgb="FF7F5504"/>
        </patternFill>
      </fill>
    </dxf>
    <dxf>
      <fill>
        <patternFill>
          <fgColor indexed="64"/>
          <bgColor rgb="FF7F5504"/>
        </patternFill>
      </fill>
    </dxf>
    <dxf>
      <fill>
        <patternFill>
          <fgColor indexed="64"/>
          <bgColor rgb="FF7F5504"/>
        </patternFill>
      </fill>
    </dxf>
    <dxf>
      <fill>
        <patternFill>
          <fgColor indexed="64"/>
          <bgColor rgb="FF7F5504"/>
        </patternFill>
      </fill>
    </dxf>
    <dxf>
      <fill>
        <patternFill>
          <fgColor indexed="64"/>
          <bgColor rgb="FF7F5504"/>
        </patternFill>
      </fill>
    </dxf>
    <dxf>
      <fill>
        <patternFill>
          <fgColor indexed="64"/>
          <bgColor rgb="FF7F5504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HandSchedule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CountGroupsPractic"/>
      <definedName name="CountLectures"/>
      <definedName name="CountLessons"/>
      <definedName name="CountNotLecture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CC106"/>
  <sheetViews>
    <sheetView tabSelected="1" zoomScale="85" zoomScaleNormal="85" workbookViewId="0">
      <selection activeCell="I27" sqref="I27"/>
    </sheetView>
  </sheetViews>
  <sheetFormatPr defaultRowHeight="15"/>
  <cols>
    <col min="1" max="1" width="7.42578125" customWidth="1"/>
    <col min="2" max="2" width="3.85546875" customWidth="1"/>
    <col min="3" max="3" width="9.7109375" customWidth="1"/>
    <col min="4" max="29" width="7.140625" customWidth="1"/>
    <col min="30" max="32" width="3" customWidth="1"/>
    <col min="33" max="33" width="5.85546875" customWidth="1"/>
    <col min="34" max="34" width="4.28515625" customWidth="1"/>
    <col min="35" max="35" width="3.85546875" customWidth="1"/>
    <col min="36" max="36" width="3.7109375" customWidth="1"/>
    <col min="37" max="42" width="4.28515625" customWidth="1"/>
    <col min="43" max="43" width="4.85546875" customWidth="1"/>
    <col min="44" max="45" width="4.7109375" customWidth="1"/>
    <col min="46" max="46" width="3.7109375" customWidth="1"/>
    <col min="47" max="47" width="5.7109375" customWidth="1"/>
    <col min="48" max="81" width="3.7109375" customWidth="1"/>
  </cols>
  <sheetData>
    <row r="1" spans="1:81" ht="12" customHeight="1">
      <c r="D1" s="1"/>
    </row>
    <row r="2" spans="1:81" ht="12" customHeight="1">
      <c r="A2" s="64" t="s">
        <v>59</v>
      </c>
      <c r="D2" s="1"/>
      <c r="K2" s="1" t="s">
        <v>0</v>
      </c>
      <c r="L2" s="1"/>
      <c r="N2" s="90"/>
      <c r="O2" s="90"/>
    </row>
    <row r="3" spans="1:81" ht="12" customHeight="1">
      <c r="A3" s="64" t="s">
        <v>53</v>
      </c>
      <c r="D3" s="1"/>
      <c r="K3" s="1"/>
      <c r="N3" s="90"/>
      <c r="O3" s="90"/>
      <c r="S3" s="2" t="s">
        <v>2</v>
      </c>
      <c r="T3" s="2"/>
      <c r="U3" s="2"/>
      <c r="V3" s="2"/>
      <c r="W3" s="92"/>
      <c r="X3" s="93"/>
      <c r="Y3" s="94"/>
    </row>
    <row r="4" spans="1:81" ht="12" customHeight="1">
      <c r="K4" s="1" t="s">
        <v>1</v>
      </c>
      <c r="N4" s="91"/>
      <c r="O4" s="91"/>
    </row>
    <row r="5" spans="1:81" ht="12" customHeight="1">
      <c r="A5" s="60" t="s">
        <v>60</v>
      </c>
      <c r="B5" s="15"/>
      <c r="C5" s="61" t="s">
        <v>3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</row>
    <row r="6" spans="1:81" ht="12" customHeight="1">
      <c r="A6" s="60"/>
      <c r="B6" s="15"/>
      <c r="C6" s="61" t="s">
        <v>4</v>
      </c>
      <c r="D6" s="96" t="s">
        <v>48</v>
      </c>
      <c r="E6" s="96"/>
      <c r="F6" s="96"/>
      <c r="G6" s="96"/>
      <c r="H6" s="96"/>
      <c r="I6" s="96" t="s">
        <v>49</v>
      </c>
      <c r="J6" s="96"/>
      <c r="K6" s="96"/>
      <c r="L6" s="96"/>
      <c r="M6" s="96"/>
      <c r="N6" s="96" t="s">
        <v>50</v>
      </c>
      <c r="O6" s="96"/>
      <c r="P6" s="96"/>
      <c r="Q6" s="96"/>
      <c r="R6" s="96" t="s">
        <v>51</v>
      </c>
      <c r="S6" s="96"/>
      <c r="T6" s="96"/>
      <c r="U6" s="96"/>
      <c r="V6" s="81" t="s">
        <v>52</v>
      </c>
      <c r="W6" s="81"/>
      <c r="X6" s="81"/>
      <c r="Y6" s="81"/>
      <c r="Z6" s="81"/>
      <c r="AA6" s="81" t="s">
        <v>5</v>
      </c>
      <c r="AB6" s="81"/>
      <c r="AC6" s="81"/>
    </row>
    <row r="7" spans="1:81" ht="15.75">
      <c r="A7" s="60"/>
      <c r="B7" s="61"/>
      <c r="C7" s="62" t="s">
        <v>6</v>
      </c>
      <c r="D7" s="63">
        <v>45166</v>
      </c>
      <c r="E7" s="63">
        <v>45173</v>
      </c>
      <c r="F7" s="63">
        <v>45180</v>
      </c>
      <c r="G7" s="63">
        <v>45187</v>
      </c>
      <c r="H7" s="63">
        <v>45194</v>
      </c>
      <c r="I7" s="63">
        <v>45201</v>
      </c>
      <c r="J7" s="63">
        <v>45208</v>
      </c>
      <c r="K7" s="63">
        <v>45215</v>
      </c>
      <c r="L7" s="63">
        <v>45222</v>
      </c>
      <c r="M7" s="63">
        <v>45229</v>
      </c>
      <c r="N7" s="63">
        <v>45236</v>
      </c>
      <c r="O7" s="63">
        <v>45243</v>
      </c>
      <c r="P7" s="63">
        <v>45250</v>
      </c>
      <c r="Q7" s="63">
        <v>45257</v>
      </c>
      <c r="R7" s="63">
        <v>45264</v>
      </c>
      <c r="S7" s="63">
        <v>45271</v>
      </c>
      <c r="T7" s="63">
        <v>45278</v>
      </c>
      <c r="U7" s="63">
        <v>45285</v>
      </c>
      <c r="V7" s="63">
        <v>45292</v>
      </c>
      <c r="W7" s="63">
        <v>45299</v>
      </c>
      <c r="X7" s="63">
        <v>45306</v>
      </c>
      <c r="Y7" s="63">
        <v>45313</v>
      </c>
      <c r="Z7" s="63">
        <v>45320</v>
      </c>
      <c r="AA7" s="63">
        <v>45327</v>
      </c>
      <c r="AB7" s="63">
        <v>45334</v>
      </c>
      <c r="AC7" s="63">
        <v>45341</v>
      </c>
      <c r="AD7" s="68"/>
    </row>
    <row r="8" spans="1:81">
      <c r="A8" s="88" t="s">
        <v>61</v>
      </c>
      <c r="B8" s="7"/>
      <c r="C8" s="5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70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</row>
    <row r="9" spans="1:81" ht="15.75">
      <c r="A9" s="88"/>
      <c r="B9" s="7" t="s">
        <v>9</v>
      </c>
      <c r="C9" s="8" t="s">
        <v>10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68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</row>
    <row r="10" spans="1:81">
      <c r="A10" s="88"/>
      <c r="B10" s="9"/>
      <c r="C10" s="10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68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</row>
    <row r="11" spans="1:81">
      <c r="A11" s="88"/>
      <c r="B11" s="4"/>
      <c r="C11" s="5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70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</row>
    <row r="12" spans="1:81" ht="15.75">
      <c r="A12" s="88"/>
      <c r="B12" s="7" t="s">
        <v>14</v>
      </c>
      <c r="C12" s="11" t="s">
        <v>15</v>
      </c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68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</row>
    <row r="13" spans="1:81">
      <c r="A13" s="88"/>
      <c r="B13" s="9"/>
      <c r="C13" s="10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68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</row>
    <row r="14" spans="1:81">
      <c r="A14" s="88"/>
      <c r="B14" s="4"/>
      <c r="C14" s="5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70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</row>
    <row r="15" spans="1:81" ht="15.75">
      <c r="A15" s="88"/>
      <c r="B15" s="7" t="s">
        <v>17</v>
      </c>
      <c r="C15" s="8" t="s">
        <v>18</v>
      </c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68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</row>
    <row r="16" spans="1:81">
      <c r="A16" s="88"/>
      <c r="B16" s="9"/>
      <c r="C16" s="10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68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</row>
    <row r="17" spans="1:81">
      <c r="A17" s="88"/>
      <c r="B17" s="4"/>
      <c r="C17" s="5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70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</row>
    <row r="18" spans="1:81" ht="15.75">
      <c r="A18" s="88"/>
      <c r="B18" s="7" t="s">
        <v>19</v>
      </c>
      <c r="C18" s="8" t="s">
        <v>20</v>
      </c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68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</row>
    <row r="19" spans="1:81">
      <c r="A19" s="95"/>
      <c r="B19" s="9"/>
      <c r="C19" s="10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68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</row>
    <row r="20" spans="1:81" ht="15.75">
      <c r="A20" s="58"/>
      <c r="B20" s="12"/>
      <c r="C20" s="13"/>
      <c r="D20" s="50">
        <v>45167</v>
      </c>
      <c r="E20" s="50">
        <v>45174</v>
      </c>
      <c r="F20" s="50">
        <v>45181</v>
      </c>
      <c r="G20" s="50">
        <v>45188</v>
      </c>
      <c r="H20" s="50">
        <v>45195</v>
      </c>
      <c r="I20" s="50">
        <v>45202</v>
      </c>
      <c r="J20" s="50">
        <v>45209</v>
      </c>
      <c r="K20" s="50">
        <v>45216</v>
      </c>
      <c r="L20" s="50">
        <v>45223</v>
      </c>
      <c r="M20" s="50">
        <v>45230</v>
      </c>
      <c r="N20" s="50">
        <v>45237</v>
      </c>
      <c r="O20" s="50">
        <v>45244</v>
      </c>
      <c r="P20" s="98">
        <v>45251</v>
      </c>
      <c r="Q20" s="45">
        <v>45258</v>
      </c>
      <c r="R20" s="45">
        <v>45265</v>
      </c>
      <c r="S20" s="45">
        <v>45272</v>
      </c>
      <c r="T20" s="45">
        <v>45279</v>
      </c>
      <c r="U20" s="45">
        <v>45286</v>
      </c>
      <c r="V20" s="45">
        <v>45293</v>
      </c>
      <c r="W20" s="45">
        <v>45300</v>
      </c>
      <c r="X20" s="45">
        <v>45307</v>
      </c>
      <c r="Y20" s="46">
        <v>45314</v>
      </c>
      <c r="Z20" s="47">
        <v>45321</v>
      </c>
      <c r="AA20" s="47">
        <v>45328</v>
      </c>
      <c r="AB20" s="47">
        <v>45335</v>
      </c>
      <c r="AC20" s="47">
        <v>45342</v>
      </c>
      <c r="AD20" s="68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</row>
    <row r="21" spans="1:81">
      <c r="A21" s="87" t="s">
        <v>62</v>
      </c>
      <c r="B21" s="4"/>
      <c r="C21" s="5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70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</row>
    <row r="22" spans="1:81" ht="15.75">
      <c r="A22" s="88"/>
      <c r="B22" s="7" t="s">
        <v>9</v>
      </c>
      <c r="C22" s="8" t="s">
        <v>10</v>
      </c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68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</row>
    <row r="23" spans="1:81">
      <c r="A23" s="88"/>
      <c r="B23" s="9"/>
      <c r="C23" s="10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68"/>
      <c r="AU23" s="14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</row>
    <row r="24" spans="1:81">
      <c r="A24" s="88"/>
      <c r="B24" s="4"/>
      <c r="C24" s="5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70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14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</row>
    <row r="25" spans="1:81" ht="15.75">
      <c r="A25" s="88"/>
      <c r="B25" s="7" t="s">
        <v>14</v>
      </c>
      <c r="C25" s="11" t="s">
        <v>15</v>
      </c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68"/>
      <c r="AU25" s="14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</row>
    <row r="26" spans="1:81">
      <c r="A26" s="88"/>
      <c r="B26" s="9"/>
      <c r="C26" s="10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68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</row>
    <row r="27" spans="1:81">
      <c r="A27" s="88"/>
      <c r="B27" s="4"/>
      <c r="C27" s="5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70"/>
      <c r="AE27" s="6"/>
      <c r="AF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</row>
    <row r="28" spans="1:81" ht="15.75">
      <c r="A28" s="88"/>
      <c r="B28" s="7" t="s">
        <v>17</v>
      </c>
      <c r="C28" s="8" t="s">
        <v>18</v>
      </c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68"/>
      <c r="AH28" s="15" t="s">
        <v>7</v>
      </c>
      <c r="AI28" s="21" t="s">
        <v>8</v>
      </c>
      <c r="AJ28" s="15" t="s">
        <v>24</v>
      </c>
      <c r="AK28" s="15" t="s">
        <v>25</v>
      </c>
      <c r="AL28" s="15" t="s">
        <v>21</v>
      </c>
      <c r="AM28" s="15" t="s">
        <v>26</v>
      </c>
      <c r="AN28" s="15" t="s">
        <v>27</v>
      </c>
      <c r="AO28" s="15" t="s">
        <v>28</v>
      </c>
      <c r="AP28" s="15" t="s">
        <v>29</v>
      </c>
      <c r="AQ28" s="15" t="s">
        <v>22</v>
      </c>
      <c r="AR28" s="6"/>
      <c r="AS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</row>
    <row r="29" spans="1:81">
      <c r="A29" s="88"/>
      <c r="B29" s="9"/>
      <c r="C29" s="10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68"/>
      <c r="AG29" s="16" t="s">
        <v>54</v>
      </c>
      <c r="AH29" s="16">
        <f>[1]!CountLectures(AG29,$AH$28)</f>
        <v>0</v>
      </c>
      <c r="AI29" s="16">
        <f>[1]!CountNotLectures(AG29,$AI$28)</f>
        <v>0</v>
      </c>
      <c r="AJ29" s="16">
        <f>[1]!CountLessons(AG29,$AJ$28)</f>
        <v>0</v>
      </c>
      <c r="AK29" s="16">
        <f>[1]!CountLessons(AG29,$AK$28)</f>
        <v>0</v>
      </c>
      <c r="AL29" s="16">
        <f>[1]!CountLessons(AG29,$AL$28)</f>
        <v>0</v>
      </c>
      <c r="AM29" s="16">
        <f>[1]!CountGroupsPractic(AG29,$AM$28)</f>
        <v>0</v>
      </c>
      <c r="AN29" s="16">
        <f>[1]!CountLessons(AG29,$AN$28)</f>
        <v>0</v>
      </c>
      <c r="AO29" s="16">
        <f>[1]!CountLessons(AG29,$AO$28)</f>
        <v>0</v>
      </c>
      <c r="AP29" s="16">
        <f>[1]!CountLessons(AG29,$AP$28)</f>
        <v>0</v>
      </c>
      <c r="AQ29" s="16">
        <f>[1]!CountLessons(AG29,$AQ$28)</f>
        <v>0</v>
      </c>
      <c r="AR29" s="6">
        <f>[1]!CountLessons(AG29,$AR$28)</f>
        <v>0</v>
      </c>
      <c r="AS29" s="6">
        <f>[1]!CountLessons(AG29,$AS$28)</f>
        <v>0</v>
      </c>
      <c r="AT29" s="6"/>
      <c r="AU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</row>
    <row r="30" spans="1:81">
      <c r="A30" s="88"/>
      <c r="B30" s="4"/>
      <c r="C30" s="5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70"/>
      <c r="AE30" s="6"/>
      <c r="AF30" s="6"/>
      <c r="AG30" s="16" t="s">
        <v>16</v>
      </c>
      <c r="AH30" s="16">
        <f>[1]!CountLectures(AG30,$AH$28)</f>
        <v>0</v>
      </c>
      <c r="AI30" s="16">
        <f>[1]!CountNotLectures(AG30,$AI$28)</f>
        <v>0</v>
      </c>
      <c r="AJ30" s="16">
        <f>[1]!CountLessons(AG30,$AJ$28)</f>
        <v>0</v>
      </c>
      <c r="AK30" s="16">
        <f>[1]!CountLessons(AG30,$AK$28)</f>
        <v>0</v>
      </c>
      <c r="AL30" s="16">
        <f>[1]!CountLessons(AG30,$AL$28)</f>
        <v>0</v>
      </c>
      <c r="AM30" s="16">
        <f>[1]!CountGroupsPractic(AG30,$AM$28)</f>
        <v>0</v>
      </c>
      <c r="AN30" s="16">
        <f>[1]!CountLessons(AG30,$AN$28)</f>
        <v>0</v>
      </c>
      <c r="AO30" s="16">
        <f>[1]!CountLessons(AG30,$AO$28)</f>
        <v>0</v>
      </c>
      <c r="AP30" s="16">
        <f>[1]!CountLessons(AG30,$AP$28)</f>
        <v>0</v>
      </c>
      <c r="AQ30" s="16">
        <f>[1]!CountLessons(AG30,$AQ$28)</f>
        <v>0</v>
      </c>
      <c r="AR30" s="6">
        <f>[1]!CountLessons(AG30,$AR$28)</f>
        <v>0</v>
      </c>
      <c r="AS30" s="6">
        <f>[1]!CountLessons(AG30,$AS$28)</f>
        <v>0</v>
      </c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</row>
    <row r="31" spans="1:81" ht="15.75">
      <c r="A31" s="88"/>
      <c r="B31" s="7" t="s">
        <v>19</v>
      </c>
      <c r="C31" s="8" t="s">
        <v>20</v>
      </c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68"/>
      <c r="AG31" s="16" t="s">
        <v>13</v>
      </c>
      <c r="AH31" s="16">
        <f>[1]!CountLectures(AG31,$AH$28)</f>
        <v>0</v>
      </c>
      <c r="AI31" s="16">
        <f>[1]!CountNotLectures(AG31,$AI$28)</f>
        <v>0</v>
      </c>
      <c r="AJ31" s="16">
        <f>[1]!CountLessons(AG31,$AJ$28)</f>
        <v>0</v>
      </c>
      <c r="AK31" s="16">
        <f>[1]!CountLessons(AG31,$AK$28)</f>
        <v>0</v>
      </c>
      <c r="AL31" s="16">
        <f>[1]!CountLessons(AG31,$AL$28)</f>
        <v>0</v>
      </c>
      <c r="AM31" s="16">
        <f>[1]!CountGroupsPractic(AG31,$AM$28)</f>
        <v>0</v>
      </c>
      <c r="AN31" s="16">
        <f>[1]!CountLessons(AG31,$AN$28)</f>
        <v>0</v>
      </c>
      <c r="AO31" s="16">
        <f>[1]!CountLessons(AG31,$AO$28)</f>
        <v>0</v>
      </c>
      <c r="AP31" s="16">
        <f>[1]!CountLessons(AG31,$AP$28)</f>
        <v>0</v>
      </c>
      <c r="AQ31" s="16">
        <f>[1]!CountLessons(AG31,$AQ$28)</f>
        <v>0</v>
      </c>
      <c r="AR31" s="6">
        <f>[1]!CountLessons(AG31,$AR$28)</f>
        <v>0</v>
      </c>
      <c r="AS31" s="6">
        <f>[1]!CountLessons(AG31,$AS$28)</f>
        <v>0</v>
      </c>
      <c r="AT31" s="6"/>
      <c r="AU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</row>
    <row r="32" spans="1:81" ht="30">
      <c r="A32" s="95"/>
      <c r="B32" s="9"/>
      <c r="C32" s="10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68"/>
      <c r="AG32" s="16" t="s">
        <v>55</v>
      </c>
      <c r="AH32" s="16">
        <f>[1]!CountLectures(AG32,$AH$28)</f>
        <v>0</v>
      </c>
      <c r="AI32" s="16">
        <f>[1]!CountNotLectures(AG32,$AI$28)</f>
        <v>0</v>
      </c>
      <c r="AJ32" s="16">
        <f>[1]!CountLessons(AG32,$AJ$28)</f>
        <v>0</v>
      </c>
      <c r="AK32" s="16">
        <f>[1]!CountLessons(AG32,$AK$28)</f>
        <v>0</v>
      </c>
      <c r="AL32" s="16">
        <f>[1]!CountLessons(AG32,$AL$28)</f>
        <v>0</v>
      </c>
      <c r="AM32" s="16">
        <f>[1]!CountGroupsPractic(AG32,$AM$28)</f>
        <v>0</v>
      </c>
      <c r="AN32" s="16">
        <f>[1]!CountLessons(AG32,$AN$28)</f>
        <v>0</v>
      </c>
      <c r="AO32" s="16">
        <f>[1]!CountLessons(AG32,$AO$28)</f>
        <v>0</v>
      </c>
      <c r="AP32" s="16">
        <f>[1]!CountLessons(AG32,$AP$28)</f>
        <v>0</v>
      </c>
      <c r="AQ32" s="16">
        <f>[1]!CountLessons(AG32,$AQ$28)</f>
        <v>0</v>
      </c>
      <c r="AR32" s="6">
        <f>[1]!CountLessons(AG32,$AR$28)</f>
        <v>0</v>
      </c>
      <c r="AS32" s="6">
        <f>[1]!CountLessons(AG32,$AS$28)</f>
        <v>0</v>
      </c>
      <c r="AT32" s="6"/>
      <c r="AU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</row>
    <row r="33" spans="1:81" ht="15.75">
      <c r="A33" s="58"/>
      <c r="B33" s="12"/>
      <c r="C33" s="13"/>
      <c r="D33" s="45">
        <v>45168</v>
      </c>
      <c r="E33" s="45">
        <v>45175</v>
      </c>
      <c r="F33" s="45">
        <v>45182</v>
      </c>
      <c r="G33" s="45">
        <v>45189</v>
      </c>
      <c r="H33" s="45">
        <v>45196</v>
      </c>
      <c r="I33" s="45">
        <v>45203</v>
      </c>
      <c r="J33" s="45">
        <v>45210</v>
      </c>
      <c r="K33" s="45">
        <v>45217</v>
      </c>
      <c r="L33" s="45">
        <v>45224</v>
      </c>
      <c r="M33" s="45">
        <v>45231</v>
      </c>
      <c r="N33" s="45">
        <v>45238</v>
      </c>
      <c r="O33" s="45">
        <v>45245</v>
      </c>
      <c r="P33" s="45">
        <v>45252</v>
      </c>
      <c r="Q33" s="45">
        <v>45259</v>
      </c>
      <c r="R33" s="45">
        <v>45266</v>
      </c>
      <c r="S33" s="45">
        <v>45273</v>
      </c>
      <c r="T33" s="45">
        <v>45280</v>
      </c>
      <c r="U33" s="45">
        <v>45287</v>
      </c>
      <c r="V33" s="45">
        <v>45294</v>
      </c>
      <c r="W33" s="45">
        <v>45301</v>
      </c>
      <c r="X33" s="45">
        <v>45308</v>
      </c>
      <c r="Y33" s="46">
        <v>45315</v>
      </c>
      <c r="Z33" s="47">
        <v>45322</v>
      </c>
      <c r="AA33" s="47">
        <v>45329</v>
      </c>
      <c r="AB33" s="47">
        <v>45336</v>
      </c>
      <c r="AC33" s="48">
        <v>45343</v>
      </c>
      <c r="AD33" s="68"/>
      <c r="AG33" s="17" t="s">
        <v>58</v>
      </c>
      <c r="AH33" s="17">
        <f>[1]!CountLectures(AG33,$AH$28)</f>
        <v>0</v>
      </c>
      <c r="AI33" s="17">
        <f>[1]!CountNotLectures(AG33,$AI$28)</f>
        <v>0</v>
      </c>
      <c r="AJ33" s="17">
        <f>[1]!CountLessons(AG33,$AJ$28)</f>
        <v>0</v>
      </c>
      <c r="AK33" s="17">
        <f>[1]!CountLessons(AG33,$AK$28)</f>
        <v>0</v>
      </c>
      <c r="AL33" s="17">
        <f>[1]!CountLessons(AG33,$AL$28)</f>
        <v>0</v>
      </c>
      <c r="AM33" s="17">
        <f>[1]!CountGroupsPractic(AG33,$AM$28)</f>
        <v>0</v>
      </c>
      <c r="AN33" s="17">
        <f>[1]!CountLessons(AG33,$AN$28)</f>
        <v>0</v>
      </c>
      <c r="AO33" s="17">
        <f>[1]!CountLessons(AG33,$AO$28)</f>
        <v>0</v>
      </c>
      <c r="AP33" s="17">
        <f>[1]!CountLessons(AG33,$AP$28)</f>
        <v>0</v>
      </c>
      <c r="AQ33" s="17">
        <f>[1]!CountLessons(AG33,$AQ$28)</f>
        <v>0</v>
      </c>
      <c r="AR33" s="6">
        <f>[1]!CountLessons(AG33,$AR$28)</f>
        <v>0</v>
      </c>
      <c r="AS33" s="6">
        <f>[1]!CountLessons(AG33,$AS$28)</f>
        <v>0</v>
      </c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</row>
    <row r="34" spans="1:81" ht="30">
      <c r="A34" s="87" t="s">
        <v>63</v>
      </c>
      <c r="B34" s="4"/>
      <c r="C34" s="5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70"/>
      <c r="AE34" s="6"/>
      <c r="AF34" s="6"/>
      <c r="AG34" s="16" t="s">
        <v>56</v>
      </c>
      <c r="AH34" s="17">
        <f>[1]!CountLectures(AG34,$AH$28)</f>
        <v>0</v>
      </c>
      <c r="AI34" s="17">
        <f>[1]!CountNotLectures(AG34,$AI$28)</f>
        <v>0</v>
      </c>
      <c r="AJ34" s="17">
        <f>[1]!CountLessons(AG34,$AJ$28)</f>
        <v>0</v>
      </c>
      <c r="AK34" s="17">
        <f>[1]!CountLessons(AG34,$AK$28)</f>
        <v>0</v>
      </c>
      <c r="AL34" s="17">
        <f>[1]!CountLessons(AG34,$AL$28)</f>
        <v>0</v>
      </c>
      <c r="AM34" s="17">
        <f>[1]!CountGroupsPractic(AG34,$AM$28)</f>
        <v>0</v>
      </c>
      <c r="AN34" s="17">
        <f>[1]!CountLessons(AG34,$AN$28)</f>
        <v>0</v>
      </c>
      <c r="AO34" s="17">
        <f>[1]!CountLessons(AG34,$AO$28)</f>
        <v>0</v>
      </c>
      <c r="AP34" s="17">
        <f>[1]!CountLessons(AG34,$AP$28)</f>
        <v>0</v>
      </c>
      <c r="AQ34" s="17">
        <f>[1]!CountLessons(AG34,$AQ$28)</f>
        <v>0</v>
      </c>
      <c r="AR34" s="6">
        <f>[1]!CountLessons(AG34,$AR$28)</f>
        <v>0</v>
      </c>
      <c r="AS34" s="6">
        <f>[1]!CountLessons(AG34,$AS$28)</f>
        <v>0</v>
      </c>
      <c r="AT34" s="6"/>
      <c r="AU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</row>
    <row r="35" spans="1:81" ht="15.75">
      <c r="A35" s="88"/>
      <c r="B35" s="7" t="s">
        <v>9</v>
      </c>
      <c r="C35" s="8" t="s">
        <v>10</v>
      </c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68"/>
      <c r="AG35" s="16" t="s">
        <v>30</v>
      </c>
      <c r="AH35" s="17">
        <f>[1]!CountLectures(AG35,$AH$28)</f>
        <v>0</v>
      </c>
      <c r="AI35" s="17">
        <f>[1]!CountNotLectures(AG35,$AI$28)</f>
        <v>0</v>
      </c>
      <c r="AJ35" s="17">
        <f>[1]!CountLessons(AG35,$AJ$28)</f>
        <v>0</v>
      </c>
      <c r="AK35" s="17">
        <f>[1]!CountLessons(AG35,$AK$28)</f>
        <v>0</v>
      </c>
      <c r="AL35" s="17">
        <f>[1]!CountLessons(AG35,$AL$28)</f>
        <v>0</v>
      </c>
      <c r="AM35" s="17">
        <f>[1]!CountGroupsPractic(AG35,$AM$28)</f>
        <v>0</v>
      </c>
      <c r="AN35" s="17">
        <f>[1]!CountLessons(AG35,$AN$28)</f>
        <v>0</v>
      </c>
      <c r="AO35" s="17">
        <f>[1]!CountLessons(AG35,$AO$28)</f>
        <v>0</v>
      </c>
      <c r="AP35" s="17">
        <f>[1]!CountLessons(AG35,$AP$28)</f>
        <v>0</v>
      </c>
      <c r="AQ35" s="17">
        <f>[1]!CountLessons(AG35,$AQ$28)</f>
        <v>0</v>
      </c>
      <c r="AR35" s="6">
        <f>[1]!CountLessons(AG35,$AR$28)</f>
        <v>0</v>
      </c>
      <c r="AS35" s="6">
        <f>[1]!CountLessons(AG35,$AS$28)</f>
        <v>0</v>
      </c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</row>
    <row r="36" spans="1:81">
      <c r="A36" s="88"/>
      <c r="B36" s="9"/>
      <c r="C36" s="10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68"/>
      <c r="AG36" s="17" t="s">
        <v>12</v>
      </c>
      <c r="AH36" s="17">
        <f>[1]!CountLectures(AG36,$AH$28)</f>
        <v>0</v>
      </c>
      <c r="AI36" s="17">
        <f>[1]!CountNotLectures(AG36,$AI$28)</f>
        <v>0</v>
      </c>
      <c r="AJ36" s="17">
        <f>[1]!CountLessons(AG36,$AJ$28)</f>
        <v>0</v>
      </c>
      <c r="AK36" s="17">
        <f>[1]!CountLessons(AG36,$AK$28)</f>
        <v>0</v>
      </c>
      <c r="AL36" s="17">
        <f>[1]!CountLessons(AG36,$AL$28)</f>
        <v>0</v>
      </c>
      <c r="AM36" s="17">
        <f>[1]!CountGroupsPractic(AG36,$AM$28)</f>
        <v>0</v>
      </c>
      <c r="AN36" s="17">
        <f>[1]!CountLessons(AG36,$AN$28)</f>
        <v>0</v>
      </c>
      <c r="AO36" s="17">
        <f>[1]!CountLessons(AG36,$AO$28)</f>
        <v>0</v>
      </c>
      <c r="AP36" s="17">
        <f>[1]!CountLessons(AG36,$AP$28)</f>
        <v>0</v>
      </c>
      <c r="AQ36" s="17">
        <f>[1]!CountLessons(AG36,$AQ$28)</f>
        <v>0</v>
      </c>
      <c r="AR36" s="6">
        <f>[1]!CountLessons(AG36,$AR$28)</f>
        <v>0</v>
      </c>
      <c r="AS36" s="6">
        <f>[1]!CountLessons(AG36,$AS$28)</f>
        <v>0</v>
      </c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</row>
    <row r="37" spans="1:81">
      <c r="A37" s="88"/>
      <c r="B37" s="4"/>
      <c r="C37" s="5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70"/>
      <c r="AE37" s="6"/>
      <c r="AF37" s="6"/>
      <c r="AG37" s="18" t="s">
        <v>11</v>
      </c>
      <c r="AH37" s="17">
        <f>[1]!CountLectures(AG37,$AH$28)</f>
        <v>0</v>
      </c>
      <c r="AI37" s="17">
        <f>[1]!CountNotLectures(AG37,$AI$28)</f>
        <v>0</v>
      </c>
      <c r="AJ37" s="17">
        <f>[1]!CountLessons(AG37,$AJ$28)</f>
        <v>0</v>
      </c>
      <c r="AK37" s="17">
        <f>[1]!CountLessons(AG37,$AK$28)</f>
        <v>0</v>
      </c>
      <c r="AL37" s="17">
        <f>[1]!CountLessons(AG37,$AL$28)</f>
        <v>0</v>
      </c>
      <c r="AM37" s="17">
        <f>[1]!CountGroupsPractic(AG37,$AM$28)</f>
        <v>0</v>
      </c>
      <c r="AN37" s="17">
        <f>[1]!CountLessons(AG37,$AN$28)</f>
        <v>0</v>
      </c>
      <c r="AO37" s="17">
        <f>[1]!CountLessons(AG37,$AO$28)</f>
        <v>0</v>
      </c>
      <c r="AP37" s="17">
        <f>[1]!CountLessons(AG37,$AP$28)</f>
        <v>0</v>
      </c>
      <c r="AQ37" s="17">
        <f>[1]!CountLessons(AG37,$AQ$28)</f>
        <v>0</v>
      </c>
      <c r="AR37" s="6">
        <f>[1]!CountLessons(AG37,$AR$28)</f>
        <v>0</v>
      </c>
      <c r="AS37" s="6">
        <f>[1]!CountLessons(AG37,$AS$28)</f>
        <v>0</v>
      </c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</row>
    <row r="38" spans="1:81" ht="15.75">
      <c r="A38" s="88"/>
      <c r="B38" s="7" t="s">
        <v>14</v>
      </c>
      <c r="C38" s="11" t="s">
        <v>15</v>
      </c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68"/>
      <c r="AG38" s="17" t="s">
        <v>31</v>
      </c>
      <c r="AH38" s="17">
        <f>[1]!CountLectures(AG38,$AH$28)</f>
        <v>0</v>
      </c>
      <c r="AI38" s="17">
        <f>[1]!CountNotLectures(AG38,$AI$28)</f>
        <v>0</v>
      </c>
      <c r="AJ38" s="17">
        <f>[1]!CountLessons(AG38,$AJ$28)</f>
        <v>0</v>
      </c>
      <c r="AK38" s="17">
        <f>[1]!CountLessons(AG38,$AK$28)</f>
        <v>0</v>
      </c>
      <c r="AL38" s="17">
        <f>[1]!CountLessons(AG38,$AL$28)</f>
        <v>0</v>
      </c>
      <c r="AM38" s="17">
        <f>[1]!CountGroupsPractic(AG38,$AM$28)</f>
        <v>0</v>
      </c>
      <c r="AN38" s="17">
        <f>[1]!CountLessons(AG38,$AN$28)</f>
        <v>0</v>
      </c>
      <c r="AO38" s="17">
        <f>[1]!CountLessons(AG38,$AO$28)</f>
        <v>0</v>
      </c>
      <c r="AP38" s="17">
        <f>[1]!CountLessons(AG38,$AP$28)</f>
        <v>0</v>
      </c>
      <c r="AQ38" s="17">
        <f>[1]!CountLessons(AG38,$AQ$28)</f>
        <v>0</v>
      </c>
      <c r="AR38" s="6">
        <f>[1]!CountLessons(AG38,$AR$28)</f>
        <v>0</v>
      </c>
      <c r="AS38" s="6">
        <f>[1]!CountLessons(AG38,$AS$28)</f>
        <v>0</v>
      </c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</row>
    <row r="39" spans="1:81">
      <c r="A39" s="88"/>
      <c r="B39" s="9"/>
      <c r="C39" s="10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68"/>
      <c r="AG39" s="17" t="s">
        <v>23</v>
      </c>
      <c r="AH39" s="17">
        <f>[1]!CountLectures(AG39,$AH$28)</f>
        <v>0</v>
      </c>
      <c r="AI39" s="17">
        <f>[1]!CountNotLectures(AG39,$AI$28)</f>
        <v>0</v>
      </c>
      <c r="AJ39" s="17">
        <f>[1]!CountLessons(AG39,$AJ$28)</f>
        <v>0</v>
      </c>
      <c r="AK39" s="17">
        <f>[1]!CountLessons(AG39,$AK$28)</f>
        <v>0</v>
      </c>
      <c r="AL39" s="17">
        <f>[1]!CountLessons(AG39,$AL$28)</f>
        <v>0</v>
      </c>
      <c r="AM39" s="17">
        <f>[1]!CountGroupsPractic(AG39,$AM$28)</f>
        <v>0</v>
      </c>
      <c r="AN39" s="17">
        <f>[1]!CountLessons(AG39,$AN$28)</f>
        <v>0</v>
      </c>
      <c r="AO39" s="17">
        <f>[1]!CountLessons(AG39,$AO$28)</f>
        <v>0</v>
      </c>
      <c r="AP39" s="17">
        <f>[1]!CountLessons(AG39,$AP$28)</f>
        <v>0</v>
      </c>
      <c r="AQ39" s="17">
        <f>[1]!CountLessons(AG39,$AQ$28)</f>
        <v>0</v>
      </c>
      <c r="AR39" s="6">
        <f>[1]!CountLessons(AG39,$AR$28)</f>
        <v>0</v>
      </c>
      <c r="AS39" s="6">
        <f>[1]!CountLessons(AG39,$AS$28)</f>
        <v>0</v>
      </c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</row>
    <row r="40" spans="1:81">
      <c r="A40" s="88"/>
      <c r="B40" s="4"/>
      <c r="C40" s="5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70"/>
      <c r="AE40" s="6"/>
      <c r="AF40" s="6"/>
      <c r="AG40" s="19"/>
      <c r="AH40" s="17">
        <f>[1]!CountLectures(AG40,$AH$28)</f>
        <v>0</v>
      </c>
      <c r="AI40" s="17">
        <f>[1]!CountNotLectures(AG40,$AI$28)</f>
        <v>598</v>
      </c>
      <c r="AJ40" s="17">
        <f>[1]!CountLessons(AG40,$AJ$28)</f>
        <v>0</v>
      </c>
      <c r="AK40" s="17">
        <f>[1]!CountLessons(AG40,$AK$28)</f>
        <v>0</v>
      </c>
      <c r="AL40" s="17">
        <f>[1]!CountLessons(AG40,$AL$28)</f>
        <v>0</v>
      </c>
      <c r="AM40" s="17">
        <f>[1]!CountGroupsPractic(AG40,$AM$28)</f>
        <v>0</v>
      </c>
      <c r="AN40" s="17">
        <f>[1]!CountLessons(AG40,$AN$28)</f>
        <v>0</v>
      </c>
      <c r="AO40" s="17">
        <f>[1]!CountLessons(AG40,$AO$28)</f>
        <v>0</v>
      </c>
      <c r="AP40" s="17">
        <f>[1]!CountLessons(AG40,$AP$28)</f>
        <v>0</v>
      </c>
      <c r="AQ40" s="17">
        <f>[1]!CountLessons(AG40,$AQ$28)</f>
        <v>0</v>
      </c>
      <c r="AR40" s="6">
        <f>[1]!CountLessons(AG40,$AR$28)</f>
        <v>0</v>
      </c>
      <c r="AS40" s="6">
        <f>[1]!CountLessons(AG40,$AS$28)</f>
        <v>0</v>
      </c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</row>
    <row r="41" spans="1:81" ht="15.75">
      <c r="A41" s="88"/>
      <c r="B41" s="7" t="s">
        <v>17</v>
      </c>
      <c r="C41" s="8" t="s">
        <v>18</v>
      </c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68"/>
      <c r="AG41" s="19"/>
      <c r="AH41" s="17">
        <f>[1]!CountLectures(AG41,$AH$28)</f>
        <v>0</v>
      </c>
      <c r="AI41" s="17">
        <f>[1]!CountNotLectures(AG41,$AI$28)</f>
        <v>598</v>
      </c>
      <c r="AJ41" s="17">
        <f>[1]!CountLessons(AG41,$AJ$28)</f>
        <v>0</v>
      </c>
      <c r="AK41" s="17">
        <f>[1]!CountLessons(AG41,$AK$28)</f>
        <v>0</v>
      </c>
      <c r="AL41" s="17">
        <f>[1]!CountLessons(AG41,$AL$28)</f>
        <v>0</v>
      </c>
      <c r="AM41" s="17">
        <f>[1]!CountGroupsPractic(AG41,$AM$28)</f>
        <v>0</v>
      </c>
      <c r="AN41" s="17">
        <f>[1]!CountLessons(AG41,$AN$28)</f>
        <v>0</v>
      </c>
      <c r="AO41" s="17">
        <f>[1]!CountLessons(AG41,$AO$28)</f>
        <v>0</v>
      </c>
      <c r="AP41" s="17">
        <f>[1]!CountLessons(AG41,$AP$28)</f>
        <v>0</v>
      </c>
      <c r="AQ41" s="17">
        <f>[1]!CountLessons(AG41,$AQ$28)</f>
        <v>0</v>
      </c>
      <c r="AR41" s="6">
        <f>[1]!CountLessons(AG41,$AR$28)</f>
        <v>0</v>
      </c>
      <c r="AS41" s="6">
        <f>[1]!CountLessons(AG41,$AS$28)</f>
        <v>0</v>
      </c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</row>
    <row r="42" spans="1:81">
      <c r="A42" s="88"/>
      <c r="B42" s="9"/>
      <c r="C42" s="10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68"/>
      <c r="AG42" s="19"/>
      <c r="AH42" s="17">
        <f>[1]!CountLectures(AG42,$AH$28)</f>
        <v>0</v>
      </c>
      <c r="AI42" s="17">
        <f>[1]!CountNotLectures(AG42,$AI$28)</f>
        <v>598</v>
      </c>
      <c r="AJ42" s="17">
        <f>[1]!CountLessons(AG42,$AJ$28)</f>
        <v>0</v>
      </c>
      <c r="AK42" s="17">
        <f>[1]!CountLessons(AG42,$AK$28)</f>
        <v>0</v>
      </c>
      <c r="AL42" s="17">
        <f>[1]!CountLessons(AG42,$AL$28)</f>
        <v>0</v>
      </c>
      <c r="AM42" s="17">
        <f>[1]!CountGroupsPractic(AG42,$AM$28)</f>
        <v>0</v>
      </c>
      <c r="AN42" s="17">
        <f>[1]!CountLessons(AG42,$AN$28)</f>
        <v>0</v>
      </c>
      <c r="AO42" s="17">
        <f>[1]!CountLessons(AG42,$AO$28)</f>
        <v>0</v>
      </c>
      <c r="AP42" s="17">
        <f>[1]!CountLessons(AG42,$AP$28)</f>
        <v>0</v>
      </c>
      <c r="AQ42" s="17">
        <f>[1]!CountLessons(AG42,$AQ$28)</f>
        <v>0</v>
      </c>
      <c r="AR42" s="6">
        <f>[1]!CountLessons(AG42,$AR$28)</f>
        <v>0</v>
      </c>
      <c r="AS42" s="6">
        <f>[1]!CountLessons(AG42,$AS$28)</f>
        <v>0</v>
      </c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</row>
    <row r="43" spans="1:81">
      <c r="A43" s="88"/>
      <c r="B43" s="4"/>
      <c r="C43" s="5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70"/>
      <c r="AE43" s="6"/>
      <c r="AF43" s="6"/>
      <c r="AG43" s="19"/>
      <c r="AH43" s="20">
        <f>[1]!CountLectures(AG43,$AH$28)</f>
        <v>0</v>
      </c>
      <c r="AI43" s="20">
        <f>[1]!CountNotLectures(AG43,$AI$28)</f>
        <v>598</v>
      </c>
      <c r="AJ43" s="20">
        <f>[1]!CountLessons(AG43,$AJ$28)</f>
        <v>0</v>
      </c>
      <c r="AK43" s="20">
        <f>[1]!CountLessons(AG43,$AK$28)</f>
        <v>0</v>
      </c>
      <c r="AL43" s="20">
        <f>[1]!CountLessons(AG43,$AL$28)</f>
        <v>0</v>
      </c>
      <c r="AM43" s="20">
        <f>[1]!CountGroupsPractic(AG43,$AM$28)</f>
        <v>0</v>
      </c>
      <c r="AN43" s="20">
        <f>[1]!CountLessons(AG43,$AN$28)</f>
        <v>0</v>
      </c>
      <c r="AO43" s="20">
        <f>[1]!CountLessons(AG43,$AO$28)</f>
        <v>0</v>
      </c>
      <c r="AP43" s="20">
        <f>[1]!CountLessons(AG43,$AP$28)</f>
        <v>0</v>
      </c>
      <c r="AQ43" s="20">
        <f>[1]!CountLessons(AG43,$AQ$28)</f>
        <v>0</v>
      </c>
      <c r="AR43" s="6">
        <f>[1]!CountLessons(AG43,$AR$28)</f>
        <v>0</v>
      </c>
      <c r="AS43" s="6">
        <f>[1]!CountLessons(AG43,$AS$28)</f>
        <v>0</v>
      </c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</row>
    <row r="44" spans="1:81" ht="15.75">
      <c r="A44" s="88"/>
      <c r="B44" s="7" t="s">
        <v>19</v>
      </c>
      <c r="C44" s="8" t="s">
        <v>20</v>
      </c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68"/>
      <c r="AG44" s="19"/>
      <c r="AH44" s="15">
        <f>[1]!CountLectures(AG44,$AH$28)</f>
        <v>0</v>
      </c>
      <c r="AI44" s="15">
        <f>[1]!CountNotLectures(AG44,$AI$28)</f>
        <v>598</v>
      </c>
      <c r="AJ44" s="15">
        <f>[1]!CountLessons(AG44,$AJ$28)</f>
        <v>0</v>
      </c>
      <c r="AK44" s="15">
        <f>[1]!CountLessons(AG44,$AK$28)</f>
        <v>0</v>
      </c>
      <c r="AL44" s="15">
        <f>[1]!CountLessons(AG44,$AL$28)</f>
        <v>0</v>
      </c>
      <c r="AM44" s="15">
        <f>[1]!CountGroupsPractic(AG44,$AM$28)</f>
        <v>0</v>
      </c>
      <c r="AN44" s="15">
        <f>[1]!CountLessons(AG44,$AN$28)</f>
        <v>0</v>
      </c>
      <c r="AO44" s="15">
        <f>[1]!CountLessons(AG44,$AO$28)</f>
        <v>0</v>
      </c>
      <c r="AP44" s="15">
        <f>[1]!CountLessons(AG44,$AP$28)</f>
        <v>0</v>
      </c>
      <c r="AQ44" s="15">
        <f>[1]!CountLessons(AG44,$AQ$28)</f>
        <v>0</v>
      </c>
      <c r="AR44">
        <f>[1]!CountLessons(AG44,$AR$28)</f>
        <v>0</v>
      </c>
      <c r="AS44">
        <f>[1]!CountLessons(AG44,$AS$28)</f>
        <v>0</v>
      </c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</row>
    <row r="45" spans="1:81">
      <c r="A45" s="95"/>
      <c r="B45" s="9"/>
      <c r="C45" s="10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68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</row>
    <row r="46" spans="1:81" ht="15.75">
      <c r="A46" s="58"/>
      <c r="B46" s="12"/>
      <c r="C46" s="13"/>
      <c r="D46" s="45">
        <v>45169</v>
      </c>
      <c r="E46" s="45">
        <v>45176</v>
      </c>
      <c r="F46" s="45">
        <v>45183</v>
      </c>
      <c r="G46" s="45">
        <v>45190</v>
      </c>
      <c r="H46" s="45">
        <v>45197</v>
      </c>
      <c r="I46" s="45">
        <v>45204</v>
      </c>
      <c r="J46" s="45">
        <v>45211</v>
      </c>
      <c r="K46" s="45">
        <v>45218</v>
      </c>
      <c r="L46" s="45">
        <v>45225</v>
      </c>
      <c r="M46" s="45">
        <v>45232</v>
      </c>
      <c r="N46" s="45">
        <v>45239</v>
      </c>
      <c r="O46" s="45">
        <v>45246</v>
      </c>
      <c r="P46" s="45">
        <v>45253</v>
      </c>
      <c r="Q46" s="45">
        <v>45260</v>
      </c>
      <c r="R46" s="45">
        <v>45267</v>
      </c>
      <c r="S46" s="45">
        <v>45274</v>
      </c>
      <c r="T46" s="45">
        <v>45281</v>
      </c>
      <c r="U46" s="45">
        <v>45288</v>
      </c>
      <c r="V46" s="45">
        <v>45295</v>
      </c>
      <c r="W46" s="45">
        <v>45302</v>
      </c>
      <c r="X46" s="45">
        <v>45309</v>
      </c>
      <c r="Y46" s="46">
        <v>45316</v>
      </c>
      <c r="Z46" s="49">
        <v>45323</v>
      </c>
      <c r="AA46" s="49">
        <v>45330</v>
      </c>
      <c r="AB46" s="49">
        <v>45337</v>
      </c>
      <c r="AC46" s="49">
        <v>45344</v>
      </c>
      <c r="AD46" s="68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</row>
    <row r="47" spans="1:81">
      <c r="A47" s="87" t="s">
        <v>64</v>
      </c>
      <c r="B47" s="4"/>
      <c r="C47" s="5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70"/>
      <c r="AE47" s="6"/>
      <c r="AF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</row>
    <row r="48" spans="1:81" ht="15.75">
      <c r="A48" s="88"/>
      <c r="B48" s="7" t="s">
        <v>9</v>
      </c>
      <c r="C48" s="8" t="s">
        <v>10</v>
      </c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68"/>
      <c r="AR48" s="6" t="s">
        <v>32</v>
      </c>
      <c r="AS48" s="6" t="s">
        <v>33</v>
      </c>
      <c r="AT48" s="6"/>
      <c r="AU48" s="22" t="s">
        <v>57</v>
      </c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</row>
    <row r="49" spans="1:81">
      <c r="A49" s="88"/>
      <c r="B49" s="9"/>
      <c r="C49" s="10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68"/>
      <c r="AG49" s="16" t="s">
        <v>54</v>
      </c>
      <c r="AH49" s="15">
        <v>44</v>
      </c>
      <c r="AI49" s="15">
        <f>SUM(AJ49:AQ49)</f>
        <v>58</v>
      </c>
      <c r="AJ49" s="15"/>
      <c r="AK49" s="15">
        <v>2</v>
      </c>
      <c r="AL49" s="15">
        <v>50</v>
      </c>
      <c r="AM49" s="15"/>
      <c r="AN49" s="15"/>
      <c r="AO49" s="15"/>
      <c r="AP49" s="15"/>
      <c r="AQ49" s="15">
        <v>6</v>
      </c>
      <c r="AR49" s="6">
        <v>48</v>
      </c>
      <c r="AS49" s="6">
        <f>SUM(AH49,AJ49:AQ49)</f>
        <v>102</v>
      </c>
      <c r="AT49" s="6">
        <f>((SUM(AH49,(AI49*5)))*0.143)/2</f>
        <v>23.880999999999997</v>
      </c>
      <c r="AU49" s="6">
        <f>AT49/4</f>
        <v>5.9702499999999992</v>
      </c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</row>
    <row r="50" spans="1:81">
      <c r="A50" s="88"/>
      <c r="B50" s="4"/>
      <c r="C50" s="5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70"/>
      <c r="AE50" s="6"/>
      <c r="AF50" s="6"/>
      <c r="AG50" s="16" t="s">
        <v>16</v>
      </c>
      <c r="AH50" s="20">
        <v>44</v>
      </c>
      <c r="AI50" s="15">
        <f t="shared" ref="AI50:AI59" si="0">SUM(AJ50:AQ50)</f>
        <v>50</v>
      </c>
      <c r="AJ50" s="20"/>
      <c r="AK50" s="20">
        <v>2</v>
      </c>
      <c r="AL50" s="20">
        <v>40</v>
      </c>
      <c r="AM50" s="20"/>
      <c r="AN50" s="20">
        <v>2</v>
      </c>
      <c r="AO50" s="20"/>
      <c r="AP50" s="20"/>
      <c r="AQ50" s="20">
        <v>6</v>
      </c>
      <c r="AR50" s="6">
        <v>56</v>
      </c>
      <c r="AS50" s="6">
        <f t="shared" ref="AS50:AS65" si="1">SUM(AH50,AJ50:AQ50)</f>
        <v>94</v>
      </c>
      <c r="AT50" s="6">
        <f t="shared" ref="AT50:AT59" si="2">((SUM(AH50,(AI50*5)))*0.143)/2</f>
        <v>21.020999999999997</v>
      </c>
      <c r="AU50" s="23">
        <f t="shared" ref="AU50:AU59" si="3">AT50/4</f>
        <v>5.2552499999999993</v>
      </c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</row>
    <row r="51" spans="1:81" ht="15.75">
      <c r="A51" s="88"/>
      <c r="B51" s="7" t="s">
        <v>14</v>
      </c>
      <c r="C51" s="11" t="s">
        <v>15</v>
      </c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68"/>
      <c r="AG51" s="16" t="s">
        <v>13</v>
      </c>
      <c r="AH51" s="15">
        <v>42</v>
      </c>
      <c r="AI51" s="15">
        <f t="shared" si="0"/>
        <v>54</v>
      </c>
      <c r="AJ51" s="15"/>
      <c r="AK51" s="15">
        <v>16</v>
      </c>
      <c r="AL51" s="15">
        <v>30</v>
      </c>
      <c r="AM51" s="15"/>
      <c r="AN51" s="15">
        <v>4</v>
      </c>
      <c r="AO51" s="15"/>
      <c r="AP51" s="15">
        <v>4</v>
      </c>
      <c r="AQ51" s="15"/>
      <c r="AR51" s="6">
        <v>48</v>
      </c>
      <c r="AS51" s="6">
        <f>SUM(AH51,AJ51:AQ51)</f>
        <v>96</v>
      </c>
      <c r="AT51" s="6">
        <f t="shared" si="2"/>
        <v>22.308</v>
      </c>
      <c r="AU51" s="23">
        <f t="shared" si="3"/>
        <v>5.577</v>
      </c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</row>
    <row r="52" spans="1:81" ht="30">
      <c r="A52" s="88"/>
      <c r="B52" s="9"/>
      <c r="C52" s="10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68"/>
      <c r="AG52" s="16" t="s">
        <v>55</v>
      </c>
      <c r="AH52" s="15">
        <v>28</v>
      </c>
      <c r="AI52" s="15">
        <f t="shared" si="0"/>
        <v>44</v>
      </c>
      <c r="AJ52" s="15"/>
      <c r="AK52" s="15"/>
      <c r="AL52" s="15">
        <v>40</v>
      </c>
      <c r="AM52" s="15"/>
      <c r="AN52" s="15"/>
      <c r="AO52" s="15"/>
      <c r="AP52" s="15">
        <v>4</v>
      </c>
      <c r="AQ52" s="15"/>
      <c r="AR52" s="6">
        <v>36</v>
      </c>
      <c r="AS52" s="6">
        <f t="shared" si="1"/>
        <v>72</v>
      </c>
      <c r="AT52" s="6">
        <f t="shared" si="2"/>
        <v>17.731999999999999</v>
      </c>
      <c r="AU52" s="6">
        <f t="shared" si="3"/>
        <v>4.4329999999999998</v>
      </c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</row>
    <row r="53" spans="1:81">
      <c r="A53" s="88"/>
      <c r="B53" s="4"/>
      <c r="C53" s="5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70"/>
      <c r="AE53" s="6"/>
      <c r="AF53" s="6"/>
      <c r="AG53" s="17" t="s">
        <v>58</v>
      </c>
      <c r="AH53" s="20">
        <v>24</v>
      </c>
      <c r="AI53" s="15">
        <f t="shared" si="0"/>
        <v>24</v>
      </c>
      <c r="AJ53" s="20">
        <v>20</v>
      </c>
      <c r="AK53" s="20"/>
      <c r="AL53" s="20"/>
      <c r="AM53" s="20"/>
      <c r="AN53" s="20"/>
      <c r="AO53" s="20">
        <v>4</v>
      </c>
      <c r="AP53" s="20"/>
      <c r="AQ53" s="20"/>
      <c r="AR53" s="6">
        <v>24</v>
      </c>
      <c r="AS53" s="6">
        <f t="shared" si="1"/>
        <v>48</v>
      </c>
      <c r="AT53" s="6">
        <f>((SUM(AH53,(AI53*5)))*0.143)/2</f>
        <v>10.295999999999999</v>
      </c>
      <c r="AU53" s="23">
        <f>AT53/4</f>
        <v>2.5739999999999998</v>
      </c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</row>
    <row r="54" spans="1:81" ht="30">
      <c r="A54" s="88"/>
      <c r="B54" s="7" t="s">
        <v>17</v>
      </c>
      <c r="C54" s="8" t="s">
        <v>18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68"/>
      <c r="AG54" s="16" t="s">
        <v>56</v>
      </c>
      <c r="AH54" s="15">
        <v>22</v>
      </c>
      <c r="AI54" s="15">
        <f t="shared" si="0"/>
        <v>26</v>
      </c>
      <c r="AJ54" s="15">
        <v>4</v>
      </c>
      <c r="AK54" s="15"/>
      <c r="AL54" s="15">
        <v>18</v>
      </c>
      <c r="AM54" s="15">
        <v>2</v>
      </c>
      <c r="AN54" s="15">
        <v>2</v>
      </c>
      <c r="AO54" s="15"/>
      <c r="AP54" s="15"/>
      <c r="AQ54" s="15"/>
      <c r="AR54" s="6">
        <v>24</v>
      </c>
      <c r="AS54" s="6">
        <f t="shared" si="1"/>
        <v>48</v>
      </c>
      <c r="AT54" s="6">
        <f>((SUM(AH54,(AI54*5)))*0.143)/2</f>
        <v>10.867999999999999</v>
      </c>
      <c r="AU54" s="6">
        <f t="shared" si="3"/>
        <v>2.7169999999999996</v>
      </c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</row>
    <row r="55" spans="1:81">
      <c r="A55" s="88"/>
      <c r="B55" s="9"/>
      <c r="C55" s="10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68"/>
      <c r="AG55" s="16" t="s">
        <v>30</v>
      </c>
      <c r="AH55" s="15">
        <v>16</v>
      </c>
      <c r="AI55" s="15">
        <f t="shared" si="0"/>
        <v>32</v>
      </c>
      <c r="AJ55" s="15">
        <v>0</v>
      </c>
      <c r="AK55" s="15"/>
      <c r="AL55" s="15">
        <v>26</v>
      </c>
      <c r="AM55" s="15"/>
      <c r="AN55" s="15">
        <v>2</v>
      </c>
      <c r="AO55" s="15">
        <v>0</v>
      </c>
      <c r="AP55" s="15">
        <v>4</v>
      </c>
      <c r="AQ55" s="15"/>
      <c r="AR55" s="6">
        <v>24</v>
      </c>
      <c r="AS55" s="6">
        <f t="shared" si="1"/>
        <v>48</v>
      </c>
      <c r="AT55" s="6">
        <f t="shared" si="2"/>
        <v>12.584</v>
      </c>
      <c r="AU55" s="6">
        <f>AT55/4</f>
        <v>3.1459999999999999</v>
      </c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</row>
    <row r="56" spans="1:81">
      <c r="A56" s="88"/>
      <c r="B56" s="4"/>
      <c r="C56" s="5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70"/>
      <c r="AE56" s="6"/>
      <c r="AF56" s="6"/>
      <c r="AG56" s="17" t="s">
        <v>12</v>
      </c>
      <c r="AH56" s="15">
        <v>18</v>
      </c>
      <c r="AI56" s="15">
        <f t="shared" si="0"/>
        <v>18</v>
      </c>
      <c r="AJ56" s="15">
        <v>16</v>
      </c>
      <c r="AK56" s="15"/>
      <c r="AL56" s="15"/>
      <c r="AM56" s="15"/>
      <c r="AN56" s="15">
        <v>2</v>
      </c>
      <c r="AO56" s="15"/>
      <c r="AP56" s="15"/>
      <c r="AQ56" s="15"/>
      <c r="AR56" s="6">
        <v>18</v>
      </c>
      <c r="AS56" s="6">
        <f t="shared" si="1"/>
        <v>36</v>
      </c>
      <c r="AT56" s="6">
        <f t="shared" si="2"/>
        <v>7.7219999999999995</v>
      </c>
      <c r="AU56" s="6">
        <f t="shared" si="3"/>
        <v>1.9304999999999999</v>
      </c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</row>
    <row r="57" spans="1:81" ht="15.75">
      <c r="A57" s="88"/>
      <c r="B57" s="7" t="s">
        <v>19</v>
      </c>
      <c r="C57" s="8" t="s">
        <v>20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68"/>
      <c r="AG57" s="18" t="s">
        <v>11</v>
      </c>
      <c r="AH57" s="20">
        <v>2</v>
      </c>
      <c r="AI57" s="15">
        <f t="shared" si="0"/>
        <v>34</v>
      </c>
      <c r="AJ57" s="20"/>
      <c r="AK57" s="20"/>
      <c r="AL57" s="20">
        <v>30</v>
      </c>
      <c r="AM57" s="20"/>
      <c r="AN57" s="20"/>
      <c r="AO57" s="20"/>
      <c r="AP57" s="20">
        <v>4</v>
      </c>
      <c r="AQ57" s="20"/>
      <c r="AR57" s="6">
        <v>18</v>
      </c>
      <c r="AS57" s="6">
        <f>SUM(AH57,AJ57:AQ57)</f>
        <v>36</v>
      </c>
      <c r="AT57" s="6">
        <f t="shared" si="2"/>
        <v>12.297999999999998</v>
      </c>
      <c r="AU57" s="6">
        <f t="shared" si="3"/>
        <v>3.0744999999999996</v>
      </c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</row>
    <row r="58" spans="1:81">
      <c r="A58" s="95"/>
      <c r="B58" s="9"/>
      <c r="C58" s="10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68"/>
      <c r="AG58" s="17" t="s">
        <v>31</v>
      </c>
      <c r="AH58" s="20"/>
      <c r="AI58" s="15">
        <f t="shared" si="0"/>
        <v>12</v>
      </c>
      <c r="AJ58" s="20"/>
      <c r="AK58" s="20"/>
      <c r="AL58" s="20">
        <v>12</v>
      </c>
      <c r="AM58" s="20"/>
      <c r="AN58" s="20"/>
      <c r="AO58" s="20"/>
      <c r="AP58" s="20"/>
      <c r="AQ58" s="20"/>
      <c r="AR58" s="6">
        <v>6</v>
      </c>
      <c r="AS58" s="6">
        <f t="shared" si="1"/>
        <v>12</v>
      </c>
      <c r="AT58" s="6">
        <f t="shared" si="2"/>
        <v>4.29</v>
      </c>
      <c r="AU58" s="6">
        <f t="shared" si="3"/>
        <v>1.0725</v>
      </c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</row>
    <row r="59" spans="1:81" ht="15.75">
      <c r="A59" s="58"/>
      <c r="B59" s="12"/>
      <c r="C59" s="13"/>
      <c r="D59" s="45">
        <v>45170</v>
      </c>
      <c r="E59" s="45">
        <v>45177</v>
      </c>
      <c r="F59" s="45">
        <v>45184</v>
      </c>
      <c r="G59" s="45">
        <v>45191</v>
      </c>
      <c r="H59" s="45">
        <v>45198</v>
      </c>
      <c r="I59" s="45">
        <v>45205</v>
      </c>
      <c r="J59" s="45">
        <v>45212</v>
      </c>
      <c r="K59" s="45">
        <v>45219</v>
      </c>
      <c r="L59" s="45">
        <v>45226</v>
      </c>
      <c r="M59" s="45">
        <v>45233</v>
      </c>
      <c r="N59" s="45">
        <v>45240</v>
      </c>
      <c r="O59" s="45">
        <v>45247</v>
      </c>
      <c r="P59" s="45">
        <v>45254</v>
      </c>
      <c r="Q59" s="45">
        <v>45261</v>
      </c>
      <c r="R59" s="45">
        <v>45268</v>
      </c>
      <c r="S59" s="45">
        <v>45275</v>
      </c>
      <c r="T59" s="45">
        <v>45282</v>
      </c>
      <c r="U59" s="45">
        <v>45289</v>
      </c>
      <c r="V59" s="45">
        <v>45296</v>
      </c>
      <c r="W59" s="45">
        <v>45303</v>
      </c>
      <c r="X59" s="46">
        <v>45310</v>
      </c>
      <c r="Y59" s="50">
        <v>45317</v>
      </c>
      <c r="Z59" s="51">
        <v>45324</v>
      </c>
      <c r="AA59" s="51">
        <v>45331</v>
      </c>
      <c r="AB59" s="51">
        <v>45338</v>
      </c>
      <c r="AC59" s="47">
        <v>45345</v>
      </c>
      <c r="AD59" s="68"/>
      <c r="AG59" s="17" t="s">
        <v>23</v>
      </c>
      <c r="AH59" s="15">
        <v>2</v>
      </c>
      <c r="AI59" s="15">
        <f t="shared" si="0"/>
        <v>22</v>
      </c>
      <c r="AJ59" s="15"/>
      <c r="AK59" s="15"/>
      <c r="AL59" s="15">
        <v>18</v>
      </c>
      <c r="AM59" s="15"/>
      <c r="AN59" s="15"/>
      <c r="AO59" s="15"/>
      <c r="AP59" s="15">
        <v>4</v>
      </c>
      <c r="AQ59" s="15"/>
      <c r="AR59" s="6"/>
      <c r="AS59" s="6">
        <f t="shared" si="1"/>
        <v>24</v>
      </c>
      <c r="AT59" s="6">
        <f t="shared" si="2"/>
        <v>8.0079999999999991</v>
      </c>
      <c r="AU59" s="6">
        <f t="shared" si="3"/>
        <v>2.0019999999999998</v>
      </c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</row>
    <row r="60" spans="1:81">
      <c r="A60" s="87" t="s">
        <v>65</v>
      </c>
      <c r="B60" s="4"/>
      <c r="C60" s="5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70"/>
      <c r="AE60" s="6"/>
      <c r="AF60" s="6"/>
      <c r="AG60" s="24"/>
      <c r="AH60" s="20"/>
      <c r="AI60" s="15">
        <f t="shared" ref="AI60:AI65" si="4">SUM(AJ60:AQ60)</f>
        <v>0</v>
      </c>
      <c r="AJ60" s="20"/>
      <c r="AK60" s="20"/>
      <c r="AL60" s="20"/>
      <c r="AM60" s="20"/>
      <c r="AN60" s="20"/>
      <c r="AO60" s="20"/>
      <c r="AP60" s="20"/>
      <c r="AQ60" s="20"/>
      <c r="AR60" s="6"/>
      <c r="AS60" s="6">
        <f t="shared" si="1"/>
        <v>0</v>
      </c>
      <c r="AT60" s="6">
        <f t="shared" ref="AT60:AT65" si="5">((SUM(AH60,(AI60*5)))*0.143)/2</f>
        <v>0</v>
      </c>
      <c r="AU60" s="23">
        <f t="shared" ref="AU60:AU65" si="6">AT60/4</f>
        <v>0</v>
      </c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</row>
    <row r="61" spans="1:81" ht="15.75">
      <c r="A61" s="88"/>
      <c r="B61" s="7" t="s">
        <v>9</v>
      </c>
      <c r="C61" s="8" t="s">
        <v>10</v>
      </c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68"/>
      <c r="AG61" s="24"/>
      <c r="AH61" s="20"/>
      <c r="AI61" s="15">
        <f t="shared" si="4"/>
        <v>0</v>
      </c>
      <c r="AJ61" s="20"/>
      <c r="AK61" s="20"/>
      <c r="AL61" s="20"/>
      <c r="AM61" s="20"/>
      <c r="AN61" s="20"/>
      <c r="AO61" s="20"/>
      <c r="AP61" s="20"/>
      <c r="AQ61" s="20"/>
      <c r="AR61" s="6"/>
      <c r="AS61" s="6">
        <f t="shared" si="1"/>
        <v>0</v>
      </c>
      <c r="AT61" s="6">
        <f t="shared" si="5"/>
        <v>0</v>
      </c>
      <c r="AU61" s="6">
        <f t="shared" si="6"/>
        <v>0</v>
      </c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</row>
    <row r="62" spans="1:81">
      <c r="A62" s="88"/>
      <c r="B62" s="9"/>
      <c r="C62" s="10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68"/>
      <c r="AG62" s="24"/>
      <c r="AH62" s="15"/>
      <c r="AI62" s="15">
        <f t="shared" si="4"/>
        <v>0</v>
      </c>
      <c r="AJ62" s="15"/>
      <c r="AK62" s="15"/>
      <c r="AL62" s="15"/>
      <c r="AM62" s="15"/>
      <c r="AN62" s="15"/>
      <c r="AO62" s="15"/>
      <c r="AP62" s="15"/>
      <c r="AQ62" s="15"/>
      <c r="AR62" s="6"/>
      <c r="AS62" s="6">
        <f t="shared" si="1"/>
        <v>0</v>
      </c>
      <c r="AT62" s="6">
        <f t="shared" si="5"/>
        <v>0</v>
      </c>
      <c r="AU62" s="6">
        <f t="shared" si="6"/>
        <v>0</v>
      </c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</row>
    <row r="63" spans="1:81">
      <c r="A63" s="88"/>
      <c r="B63" s="4"/>
      <c r="C63" s="5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70"/>
      <c r="AE63" s="6"/>
      <c r="AF63" s="6"/>
      <c r="AG63" s="24"/>
      <c r="AH63" s="20"/>
      <c r="AI63" s="15">
        <f t="shared" si="4"/>
        <v>0</v>
      </c>
      <c r="AJ63" s="20"/>
      <c r="AK63" s="20"/>
      <c r="AL63" s="20"/>
      <c r="AM63" s="20"/>
      <c r="AN63" s="20"/>
      <c r="AO63" s="20"/>
      <c r="AP63" s="20"/>
      <c r="AQ63" s="20"/>
      <c r="AR63" s="6"/>
      <c r="AS63" s="6">
        <f t="shared" si="1"/>
        <v>0</v>
      </c>
      <c r="AT63" s="6">
        <f t="shared" si="5"/>
        <v>0</v>
      </c>
      <c r="AU63" s="6">
        <f t="shared" si="6"/>
        <v>0</v>
      </c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</row>
    <row r="64" spans="1:81" ht="15.75">
      <c r="A64" s="88"/>
      <c r="B64" s="7" t="s">
        <v>14</v>
      </c>
      <c r="C64" s="11" t="s">
        <v>15</v>
      </c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68"/>
      <c r="AG64" s="24"/>
      <c r="AH64" s="20"/>
      <c r="AI64" s="15">
        <f t="shared" si="4"/>
        <v>0</v>
      </c>
      <c r="AJ64" s="20"/>
      <c r="AK64" s="20"/>
      <c r="AL64" s="20"/>
      <c r="AM64" s="20"/>
      <c r="AN64" s="20"/>
      <c r="AO64" s="20"/>
      <c r="AP64" s="20"/>
      <c r="AQ64" s="20"/>
      <c r="AR64" s="6"/>
      <c r="AS64" s="6">
        <f t="shared" si="1"/>
        <v>0</v>
      </c>
      <c r="AT64" s="6">
        <f t="shared" si="5"/>
        <v>0</v>
      </c>
      <c r="AU64" s="6">
        <f t="shared" si="6"/>
        <v>0</v>
      </c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</row>
    <row r="65" spans="1:81">
      <c r="A65" s="88"/>
      <c r="B65" s="9"/>
      <c r="C65" s="10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68"/>
      <c r="AG65" s="25"/>
      <c r="AH65" s="20"/>
      <c r="AI65" s="15">
        <f t="shared" si="4"/>
        <v>0</v>
      </c>
      <c r="AJ65" s="20"/>
      <c r="AK65" s="20"/>
      <c r="AL65" s="20"/>
      <c r="AM65" s="20"/>
      <c r="AN65" s="20"/>
      <c r="AO65" s="20"/>
      <c r="AP65" s="20"/>
      <c r="AQ65" s="20"/>
      <c r="AR65" s="6"/>
      <c r="AS65" s="6">
        <f t="shared" si="1"/>
        <v>0</v>
      </c>
      <c r="AT65" s="6">
        <f t="shared" si="5"/>
        <v>0</v>
      </c>
      <c r="AU65" s="6">
        <f t="shared" si="6"/>
        <v>0</v>
      </c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</row>
    <row r="66" spans="1:81">
      <c r="A66" s="88"/>
      <c r="B66" s="4"/>
      <c r="C66" s="5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70"/>
      <c r="AE66" s="6"/>
      <c r="AF66" s="6"/>
      <c r="AG66" s="14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>
        <f>SUM(AR49:AR65)</f>
        <v>302</v>
      </c>
      <c r="AS66" s="6">
        <f>SUM(AS49:AS65)</f>
        <v>616</v>
      </c>
      <c r="AT66" s="6"/>
      <c r="AU66" s="6">
        <f>SUM(AU49:AU65)</f>
        <v>37.751999999999995</v>
      </c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</row>
    <row r="67" spans="1:81" ht="15.75">
      <c r="A67" s="88"/>
      <c r="B67" s="7" t="s">
        <v>17</v>
      </c>
      <c r="C67" s="8" t="s">
        <v>18</v>
      </c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68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</row>
    <row r="68" spans="1:81">
      <c r="A68" s="88"/>
      <c r="B68" s="9"/>
      <c r="C68" s="10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68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</row>
    <row r="69" spans="1:81">
      <c r="A69" s="88"/>
      <c r="B69" s="4"/>
      <c r="C69" s="5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70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</row>
    <row r="70" spans="1:81" ht="15.75">
      <c r="A70" s="88"/>
      <c r="B70" s="7" t="s">
        <v>19</v>
      </c>
      <c r="C70" s="8" t="s">
        <v>20</v>
      </c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68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</row>
    <row r="71" spans="1:81">
      <c r="A71" s="95"/>
      <c r="B71" s="9"/>
      <c r="C71" s="10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68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</row>
    <row r="72" spans="1:81" ht="15.75">
      <c r="A72" s="58"/>
      <c r="B72" s="12"/>
      <c r="C72" s="13"/>
      <c r="D72" s="45">
        <v>45171</v>
      </c>
      <c r="E72" s="45">
        <v>45178</v>
      </c>
      <c r="F72" s="45">
        <v>45185</v>
      </c>
      <c r="G72" s="45">
        <v>45192</v>
      </c>
      <c r="H72" s="45">
        <v>45199</v>
      </c>
      <c r="I72" s="45">
        <v>45206</v>
      </c>
      <c r="J72" s="45">
        <v>45213</v>
      </c>
      <c r="K72" s="45">
        <v>45220</v>
      </c>
      <c r="L72" s="45">
        <v>45227</v>
      </c>
      <c r="M72" s="45">
        <v>45234</v>
      </c>
      <c r="N72" s="45">
        <v>45241</v>
      </c>
      <c r="O72" s="45">
        <v>45248</v>
      </c>
      <c r="P72" s="45">
        <v>45255</v>
      </c>
      <c r="Q72" s="45">
        <v>45262</v>
      </c>
      <c r="R72" s="45">
        <v>45269</v>
      </c>
      <c r="S72" s="45">
        <v>45276</v>
      </c>
      <c r="T72" s="45">
        <v>45283</v>
      </c>
      <c r="U72" s="45">
        <v>45290</v>
      </c>
      <c r="V72" s="45">
        <v>45297</v>
      </c>
      <c r="W72" s="45">
        <v>45304</v>
      </c>
      <c r="X72" s="46">
        <v>45311</v>
      </c>
      <c r="Y72" s="52">
        <v>45318</v>
      </c>
      <c r="Z72" s="53">
        <v>45325</v>
      </c>
      <c r="AA72" s="53">
        <v>45332</v>
      </c>
      <c r="AB72" s="53">
        <v>45339</v>
      </c>
      <c r="AC72" s="47">
        <v>45346</v>
      </c>
      <c r="AD72" s="68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</row>
    <row r="73" spans="1:81">
      <c r="A73" s="87" t="s">
        <v>66</v>
      </c>
      <c r="B73" s="4"/>
      <c r="C73" s="5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70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</row>
    <row r="74" spans="1:81" ht="15.75">
      <c r="A74" s="88"/>
      <c r="B74" s="7" t="s">
        <v>9</v>
      </c>
      <c r="C74" s="8" t="s">
        <v>10</v>
      </c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68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</row>
    <row r="75" spans="1:81">
      <c r="A75" s="88"/>
      <c r="B75" s="9"/>
      <c r="C75" s="10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68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</row>
    <row r="76" spans="1:81">
      <c r="A76" s="88"/>
      <c r="B76" s="4"/>
      <c r="C76" s="5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70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</row>
    <row r="77" spans="1:81" ht="15.75">
      <c r="A77" s="88"/>
      <c r="B77" s="7" t="s">
        <v>14</v>
      </c>
      <c r="C77" s="11" t="s">
        <v>15</v>
      </c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68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</row>
    <row r="78" spans="1:81">
      <c r="A78" s="88"/>
      <c r="B78" s="9"/>
      <c r="C78" s="10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68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</row>
    <row r="79" spans="1:81">
      <c r="A79" s="88"/>
      <c r="B79" s="4"/>
      <c r="C79" s="5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70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</row>
    <row r="80" spans="1:81" ht="15.75">
      <c r="A80" s="88"/>
      <c r="B80" s="7" t="s">
        <v>17</v>
      </c>
      <c r="C80" s="8" t="s">
        <v>18</v>
      </c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68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</row>
    <row r="81" spans="1:81">
      <c r="A81" s="89"/>
      <c r="B81" s="9"/>
      <c r="C81" s="10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68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</row>
    <row r="82" spans="1:81">
      <c r="D82" s="26"/>
      <c r="L82" s="26"/>
      <c r="R82" s="26"/>
      <c r="U82" s="82"/>
      <c r="V82" s="82"/>
      <c r="W82" s="82"/>
      <c r="X82" s="82"/>
      <c r="Y82" s="82"/>
      <c r="Z82" s="82"/>
      <c r="BS82" s="6"/>
      <c r="BT82" s="6"/>
      <c r="BU82" s="6"/>
      <c r="BV82" s="6"/>
      <c r="BW82" s="6"/>
      <c r="BX82" s="6"/>
      <c r="BY82" s="6"/>
      <c r="BZ82" s="6"/>
      <c r="CA82" s="6"/>
    </row>
    <row r="83" spans="1:81" ht="15" customHeight="1">
      <c r="A83" s="86" t="s">
        <v>34</v>
      </c>
      <c r="B83" s="97" t="s">
        <v>35</v>
      </c>
      <c r="C83" s="97"/>
      <c r="D83" s="97"/>
      <c r="E83" s="97"/>
      <c r="F83" s="97"/>
      <c r="G83" s="97"/>
      <c r="H83" s="97"/>
      <c r="I83" s="74" t="s">
        <v>36</v>
      </c>
      <c r="J83" s="75" t="s">
        <v>37</v>
      </c>
      <c r="K83" s="75"/>
      <c r="L83" s="75"/>
      <c r="M83" s="75"/>
      <c r="N83" s="75" t="s">
        <v>38</v>
      </c>
      <c r="O83" s="75"/>
      <c r="P83" s="75"/>
      <c r="Q83" s="75"/>
      <c r="R83" s="73" t="s">
        <v>39</v>
      </c>
      <c r="S83" s="74" t="s">
        <v>40</v>
      </c>
      <c r="T83" s="73" t="s">
        <v>41</v>
      </c>
      <c r="U83" s="73"/>
      <c r="V83" s="74" t="s">
        <v>42</v>
      </c>
      <c r="W83" s="74"/>
      <c r="X83" s="74"/>
    </row>
    <row r="84" spans="1:81">
      <c r="A84" s="86"/>
      <c r="B84" s="97"/>
      <c r="C84" s="97"/>
      <c r="D84" s="97"/>
      <c r="E84" s="97"/>
      <c r="F84" s="97"/>
      <c r="G84" s="97"/>
      <c r="H84" s="97"/>
      <c r="I84" s="74"/>
      <c r="J84" s="77" t="s">
        <v>43</v>
      </c>
      <c r="K84" s="77"/>
      <c r="L84" s="77"/>
      <c r="M84" s="77"/>
      <c r="N84" s="75"/>
      <c r="O84" s="75"/>
      <c r="P84" s="75"/>
      <c r="Q84" s="75"/>
      <c r="R84" s="73"/>
      <c r="S84" s="74"/>
      <c r="T84" s="73"/>
      <c r="U84" s="73"/>
      <c r="V84" s="74" t="s">
        <v>44</v>
      </c>
      <c r="W84" s="74"/>
      <c r="X84" s="74"/>
    </row>
    <row r="85" spans="1:81">
      <c r="A85" s="86"/>
      <c r="B85" s="97"/>
      <c r="C85" s="97"/>
      <c r="D85" s="97"/>
      <c r="E85" s="97"/>
      <c r="F85" s="97"/>
      <c r="G85" s="97"/>
      <c r="H85" s="97"/>
      <c r="I85" s="74"/>
      <c r="J85" s="77"/>
      <c r="K85" s="77"/>
      <c r="L85" s="77"/>
      <c r="M85" s="77"/>
      <c r="N85" s="75"/>
      <c r="O85" s="75"/>
      <c r="P85" s="75"/>
      <c r="Q85" s="75"/>
      <c r="R85" s="73"/>
      <c r="S85" s="74"/>
      <c r="T85" s="73"/>
      <c r="U85" s="73"/>
      <c r="V85" s="27" t="s">
        <v>45</v>
      </c>
      <c r="W85" s="27" t="s">
        <v>46</v>
      </c>
      <c r="X85" s="27" t="s">
        <v>47</v>
      </c>
    </row>
    <row r="86" spans="1:81" ht="15" customHeight="1">
      <c r="A86" s="65"/>
      <c r="B86" s="79"/>
      <c r="C86" s="79"/>
      <c r="D86" s="79"/>
      <c r="E86" s="79"/>
      <c r="F86" s="79"/>
      <c r="G86" s="79"/>
      <c r="H86" s="79"/>
      <c r="I86" s="57"/>
      <c r="J86" s="78"/>
      <c r="K86" s="78"/>
      <c r="L86" s="78"/>
      <c r="M86" s="78"/>
      <c r="N86" s="76"/>
      <c r="O86" s="76"/>
      <c r="P86" s="76"/>
      <c r="Q86" s="76"/>
      <c r="R86" s="57"/>
      <c r="S86" s="54"/>
      <c r="T86" s="80"/>
      <c r="U86" s="80"/>
      <c r="V86" s="28"/>
      <c r="W86" s="28"/>
      <c r="X86" s="29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</row>
    <row r="87" spans="1:81" ht="46.5" customHeight="1">
      <c r="A87" s="66"/>
      <c r="B87" s="79"/>
      <c r="C87" s="79"/>
      <c r="D87" s="79"/>
      <c r="E87" s="79"/>
      <c r="F87" s="79"/>
      <c r="G87" s="79"/>
      <c r="H87" s="79"/>
      <c r="I87" s="57"/>
      <c r="J87" s="76"/>
      <c r="K87" s="76"/>
      <c r="L87" s="76"/>
      <c r="M87" s="76"/>
      <c r="N87" s="76"/>
      <c r="O87" s="76"/>
      <c r="P87" s="76"/>
      <c r="Q87" s="76"/>
      <c r="R87" s="57"/>
      <c r="S87" s="54"/>
      <c r="T87" s="80"/>
      <c r="U87" s="80"/>
      <c r="V87" s="28"/>
      <c r="W87" s="28"/>
      <c r="X87" s="29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</row>
    <row r="88" spans="1:81" ht="45.75" customHeight="1">
      <c r="A88" s="66"/>
      <c r="B88" s="79"/>
      <c r="C88" s="79"/>
      <c r="D88" s="79"/>
      <c r="E88" s="79"/>
      <c r="F88" s="79"/>
      <c r="G88" s="79"/>
      <c r="H88" s="79"/>
      <c r="I88" s="57"/>
      <c r="J88" s="76"/>
      <c r="K88" s="76"/>
      <c r="L88" s="76"/>
      <c r="M88" s="76"/>
      <c r="N88" s="76"/>
      <c r="O88" s="76"/>
      <c r="P88" s="76"/>
      <c r="Q88" s="76"/>
      <c r="R88" s="57"/>
      <c r="S88" s="54"/>
      <c r="T88" s="80"/>
      <c r="U88" s="80"/>
      <c r="V88" s="28"/>
      <c r="W88" s="28"/>
      <c r="X88" s="29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</row>
    <row r="89" spans="1:81" ht="42" customHeight="1">
      <c r="A89" s="66"/>
      <c r="B89" s="79"/>
      <c r="C89" s="79"/>
      <c r="D89" s="79"/>
      <c r="E89" s="79"/>
      <c r="F89" s="79"/>
      <c r="G89" s="79"/>
      <c r="H89" s="79"/>
      <c r="I89" s="57"/>
      <c r="J89" s="76"/>
      <c r="K89" s="76"/>
      <c r="L89" s="76"/>
      <c r="M89" s="76"/>
      <c r="N89" s="76"/>
      <c r="O89" s="76"/>
      <c r="P89" s="76"/>
      <c r="Q89" s="76"/>
      <c r="R89" s="57"/>
      <c r="S89" s="54"/>
      <c r="T89" s="80"/>
      <c r="U89" s="80"/>
      <c r="V89" s="28"/>
      <c r="W89" s="28"/>
      <c r="X89" s="29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</row>
    <row r="90" spans="1:81" ht="27" customHeight="1">
      <c r="A90" s="67"/>
      <c r="B90" s="83"/>
      <c r="C90" s="83"/>
      <c r="D90" s="83"/>
      <c r="E90" s="83"/>
      <c r="F90" s="83"/>
      <c r="G90" s="83"/>
      <c r="H90" s="83"/>
      <c r="I90" s="55"/>
      <c r="J90" s="76"/>
      <c r="K90" s="76"/>
      <c r="L90" s="76"/>
      <c r="M90" s="76"/>
      <c r="N90" s="76"/>
      <c r="O90" s="76"/>
      <c r="P90" s="76"/>
      <c r="Q90" s="76"/>
      <c r="R90" s="57"/>
      <c r="S90" s="54"/>
      <c r="T90" s="80"/>
      <c r="U90" s="80"/>
      <c r="V90" s="28"/>
      <c r="W90" s="28"/>
      <c r="X90" s="29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</row>
    <row r="91" spans="1:81" ht="45.75" customHeight="1">
      <c r="A91" s="66"/>
      <c r="B91" s="83"/>
      <c r="C91" s="83"/>
      <c r="D91" s="83"/>
      <c r="E91" s="83"/>
      <c r="F91" s="83"/>
      <c r="G91" s="83"/>
      <c r="H91" s="83"/>
      <c r="I91" s="55"/>
      <c r="J91" s="76"/>
      <c r="K91" s="76"/>
      <c r="L91" s="76"/>
      <c r="M91" s="76"/>
      <c r="N91" s="76"/>
      <c r="O91" s="76"/>
      <c r="P91" s="76"/>
      <c r="Q91" s="76"/>
      <c r="R91" s="55"/>
      <c r="S91" s="56"/>
      <c r="T91" s="80"/>
      <c r="U91" s="80"/>
      <c r="V91" s="28"/>
      <c r="W91" s="28"/>
      <c r="X91" s="29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</row>
    <row r="92" spans="1:81" ht="15" customHeight="1">
      <c r="A92" s="66"/>
      <c r="B92" s="83"/>
      <c r="C92" s="83"/>
      <c r="D92" s="83"/>
      <c r="E92" s="83"/>
      <c r="F92" s="83"/>
      <c r="G92" s="83"/>
      <c r="H92" s="83"/>
      <c r="I92" s="55"/>
      <c r="J92" s="85"/>
      <c r="K92" s="85"/>
      <c r="L92" s="85"/>
      <c r="M92" s="85"/>
      <c r="N92" s="85"/>
      <c r="O92" s="85"/>
      <c r="P92" s="85"/>
      <c r="Q92" s="85"/>
      <c r="R92" s="55"/>
      <c r="S92" s="54"/>
      <c r="T92" s="80"/>
      <c r="U92" s="80"/>
      <c r="V92" s="28"/>
      <c r="W92" s="28"/>
      <c r="X92" s="29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</row>
    <row r="93" spans="1:81" ht="38.25" customHeight="1">
      <c r="A93" s="67"/>
      <c r="B93" s="83"/>
      <c r="C93" s="83"/>
      <c r="D93" s="83"/>
      <c r="E93" s="83"/>
      <c r="F93" s="83"/>
      <c r="G93" s="83"/>
      <c r="H93" s="83"/>
      <c r="I93" s="55"/>
      <c r="J93" s="76"/>
      <c r="K93" s="76"/>
      <c r="L93" s="76"/>
      <c r="M93" s="76"/>
      <c r="N93" s="76"/>
      <c r="O93" s="76"/>
      <c r="P93" s="76"/>
      <c r="Q93" s="76"/>
      <c r="R93" s="55"/>
      <c r="S93" s="56"/>
      <c r="T93" s="80"/>
      <c r="U93" s="80"/>
      <c r="V93" s="28"/>
      <c r="W93" s="28"/>
      <c r="X93" s="29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</row>
    <row r="94" spans="1:81" ht="15" customHeight="1">
      <c r="A94" s="67"/>
      <c r="B94" s="83"/>
      <c r="C94" s="83"/>
      <c r="D94" s="83"/>
      <c r="E94" s="83"/>
      <c r="F94" s="83"/>
      <c r="G94" s="83"/>
      <c r="H94" s="83"/>
      <c r="I94" s="55"/>
      <c r="J94" s="76"/>
      <c r="K94" s="76"/>
      <c r="L94" s="76"/>
      <c r="M94" s="76"/>
      <c r="N94" s="76"/>
      <c r="O94" s="76"/>
      <c r="P94" s="76"/>
      <c r="Q94" s="76"/>
      <c r="R94" s="55"/>
      <c r="S94" s="54"/>
      <c r="T94" s="80"/>
      <c r="U94" s="80"/>
      <c r="V94" s="28"/>
      <c r="W94" s="28"/>
      <c r="X94" s="29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</row>
    <row r="95" spans="1:81" ht="42" customHeight="1">
      <c r="A95" s="67"/>
      <c r="B95" s="83"/>
      <c r="C95" s="83"/>
      <c r="D95" s="83"/>
      <c r="E95" s="83"/>
      <c r="F95" s="83"/>
      <c r="G95" s="83"/>
      <c r="H95" s="83"/>
      <c r="I95" s="55"/>
      <c r="J95" s="76"/>
      <c r="K95" s="76"/>
      <c r="L95" s="76"/>
      <c r="M95" s="76"/>
      <c r="N95" s="76"/>
      <c r="O95" s="76"/>
      <c r="P95" s="76"/>
      <c r="Q95" s="76"/>
      <c r="R95" s="57"/>
      <c r="S95" s="54"/>
      <c r="T95" s="80"/>
      <c r="U95" s="80"/>
      <c r="V95" s="28"/>
      <c r="W95" s="31"/>
      <c r="X95" s="29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</row>
    <row r="96" spans="1:81" ht="45" customHeight="1">
      <c r="A96" s="67"/>
      <c r="B96" s="79"/>
      <c r="C96" s="79"/>
      <c r="D96" s="79"/>
      <c r="E96" s="79"/>
      <c r="F96" s="79"/>
      <c r="G96" s="79"/>
      <c r="H96" s="79"/>
      <c r="I96" s="55"/>
      <c r="J96" s="84"/>
      <c r="K96" s="84"/>
      <c r="L96" s="84"/>
      <c r="M96" s="84"/>
      <c r="N96" s="84"/>
      <c r="O96" s="84"/>
      <c r="P96" s="84"/>
      <c r="Q96" s="84"/>
      <c r="R96" s="57"/>
      <c r="S96" s="54"/>
      <c r="T96" s="80"/>
      <c r="U96" s="80"/>
      <c r="V96" s="28"/>
      <c r="W96" s="28"/>
      <c r="X96" s="29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</row>
    <row r="97" spans="1:81">
      <c r="A97" s="32"/>
      <c r="B97" s="32"/>
      <c r="C97" s="33"/>
      <c r="D97" s="33"/>
      <c r="E97" s="33"/>
      <c r="F97" s="33"/>
      <c r="G97" s="33"/>
      <c r="H97" s="33"/>
      <c r="I97" s="34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4"/>
      <c r="X97" s="36"/>
      <c r="Y97" s="34"/>
      <c r="Z97" s="34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</row>
    <row r="98" spans="1:81">
      <c r="A98" s="1"/>
      <c r="H98" s="1"/>
      <c r="O98" s="1"/>
      <c r="V98" s="37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</row>
    <row r="99" spans="1:81">
      <c r="T99" s="38"/>
      <c r="V99" s="30"/>
      <c r="W99" s="38"/>
      <c r="X99" s="38"/>
      <c r="Y99" s="38"/>
      <c r="Z99" s="30"/>
      <c r="AA99" s="38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</row>
    <row r="100" spans="1:81">
      <c r="T100" s="38"/>
      <c r="V100" s="30"/>
      <c r="W100" s="38"/>
      <c r="X100" s="38"/>
      <c r="Y100" s="38"/>
      <c r="Z100" s="30"/>
      <c r="AA100" s="39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</row>
    <row r="101" spans="1:81">
      <c r="O101" s="22"/>
      <c r="V101" s="39"/>
      <c r="W101" s="39"/>
      <c r="X101" s="39"/>
      <c r="Y101" s="38"/>
      <c r="Z101" s="30"/>
      <c r="AA101" s="4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</row>
    <row r="102" spans="1:81">
      <c r="O102" s="22"/>
      <c r="V102" s="41"/>
      <c r="W102" s="4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</row>
    <row r="103" spans="1:81">
      <c r="H103" s="1"/>
      <c r="V103" s="41"/>
      <c r="W103" s="4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</row>
    <row r="104" spans="1:81"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</row>
    <row r="105" spans="1:81">
      <c r="H105" s="42"/>
    </row>
    <row r="106" spans="1:81">
      <c r="H106" s="43"/>
      <c r="Y106" s="44"/>
      <c r="Z106" s="30"/>
      <c r="AA106" s="30"/>
    </row>
  </sheetData>
  <mergeCells count="72">
    <mergeCell ref="A83:A85"/>
    <mergeCell ref="A73:A81"/>
    <mergeCell ref="N2:O2"/>
    <mergeCell ref="N4:O4"/>
    <mergeCell ref="W3:Y3"/>
    <mergeCell ref="A8:A19"/>
    <mergeCell ref="A21:A32"/>
    <mergeCell ref="A34:A45"/>
    <mergeCell ref="A47:A58"/>
    <mergeCell ref="A60:A71"/>
    <mergeCell ref="D6:H6"/>
    <mergeCell ref="I6:M6"/>
    <mergeCell ref="N6:Q6"/>
    <mergeCell ref="R6:U6"/>
    <mergeCell ref="N3:O3"/>
    <mergeCell ref="B83:H85"/>
    <mergeCell ref="B90:H90"/>
    <mergeCell ref="J89:M89"/>
    <mergeCell ref="J90:M90"/>
    <mergeCell ref="N90:Q90"/>
    <mergeCell ref="J88:M88"/>
    <mergeCell ref="B91:H91"/>
    <mergeCell ref="B92:H92"/>
    <mergeCell ref="J91:M91"/>
    <mergeCell ref="J92:M92"/>
    <mergeCell ref="N91:Q91"/>
    <mergeCell ref="N92:Q92"/>
    <mergeCell ref="B95:H95"/>
    <mergeCell ref="B96:H96"/>
    <mergeCell ref="J95:M95"/>
    <mergeCell ref="J96:M96"/>
    <mergeCell ref="N95:Q95"/>
    <mergeCell ref="N96:Q96"/>
    <mergeCell ref="B93:H93"/>
    <mergeCell ref="B94:H94"/>
    <mergeCell ref="J93:M93"/>
    <mergeCell ref="J94:M94"/>
    <mergeCell ref="N93:Q93"/>
    <mergeCell ref="N94:Q94"/>
    <mergeCell ref="AA6:AC6"/>
    <mergeCell ref="V6:Z6"/>
    <mergeCell ref="T87:U87"/>
    <mergeCell ref="T88:U88"/>
    <mergeCell ref="T89:U89"/>
    <mergeCell ref="V83:X83"/>
    <mergeCell ref="U82:Z82"/>
    <mergeCell ref="V84:X84"/>
    <mergeCell ref="T86:U86"/>
    <mergeCell ref="T83:U85"/>
    <mergeCell ref="T93:U93"/>
    <mergeCell ref="T94:U94"/>
    <mergeCell ref="T95:U95"/>
    <mergeCell ref="T96:U96"/>
    <mergeCell ref="T90:U90"/>
    <mergeCell ref="T91:U91"/>
    <mergeCell ref="T92:U92"/>
    <mergeCell ref="B86:H86"/>
    <mergeCell ref="B87:H87"/>
    <mergeCell ref="B88:H88"/>
    <mergeCell ref="B89:H89"/>
    <mergeCell ref="N88:Q88"/>
    <mergeCell ref="N89:Q89"/>
    <mergeCell ref="I83:I85"/>
    <mergeCell ref="J83:M83"/>
    <mergeCell ref="J84:M85"/>
    <mergeCell ref="J86:M86"/>
    <mergeCell ref="J87:M87"/>
    <mergeCell ref="R83:R85"/>
    <mergeCell ref="S83:S85"/>
    <mergeCell ref="N83:Q85"/>
    <mergeCell ref="N86:Q86"/>
    <mergeCell ref="N87:Q87"/>
  </mergeCells>
  <conditionalFormatting sqref="AQ44">
    <cfRule type="cellIs" dxfId="592" priority="14914" operator="lessThan">
      <formula>$AQ$64/2</formula>
    </cfRule>
  </conditionalFormatting>
  <conditionalFormatting sqref="AI49:AI59 AH60:AQ65">
    <cfRule type="cellIs" dxfId="591" priority="15502" stopIfTrue="1" operator="greaterThan">
      <formula>0</formula>
    </cfRule>
  </conditionalFormatting>
  <conditionalFormatting sqref="AO64">
    <cfRule type="cellIs" dxfId="590" priority="15501" stopIfTrue="1" operator="greaterThan">
      <formula>0</formula>
    </cfRule>
  </conditionalFormatting>
  <conditionalFormatting sqref="AH65:AQ65">
    <cfRule type="cellIs" dxfId="589" priority="15500" stopIfTrue="1" operator="greaterThan">
      <formula>0</formula>
    </cfRule>
  </conditionalFormatting>
  <conditionalFormatting sqref="AR29">
    <cfRule type="cellIs" dxfId="588" priority="15499" operator="greaterThan">
      <formula>"&gt;$AS$45/2"</formula>
    </cfRule>
  </conditionalFormatting>
  <conditionalFormatting sqref="AR30">
    <cfRule type="cellIs" dxfId="587" priority="15498" operator="greaterThan">
      <formula>"&gt;$AS$46/2"</formula>
    </cfRule>
  </conditionalFormatting>
  <conditionalFormatting sqref="AR31">
    <cfRule type="cellIs" dxfId="586" priority="15497" operator="greaterThan">
      <formula>"&gt;$AS$47/2"</formula>
    </cfRule>
  </conditionalFormatting>
  <conditionalFormatting sqref="AR29">
    <cfRule type="cellIs" dxfId="585" priority="15496" operator="greaterThan">
      <formula>$AR$49/2</formula>
    </cfRule>
  </conditionalFormatting>
  <conditionalFormatting sqref="AR32">
    <cfRule type="cellIs" dxfId="584" priority="15495" operator="greaterThan">
      <formula>"&gt;$AS$48/2"</formula>
    </cfRule>
  </conditionalFormatting>
  <conditionalFormatting sqref="AR30">
    <cfRule type="cellIs" dxfId="583" priority="15494" operator="greaterThan">
      <formula>$AR$50/2</formula>
    </cfRule>
  </conditionalFormatting>
  <conditionalFormatting sqref="AR33">
    <cfRule type="cellIs" dxfId="582" priority="15493" operator="greaterThan">
      <formula>"&gt;$AS$49/2"</formula>
    </cfRule>
  </conditionalFormatting>
  <conditionalFormatting sqref="AR31">
    <cfRule type="cellIs" dxfId="581" priority="15492" operator="greaterThan">
      <formula>$AR$51/2</formula>
    </cfRule>
  </conditionalFormatting>
  <conditionalFormatting sqref="AR34">
    <cfRule type="cellIs" dxfId="580" priority="15491" operator="greaterThan">
      <formula>"&gt;$AS$50/2"</formula>
    </cfRule>
  </conditionalFormatting>
  <conditionalFormatting sqref="AR32">
    <cfRule type="cellIs" dxfId="579" priority="15490" operator="greaterThan">
      <formula>$AR$52/2</formula>
    </cfRule>
  </conditionalFormatting>
  <conditionalFormatting sqref="AR35">
    <cfRule type="cellIs" dxfId="578" priority="15489" operator="greaterThan">
      <formula>"&gt;$AS$51/2"</formula>
    </cfRule>
  </conditionalFormatting>
  <conditionalFormatting sqref="AR33">
    <cfRule type="cellIs" dxfId="577" priority="15488" operator="greaterThan">
      <formula>$AR$53/2</formula>
    </cfRule>
  </conditionalFormatting>
  <conditionalFormatting sqref="AR36">
    <cfRule type="cellIs" dxfId="576" priority="15487" operator="greaterThan">
      <formula>"&gt;$AS$52/2"</formula>
    </cfRule>
  </conditionalFormatting>
  <conditionalFormatting sqref="AR34">
    <cfRule type="cellIs" dxfId="575" priority="15486" operator="greaterThan">
      <formula>$AR$54/2</formula>
    </cfRule>
  </conditionalFormatting>
  <conditionalFormatting sqref="AR37">
    <cfRule type="cellIs" dxfId="574" priority="15485" operator="greaterThan">
      <formula>"&gt;$AS$53/2"</formula>
    </cfRule>
  </conditionalFormatting>
  <conditionalFormatting sqref="AR35">
    <cfRule type="cellIs" dxfId="573" priority="15484" operator="greaterThan">
      <formula>$AR$55/2</formula>
    </cfRule>
  </conditionalFormatting>
  <conditionalFormatting sqref="AR38">
    <cfRule type="cellIs" dxfId="572" priority="15483" operator="greaterThan">
      <formula>"&gt;$AS$54/2"</formula>
    </cfRule>
  </conditionalFormatting>
  <conditionalFormatting sqref="AR36">
    <cfRule type="cellIs" dxfId="571" priority="15482" operator="greaterThan">
      <formula>$AR$56/2</formula>
    </cfRule>
  </conditionalFormatting>
  <conditionalFormatting sqref="AR39">
    <cfRule type="cellIs" dxfId="570" priority="15481" operator="greaterThan">
      <formula>"&gt;$AS$55/2"</formula>
    </cfRule>
  </conditionalFormatting>
  <conditionalFormatting sqref="AR40">
    <cfRule type="cellIs" dxfId="569" priority="15480" operator="greaterThan">
      <formula>"&gt;$AS$56/2"</formula>
    </cfRule>
  </conditionalFormatting>
  <conditionalFormatting sqref="AR41">
    <cfRule type="cellIs" dxfId="568" priority="15479" operator="greaterThan">
      <formula>"&gt;$AS$57/2"</formula>
    </cfRule>
  </conditionalFormatting>
  <conditionalFormatting sqref="AR42">
    <cfRule type="cellIs" dxfId="567" priority="15478" operator="greaterThan">
      <formula>"&gt;$AS$58/2"</formula>
    </cfRule>
  </conditionalFormatting>
  <conditionalFormatting sqref="AR37">
    <cfRule type="cellIs" dxfId="566" priority="15477" operator="greaterThan">
      <formula>$AR$60/2</formula>
    </cfRule>
  </conditionalFormatting>
  <conditionalFormatting sqref="AR43">
    <cfRule type="cellIs" dxfId="565" priority="15476" operator="greaterThan">
      <formula>"&gt;$AS$59/2"</formula>
    </cfRule>
  </conditionalFormatting>
  <conditionalFormatting sqref="AR29">
    <cfRule type="cellIs" dxfId="564" priority="15475" operator="greaterThan">
      <formula>"&gt;$AS$45/2"</formula>
    </cfRule>
  </conditionalFormatting>
  <conditionalFormatting sqref="AR30">
    <cfRule type="cellIs" dxfId="563" priority="15474" operator="greaterThan">
      <formula>"&gt;$AS$46/2"</formula>
    </cfRule>
  </conditionalFormatting>
  <conditionalFormatting sqref="AR31">
    <cfRule type="cellIs" dxfId="562" priority="15473" operator="greaterThan">
      <formula>"&gt;$AS$47/2"</formula>
    </cfRule>
  </conditionalFormatting>
  <conditionalFormatting sqref="AR32">
    <cfRule type="cellIs" dxfId="561" priority="15472" operator="greaterThan">
      <formula>"&gt;$AS$48/2"</formula>
    </cfRule>
  </conditionalFormatting>
  <conditionalFormatting sqref="AR33">
    <cfRule type="cellIs" dxfId="560" priority="15471" operator="greaterThan">
      <formula>"&gt;$AS$49/2"</formula>
    </cfRule>
  </conditionalFormatting>
  <conditionalFormatting sqref="AR34">
    <cfRule type="cellIs" dxfId="559" priority="15470" operator="greaterThan">
      <formula>"&gt;$AS$50/2"</formula>
    </cfRule>
  </conditionalFormatting>
  <conditionalFormatting sqref="AR35">
    <cfRule type="cellIs" dxfId="558" priority="15469" operator="greaterThan">
      <formula>"&gt;$AS$51/2"</formula>
    </cfRule>
  </conditionalFormatting>
  <conditionalFormatting sqref="AR36">
    <cfRule type="cellIs" dxfId="557" priority="15468" operator="greaterThan">
      <formula>"&gt;$AS$52/2"</formula>
    </cfRule>
  </conditionalFormatting>
  <conditionalFormatting sqref="AR37">
    <cfRule type="cellIs" dxfId="556" priority="15467" operator="greaterThan">
      <formula>"&gt;$AS$53/2"</formula>
    </cfRule>
  </conditionalFormatting>
  <conditionalFormatting sqref="AR38">
    <cfRule type="cellIs" dxfId="555" priority="15466" operator="greaterThan">
      <formula>"&gt;$AS$54/2"</formula>
    </cfRule>
  </conditionalFormatting>
  <conditionalFormatting sqref="AR39">
    <cfRule type="cellIs" dxfId="554" priority="15465" operator="greaterThan">
      <formula>"&gt;$AS$55/2"</formula>
    </cfRule>
  </conditionalFormatting>
  <conditionalFormatting sqref="AR40">
    <cfRule type="cellIs" dxfId="553" priority="15464" operator="greaterThan">
      <formula>"&gt;$AS$56/2"</formula>
    </cfRule>
  </conditionalFormatting>
  <conditionalFormatting sqref="AR41">
    <cfRule type="cellIs" dxfId="552" priority="15463" operator="greaterThan">
      <formula>"&gt;$AS$57/2"</formula>
    </cfRule>
  </conditionalFormatting>
  <conditionalFormatting sqref="AR42">
    <cfRule type="cellIs" dxfId="551" priority="15462" operator="greaterThan">
      <formula>"&gt;$AS$58/2"</formula>
    </cfRule>
  </conditionalFormatting>
  <conditionalFormatting sqref="AR43">
    <cfRule type="cellIs" dxfId="550" priority="15461" operator="greaterThan">
      <formula>"&gt;$AS$59/2"</formula>
    </cfRule>
  </conditionalFormatting>
  <conditionalFormatting sqref="AR29">
    <cfRule type="cellIs" dxfId="549" priority="15460" operator="greaterThan">
      <formula>"&gt;$AS$45/2"</formula>
    </cfRule>
  </conditionalFormatting>
  <conditionalFormatting sqref="AR30">
    <cfRule type="cellIs" dxfId="548" priority="15459" operator="greaterThan">
      <formula>"&gt;$AS$46/2"</formula>
    </cfRule>
  </conditionalFormatting>
  <conditionalFormatting sqref="AR31">
    <cfRule type="cellIs" dxfId="547" priority="15458" operator="greaterThan">
      <formula>"&gt;$AS$47/2"</formula>
    </cfRule>
  </conditionalFormatting>
  <conditionalFormatting sqref="AR29">
    <cfRule type="cellIs" dxfId="546" priority="15457" operator="greaterThan">
      <formula>$AR$49/2</formula>
    </cfRule>
  </conditionalFormatting>
  <conditionalFormatting sqref="AR32">
    <cfRule type="cellIs" dxfId="545" priority="15456" operator="greaterThan">
      <formula>"&gt;$AS$48/2"</formula>
    </cfRule>
  </conditionalFormatting>
  <conditionalFormatting sqref="AR30">
    <cfRule type="cellIs" dxfId="544" priority="15455" operator="greaterThan">
      <formula>$AR$50/2</formula>
    </cfRule>
  </conditionalFormatting>
  <conditionalFormatting sqref="AR33">
    <cfRule type="cellIs" dxfId="543" priority="15454" operator="greaterThan">
      <formula>"&gt;$AS$49/2"</formula>
    </cfRule>
  </conditionalFormatting>
  <conditionalFormatting sqref="AR31">
    <cfRule type="cellIs" dxfId="542" priority="15453" operator="greaterThan">
      <formula>$AR$51/2</formula>
    </cfRule>
  </conditionalFormatting>
  <conditionalFormatting sqref="AR34">
    <cfRule type="cellIs" dxfId="541" priority="15452" operator="greaterThan">
      <formula>"&gt;$AS$50/2"</formula>
    </cfRule>
  </conditionalFormatting>
  <conditionalFormatting sqref="AR32">
    <cfRule type="cellIs" dxfId="540" priority="15451" operator="greaterThan">
      <formula>$AR$52/2</formula>
    </cfRule>
  </conditionalFormatting>
  <conditionalFormatting sqref="AR35">
    <cfRule type="cellIs" dxfId="539" priority="15450" operator="greaterThan">
      <formula>"&gt;$AS$51/2"</formula>
    </cfRule>
  </conditionalFormatting>
  <conditionalFormatting sqref="AR33">
    <cfRule type="cellIs" dxfId="538" priority="15449" operator="greaterThan">
      <formula>$AR$53/2</formula>
    </cfRule>
  </conditionalFormatting>
  <conditionalFormatting sqref="AR36">
    <cfRule type="cellIs" dxfId="537" priority="15448" operator="greaterThan">
      <formula>"&gt;$AS$52/2"</formula>
    </cfRule>
  </conditionalFormatting>
  <conditionalFormatting sqref="AR34">
    <cfRule type="cellIs" dxfId="536" priority="15447" operator="greaterThan">
      <formula>$AR$54/2</formula>
    </cfRule>
  </conditionalFormatting>
  <conditionalFormatting sqref="AR37">
    <cfRule type="cellIs" dxfId="535" priority="15446" operator="greaterThan">
      <formula>"&gt;$AS$53/2"</formula>
    </cfRule>
  </conditionalFormatting>
  <conditionalFormatting sqref="AR35">
    <cfRule type="cellIs" dxfId="534" priority="15445" operator="greaterThan">
      <formula>$AR$55/2</formula>
    </cfRule>
  </conditionalFormatting>
  <conditionalFormatting sqref="AR38">
    <cfRule type="cellIs" dxfId="533" priority="15444" operator="greaterThan">
      <formula>"&gt;$AS$54/2"</formula>
    </cfRule>
  </conditionalFormatting>
  <conditionalFormatting sqref="AR36">
    <cfRule type="cellIs" dxfId="532" priority="15443" operator="greaterThan">
      <formula>$AR$56/2</formula>
    </cfRule>
  </conditionalFormatting>
  <conditionalFormatting sqref="AR39">
    <cfRule type="cellIs" dxfId="531" priority="15442" operator="greaterThan">
      <formula>"&gt;$AS$55/2"</formula>
    </cfRule>
  </conditionalFormatting>
  <conditionalFormatting sqref="AR40">
    <cfRule type="cellIs" dxfId="530" priority="15441" operator="greaterThan">
      <formula>"&gt;$AS$56/2"</formula>
    </cfRule>
  </conditionalFormatting>
  <conditionalFormatting sqref="AR41">
    <cfRule type="cellIs" dxfId="529" priority="15440" operator="greaterThan">
      <formula>"&gt;$AS$57/2"</formula>
    </cfRule>
  </conditionalFormatting>
  <conditionalFormatting sqref="AR42">
    <cfRule type="cellIs" dxfId="528" priority="15439" operator="greaterThan">
      <formula>"&gt;$AS$58/2"</formula>
    </cfRule>
  </conditionalFormatting>
  <conditionalFormatting sqref="AR37">
    <cfRule type="cellIs" dxfId="527" priority="15438" operator="greaterThan">
      <formula>$AR$60/2</formula>
    </cfRule>
  </conditionalFormatting>
  <conditionalFormatting sqref="AR43">
    <cfRule type="cellIs" dxfId="526" priority="15437" operator="greaterThan">
      <formula>"&gt;$AS$59/2"</formula>
    </cfRule>
  </conditionalFormatting>
  <conditionalFormatting sqref="AR38">
    <cfRule type="cellIs" dxfId="525" priority="15436" operator="greaterThan">
      <formula>$AR$61/2</formula>
    </cfRule>
  </conditionalFormatting>
  <conditionalFormatting sqref="AR39">
    <cfRule type="cellIs" dxfId="524" priority="15435" operator="greaterThan">
      <formula>$AR$62/2</formula>
    </cfRule>
  </conditionalFormatting>
  <conditionalFormatting sqref="AR40">
    <cfRule type="cellIs" dxfId="523" priority="15434" operator="greaterThan">
      <formula>$AR$63/2</formula>
    </cfRule>
  </conditionalFormatting>
  <conditionalFormatting sqref="AR38">
    <cfRule type="cellIs" dxfId="522" priority="15433" operator="greaterThan">
      <formula>$AR$61/2</formula>
    </cfRule>
  </conditionalFormatting>
  <conditionalFormatting sqref="AR39">
    <cfRule type="cellIs" dxfId="521" priority="15432" operator="greaterThan">
      <formula>$AR$62/2</formula>
    </cfRule>
  </conditionalFormatting>
  <conditionalFormatting sqref="AR40">
    <cfRule type="cellIs" dxfId="520" priority="15431" operator="greaterThan">
      <formula>$AR$63/2</formula>
    </cfRule>
  </conditionalFormatting>
  <conditionalFormatting sqref="AR41">
    <cfRule type="cellIs" dxfId="519" priority="15429" operator="greaterThan">
      <formula>$AR$64/2</formula>
    </cfRule>
  </conditionalFormatting>
  <conditionalFormatting sqref="AR42">
    <cfRule type="cellIs" dxfId="518" priority="15428" operator="greaterThan">
      <formula>$AR$65/2</formula>
    </cfRule>
  </conditionalFormatting>
  <conditionalFormatting sqref="AR43">
    <cfRule type="cellIs" dxfId="517" priority="15427" operator="greaterThan">
      <formula>$AR$66/2</formula>
    </cfRule>
  </conditionalFormatting>
  <conditionalFormatting sqref="AR41">
    <cfRule type="cellIs" dxfId="516" priority="15426" operator="greaterThan">
      <formula>$AR$64/2</formula>
    </cfRule>
  </conditionalFormatting>
  <conditionalFormatting sqref="AR42">
    <cfRule type="cellIs" dxfId="515" priority="15425" operator="greaterThan">
      <formula>$AR$65/2</formula>
    </cfRule>
  </conditionalFormatting>
  <conditionalFormatting sqref="AR43">
    <cfRule type="cellIs" dxfId="514" priority="15424" operator="greaterThan">
      <formula>$AR$66/2</formula>
    </cfRule>
  </conditionalFormatting>
  <conditionalFormatting sqref="AH44">
    <cfRule type="cellIs" dxfId="513" priority="15421" operator="lessThan">
      <formula>#REF!/2</formula>
    </cfRule>
    <cfRule type="cellIs" dxfId="512" priority="15422" operator="greaterThan">
      <formula>#REF!/2</formula>
    </cfRule>
    <cfRule type="cellIs" dxfId="511" priority="15423" operator="equal">
      <formula>#REF!/2</formula>
    </cfRule>
  </conditionalFormatting>
  <conditionalFormatting sqref="AI44">
    <cfRule type="cellIs" dxfId="510" priority="15418" operator="lessThan">
      <formula>#REF!/2</formula>
    </cfRule>
    <cfRule type="cellIs" dxfId="509" priority="15419" operator="greaterThan">
      <formula>#REF!/2</formula>
    </cfRule>
    <cfRule type="cellIs" dxfId="508" priority="15420" operator="equal">
      <formula>#REF!/2</formula>
    </cfRule>
  </conditionalFormatting>
  <conditionalFormatting sqref="AJ44">
    <cfRule type="cellIs" dxfId="507" priority="15415" operator="lessThan">
      <formula>#REF!/2</formula>
    </cfRule>
    <cfRule type="cellIs" dxfId="506" priority="15416" operator="greaterThan">
      <formula>#REF!/2</formula>
    </cfRule>
    <cfRule type="cellIs" dxfId="505" priority="15417" operator="equal">
      <formula>#REF!/2</formula>
    </cfRule>
  </conditionalFormatting>
  <conditionalFormatting sqref="AK44">
    <cfRule type="cellIs" dxfId="504" priority="15412" operator="lessThan">
      <formula>#REF!/2</formula>
    </cfRule>
    <cfRule type="cellIs" dxfId="503" priority="15413" operator="greaterThan">
      <formula>#REF!/2</formula>
    </cfRule>
    <cfRule type="cellIs" dxfId="502" priority="15414" operator="equal">
      <formula>#REF!/2</formula>
    </cfRule>
  </conditionalFormatting>
  <conditionalFormatting sqref="AL44">
    <cfRule type="cellIs" dxfId="501" priority="15411" operator="equal">
      <formula>#REF!/2</formula>
    </cfRule>
  </conditionalFormatting>
  <conditionalFormatting sqref="AL44">
    <cfRule type="cellIs" dxfId="500" priority="15410" operator="greaterThan">
      <formula>#REF!/2</formula>
    </cfRule>
  </conditionalFormatting>
  <conditionalFormatting sqref="AL44">
    <cfRule type="cellIs" dxfId="499" priority="15409" operator="lessThan">
      <formula>#REF!/2</formula>
    </cfRule>
  </conditionalFormatting>
  <conditionalFormatting sqref="AM44">
    <cfRule type="cellIs" dxfId="498" priority="15408" operator="equal">
      <formula>#REF!/2</formula>
    </cfRule>
  </conditionalFormatting>
  <conditionalFormatting sqref="AM44">
    <cfRule type="cellIs" dxfId="497" priority="15407" operator="greaterThan">
      <formula>#REF!/2</formula>
    </cfRule>
  </conditionalFormatting>
  <conditionalFormatting sqref="AM44">
    <cfRule type="cellIs" dxfId="496" priority="15406" operator="lessThan">
      <formula>#REF!/2</formula>
    </cfRule>
  </conditionalFormatting>
  <conditionalFormatting sqref="AN44">
    <cfRule type="cellIs" dxfId="495" priority="15405" operator="equal">
      <formula>#REF!/2</formula>
    </cfRule>
  </conditionalFormatting>
  <conditionalFormatting sqref="AN44">
    <cfRule type="cellIs" dxfId="494" priority="15404" operator="greaterThan">
      <formula>#REF!/2</formula>
    </cfRule>
  </conditionalFormatting>
  <conditionalFormatting sqref="AN44">
    <cfRule type="cellIs" dxfId="493" priority="15403" operator="lessThan">
      <formula>#REF!/2</formula>
    </cfRule>
  </conditionalFormatting>
  <conditionalFormatting sqref="AO44">
    <cfRule type="cellIs" dxfId="492" priority="15402" operator="equal">
      <formula>#REF!/2</formula>
    </cfRule>
  </conditionalFormatting>
  <conditionalFormatting sqref="AO44">
    <cfRule type="cellIs" dxfId="491" priority="15401" operator="greaterThan">
      <formula>#REF!/2</formula>
    </cfRule>
  </conditionalFormatting>
  <conditionalFormatting sqref="AO44">
    <cfRule type="cellIs" dxfId="490" priority="15400" operator="lessThan">
      <formula>#REF!/2</formula>
    </cfRule>
  </conditionalFormatting>
  <conditionalFormatting sqref="AP44">
    <cfRule type="cellIs" dxfId="489" priority="15399" operator="equal">
      <formula>#REF!/2</formula>
    </cfRule>
  </conditionalFormatting>
  <conditionalFormatting sqref="AP44">
    <cfRule type="cellIs" dxfId="488" priority="15398" operator="greaterThan">
      <formula>#REF!/2</formula>
    </cfRule>
  </conditionalFormatting>
  <conditionalFormatting sqref="AP44">
    <cfRule type="cellIs" dxfId="487" priority="15397" operator="lessThan">
      <formula>#REF!/2</formula>
    </cfRule>
  </conditionalFormatting>
  <conditionalFormatting sqref="AQ44">
    <cfRule type="cellIs" dxfId="486" priority="15396" operator="equal">
      <formula>#REF!/2</formula>
    </cfRule>
  </conditionalFormatting>
  <conditionalFormatting sqref="AQ44">
    <cfRule type="cellIs" dxfId="485" priority="15395" operator="greaterThan">
      <formula>#REF!/2</formula>
    </cfRule>
  </conditionalFormatting>
  <conditionalFormatting sqref="AQ44">
    <cfRule type="cellIs" dxfId="484" priority="15394" operator="lessThan">
      <formula>#REF!/2</formula>
    </cfRule>
  </conditionalFormatting>
  <conditionalFormatting sqref="AH29">
    <cfRule type="cellIs" dxfId="483" priority="15393" operator="equal">
      <formula>$AH$49/2</formula>
    </cfRule>
  </conditionalFormatting>
  <conditionalFormatting sqref="AH29">
    <cfRule type="cellIs" dxfId="482" priority="15392" operator="greaterThan">
      <formula>$AH$49/2</formula>
    </cfRule>
  </conditionalFormatting>
  <conditionalFormatting sqref="AH29">
    <cfRule type="cellIs" dxfId="481" priority="15391" operator="lessThan">
      <formula>$AH$49/2</formula>
    </cfRule>
  </conditionalFormatting>
  <conditionalFormatting sqref="AH30">
    <cfRule type="cellIs" dxfId="480" priority="15390" operator="equal">
      <formula>$AH$50/2</formula>
    </cfRule>
  </conditionalFormatting>
  <conditionalFormatting sqref="AH30">
    <cfRule type="cellIs" dxfId="479" priority="15389" operator="greaterThan">
      <formula>$AH$50/2</formula>
    </cfRule>
  </conditionalFormatting>
  <conditionalFormatting sqref="AH30">
    <cfRule type="cellIs" dxfId="478" priority="15388" operator="lessThan">
      <formula>$AH$50/2</formula>
    </cfRule>
  </conditionalFormatting>
  <conditionalFormatting sqref="AH31">
    <cfRule type="cellIs" dxfId="477" priority="15387" operator="equal">
      <formula>$AH$51/2</formula>
    </cfRule>
  </conditionalFormatting>
  <conditionalFormatting sqref="AH31">
    <cfRule type="cellIs" dxfId="476" priority="15386" operator="greaterThan">
      <formula>$AH$51/2</formula>
    </cfRule>
  </conditionalFormatting>
  <conditionalFormatting sqref="AH31">
    <cfRule type="cellIs" dxfId="475" priority="15385" operator="lessThan">
      <formula>$AH$51/2</formula>
    </cfRule>
  </conditionalFormatting>
  <conditionalFormatting sqref="AH32">
    <cfRule type="cellIs" dxfId="474" priority="15384" operator="equal">
      <formula>$AH$52/2</formula>
    </cfRule>
  </conditionalFormatting>
  <conditionalFormatting sqref="AH32">
    <cfRule type="cellIs" dxfId="473" priority="15383" operator="greaterThan">
      <formula>$AH$52/2</formula>
    </cfRule>
  </conditionalFormatting>
  <conditionalFormatting sqref="AH32">
    <cfRule type="cellIs" dxfId="472" priority="15382" operator="lessThan">
      <formula>$AH$52/2</formula>
    </cfRule>
  </conditionalFormatting>
  <conditionalFormatting sqref="AH33">
    <cfRule type="cellIs" dxfId="471" priority="15381" operator="equal">
      <formula>$AH$53/2</formula>
    </cfRule>
  </conditionalFormatting>
  <conditionalFormatting sqref="AH33">
    <cfRule type="cellIs" dxfId="470" priority="15380" operator="greaterThan">
      <formula>$AH$53/2</formula>
    </cfRule>
  </conditionalFormatting>
  <conditionalFormatting sqref="AH33">
    <cfRule type="cellIs" dxfId="469" priority="15379" operator="lessThan">
      <formula>$AH$53/2</formula>
    </cfRule>
  </conditionalFormatting>
  <conditionalFormatting sqref="AH34">
    <cfRule type="cellIs" dxfId="468" priority="15378" operator="equal">
      <formula>$AH$54/2</formula>
    </cfRule>
  </conditionalFormatting>
  <conditionalFormatting sqref="AH34">
    <cfRule type="cellIs" dxfId="467" priority="15377" operator="greaterThan">
      <formula>$AH$54/2</formula>
    </cfRule>
  </conditionalFormatting>
  <conditionalFormatting sqref="AH34">
    <cfRule type="cellIs" dxfId="466" priority="15376" operator="lessThan">
      <formula>$AH$54/2</formula>
    </cfRule>
  </conditionalFormatting>
  <conditionalFormatting sqref="AH35">
    <cfRule type="cellIs" dxfId="465" priority="15375" operator="equal">
      <formula>$AH$55/2</formula>
    </cfRule>
  </conditionalFormatting>
  <conditionalFormatting sqref="AH35">
    <cfRule type="cellIs" dxfId="464" priority="15374" operator="greaterThan">
      <formula>$AH$55/2</formula>
    </cfRule>
  </conditionalFormatting>
  <conditionalFormatting sqref="AH35">
    <cfRule type="cellIs" dxfId="463" priority="15373" operator="lessThan">
      <formula>$AH$55/2</formula>
    </cfRule>
  </conditionalFormatting>
  <conditionalFormatting sqref="AH36">
    <cfRule type="cellIs" dxfId="462" priority="15372" operator="equal">
      <formula>$AH$56/2</formula>
    </cfRule>
  </conditionalFormatting>
  <conditionalFormatting sqref="AH36">
    <cfRule type="cellIs" dxfId="461" priority="15371" operator="greaterThan">
      <formula>$AH$56/2</formula>
    </cfRule>
  </conditionalFormatting>
  <conditionalFormatting sqref="AH36">
    <cfRule type="cellIs" dxfId="460" priority="15370" operator="lessThan">
      <formula>$AH$56/2</formula>
    </cfRule>
  </conditionalFormatting>
  <conditionalFormatting sqref="AH37">
    <cfRule type="cellIs" dxfId="459" priority="15369" operator="equal">
      <formula>$AH$57/2</formula>
    </cfRule>
  </conditionalFormatting>
  <conditionalFormatting sqref="AH37">
    <cfRule type="cellIs" dxfId="458" priority="15368" operator="greaterThan">
      <formula>$AH$57/2</formula>
    </cfRule>
  </conditionalFormatting>
  <conditionalFormatting sqref="AH37">
    <cfRule type="cellIs" dxfId="457" priority="15367" operator="lessThan">
      <formula>$AH$57/2</formula>
    </cfRule>
  </conditionalFormatting>
  <conditionalFormatting sqref="AH38">
    <cfRule type="cellIs" dxfId="456" priority="15366" operator="equal">
      <formula>$AH$58/2</formula>
    </cfRule>
  </conditionalFormatting>
  <conditionalFormatting sqref="AH38">
    <cfRule type="cellIs" dxfId="455" priority="15365" operator="greaterThan">
      <formula>$AH$58/2</formula>
    </cfRule>
  </conditionalFormatting>
  <conditionalFormatting sqref="AH38">
    <cfRule type="cellIs" dxfId="454" priority="15364" operator="lessThan">
      <formula>$AH$58/2</formula>
    </cfRule>
  </conditionalFormatting>
  <conditionalFormatting sqref="AH39">
    <cfRule type="cellIs" dxfId="453" priority="15363" operator="equal">
      <formula>$AH$59/2</formula>
    </cfRule>
  </conditionalFormatting>
  <conditionalFormatting sqref="AH39">
    <cfRule type="cellIs" dxfId="452" priority="15362" operator="greaterThan">
      <formula>$AH$59/2</formula>
    </cfRule>
  </conditionalFormatting>
  <conditionalFormatting sqref="AH39">
    <cfRule type="cellIs" dxfId="451" priority="15361" operator="lessThan">
      <formula>$AH$59/2</formula>
    </cfRule>
  </conditionalFormatting>
  <conditionalFormatting sqref="AH40">
    <cfRule type="cellIs" dxfId="450" priority="15360" operator="equal">
      <formula>$AH$60/2</formula>
    </cfRule>
  </conditionalFormatting>
  <conditionalFormatting sqref="AH40">
    <cfRule type="cellIs" dxfId="449" priority="15359" operator="greaterThan">
      <formula>$AH$60/2</formula>
    </cfRule>
  </conditionalFormatting>
  <conditionalFormatting sqref="AH40">
    <cfRule type="cellIs" dxfId="448" priority="15358" operator="lessThan">
      <formula>$AH$60/2</formula>
    </cfRule>
  </conditionalFormatting>
  <conditionalFormatting sqref="AH41">
    <cfRule type="cellIs" dxfId="447" priority="15357" operator="equal">
      <formula>$AH$61/2</formula>
    </cfRule>
  </conditionalFormatting>
  <conditionalFormatting sqref="AH41">
    <cfRule type="cellIs" dxfId="446" priority="15356" operator="greaterThan">
      <formula>$AH$61/2</formula>
    </cfRule>
  </conditionalFormatting>
  <conditionalFormatting sqref="AH41">
    <cfRule type="cellIs" dxfId="445" priority="15355" operator="lessThan">
      <formula>$AH$61/2</formula>
    </cfRule>
  </conditionalFormatting>
  <conditionalFormatting sqref="AH42">
    <cfRule type="cellIs" dxfId="444" priority="15354" operator="equal">
      <formula>$AH$62/2</formula>
    </cfRule>
  </conditionalFormatting>
  <conditionalFormatting sqref="AH42">
    <cfRule type="cellIs" dxfId="443" priority="15353" operator="greaterThan">
      <formula>$AH$62/2</formula>
    </cfRule>
  </conditionalFormatting>
  <conditionalFormatting sqref="AH42">
    <cfRule type="cellIs" dxfId="442" priority="15352" operator="lessThan">
      <formula>$AH$62/2</formula>
    </cfRule>
  </conditionalFormatting>
  <conditionalFormatting sqref="AH43">
    <cfRule type="cellIs" dxfId="441" priority="15351" operator="equal">
      <formula>$AH$63/2</formula>
    </cfRule>
  </conditionalFormatting>
  <conditionalFormatting sqref="AH43">
    <cfRule type="cellIs" dxfId="440" priority="15350" operator="greaterThan">
      <formula>$AH$63/2</formula>
    </cfRule>
  </conditionalFormatting>
  <conditionalFormatting sqref="AH43">
    <cfRule type="cellIs" dxfId="439" priority="15349" operator="lessThan">
      <formula>$AH$63/2</formula>
    </cfRule>
  </conditionalFormatting>
  <conditionalFormatting sqref="AH44">
    <cfRule type="cellIs" dxfId="438" priority="15348" operator="equal">
      <formula>$AH$64/2</formula>
    </cfRule>
  </conditionalFormatting>
  <conditionalFormatting sqref="AH44">
    <cfRule type="cellIs" dxfId="437" priority="15347" operator="greaterThan">
      <formula>$AH$64/2</formula>
    </cfRule>
  </conditionalFormatting>
  <conditionalFormatting sqref="AH44">
    <cfRule type="cellIs" dxfId="436" priority="15346" operator="lessThan">
      <formula>$AH$64/2</formula>
    </cfRule>
  </conditionalFormatting>
  <conditionalFormatting sqref="AI29">
    <cfRule type="cellIs" dxfId="435" priority="15345" operator="equal">
      <formula>$AI$49/2</formula>
    </cfRule>
  </conditionalFormatting>
  <conditionalFormatting sqref="AI29">
    <cfRule type="cellIs" dxfId="434" priority="15344" operator="greaterThan">
      <formula>$AI$49/2</formula>
    </cfRule>
  </conditionalFormatting>
  <conditionalFormatting sqref="AI29">
    <cfRule type="cellIs" dxfId="433" priority="15343" operator="lessThan">
      <formula>$AI$49/2</formula>
    </cfRule>
  </conditionalFormatting>
  <conditionalFormatting sqref="AI30">
    <cfRule type="cellIs" dxfId="432" priority="15342" operator="equal">
      <formula>$AI$50/2</formula>
    </cfRule>
  </conditionalFormatting>
  <conditionalFormatting sqref="AI30">
    <cfRule type="cellIs" dxfId="431" priority="15341" operator="greaterThan">
      <formula>$AI$50/2</formula>
    </cfRule>
  </conditionalFormatting>
  <conditionalFormatting sqref="AI30">
    <cfRule type="cellIs" dxfId="430" priority="15340" operator="lessThan">
      <formula>$AI$50/2</formula>
    </cfRule>
  </conditionalFormatting>
  <conditionalFormatting sqref="AI31">
    <cfRule type="cellIs" dxfId="429" priority="15339" operator="equal">
      <formula>$AI$51/2</formula>
    </cfRule>
  </conditionalFormatting>
  <conditionalFormatting sqref="AI31">
    <cfRule type="cellIs" dxfId="428" priority="15338" operator="greaterThan">
      <formula>$AI$51/2</formula>
    </cfRule>
  </conditionalFormatting>
  <conditionalFormatting sqref="AI31">
    <cfRule type="cellIs" dxfId="427" priority="15337" operator="lessThan">
      <formula>$AI$51/2</formula>
    </cfRule>
  </conditionalFormatting>
  <conditionalFormatting sqref="AI32">
    <cfRule type="cellIs" dxfId="426" priority="15336" operator="equal">
      <formula>$AI$52/2</formula>
    </cfRule>
  </conditionalFormatting>
  <conditionalFormatting sqref="AI32">
    <cfRule type="cellIs" dxfId="425" priority="15335" operator="greaterThan">
      <formula>$AI$52/2</formula>
    </cfRule>
  </conditionalFormatting>
  <conditionalFormatting sqref="AI32">
    <cfRule type="cellIs" dxfId="424" priority="15334" operator="lessThan">
      <formula>$AI$52/2</formula>
    </cfRule>
  </conditionalFormatting>
  <conditionalFormatting sqref="AI33">
    <cfRule type="cellIs" dxfId="423" priority="15333" operator="equal">
      <formula>$AI$53/2</formula>
    </cfRule>
  </conditionalFormatting>
  <conditionalFormatting sqref="AI33">
    <cfRule type="cellIs" dxfId="422" priority="15332" operator="greaterThan">
      <formula>$AI$53/2</formula>
    </cfRule>
  </conditionalFormatting>
  <conditionalFormatting sqref="AI33">
    <cfRule type="cellIs" dxfId="421" priority="15331" operator="lessThan">
      <formula>$AI$53/2</formula>
    </cfRule>
  </conditionalFormatting>
  <conditionalFormatting sqref="AI34">
    <cfRule type="cellIs" dxfId="420" priority="15330" operator="equal">
      <formula>$AI$54/2</formula>
    </cfRule>
  </conditionalFormatting>
  <conditionalFormatting sqref="AI34">
    <cfRule type="cellIs" dxfId="419" priority="15329" operator="greaterThan">
      <formula>$AI$54/2</formula>
    </cfRule>
  </conditionalFormatting>
  <conditionalFormatting sqref="AI34">
    <cfRule type="cellIs" dxfId="418" priority="15328" operator="lessThan">
      <formula>$AI$54/2</formula>
    </cfRule>
  </conditionalFormatting>
  <conditionalFormatting sqref="AI35">
    <cfRule type="cellIs" dxfId="417" priority="15327" operator="equal">
      <formula>$AI$55/2</formula>
    </cfRule>
  </conditionalFormatting>
  <conditionalFormatting sqref="AI35">
    <cfRule type="cellIs" dxfId="416" priority="15326" operator="greaterThan">
      <formula>$AI$55/2</formula>
    </cfRule>
  </conditionalFormatting>
  <conditionalFormatting sqref="AI35">
    <cfRule type="cellIs" dxfId="415" priority="15325" operator="lessThan">
      <formula>$AI$55/2</formula>
    </cfRule>
  </conditionalFormatting>
  <conditionalFormatting sqref="AI36">
    <cfRule type="cellIs" dxfId="414" priority="15324" operator="equal">
      <formula>$AI$56/2</formula>
    </cfRule>
  </conditionalFormatting>
  <conditionalFormatting sqref="AI36">
    <cfRule type="cellIs" dxfId="413" priority="15323" operator="greaterThan">
      <formula>$AI$56/2</formula>
    </cfRule>
  </conditionalFormatting>
  <conditionalFormatting sqref="AI36">
    <cfRule type="cellIs" dxfId="412" priority="15322" operator="lessThan">
      <formula>$AI$56/2</formula>
    </cfRule>
  </conditionalFormatting>
  <conditionalFormatting sqref="AI37">
    <cfRule type="cellIs" dxfId="411" priority="15321" operator="equal">
      <formula>$AI$57/2</formula>
    </cfRule>
  </conditionalFormatting>
  <conditionalFormatting sqref="AI37">
    <cfRule type="cellIs" dxfId="410" priority="15320" operator="greaterThan">
      <formula>$AI$57/2</formula>
    </cfRule>
  </conditionalFormatting>
  <conditionalFormatting sqref="AI37">
    <cfRule type="cellIs" dxfId="409" priority="15319" operator="lessThan">
      <formula>$AI$57/2</formula>
    </cfRule>
  </conditionalFormatting>
  <conditionalFormatting sqref="AI38">
    <cfRule type="cellIs" dxfId="408" priority="15318" operator="equal">
      <formula>$AI$58/2</formula>
    </cfRule>
  </conditionalFormatting>
  <conditionalFormatting sqref="AI38">
    <cfRule type="cellIs" dxfId="407" priority="15317" operator="greaterThan">
      <formula>$AI$58/2</formula>
    </cfRule>
  </conditionalFormatting>
  <conditionalFormatting sqref="AI38">
    <cfRule type="cellIs" dxfId="406" priority="15316" operator="lessThan">
      <formula>$AI$58/2</formula>
    </cfRule>
  </conditionalFormatting>
  <conditionalFormatting sqref="AI39">
    <cfRule type="cellIs" dxfId="405" priority="15315" operator="equal">
      <formula>$AI$59/2</formula>
    </cfRule>
  </conditionalFormatting>
  <conditionalFormatting sqref="AI39">
    <cfRule type="cellIs" dxfId="404" priority="15314" operator="greaterThan">
      <formula>$AI$59/2</formula>
    </cfRule>
  </conditionalFormatting>
  <conditionalFormatting sqref="AI39">
    <cfRule type="cellIs" dxfId="403" priority="15313" operator="lessThan">
      <formula>$AI$59/2</formula>
    </cfRule>
  </conditionalFormatting>
  <conditionalFormatting sqref="AI40">
    <cfRule type="cellIs" dxfId="402" priority="15312" operator="equal">
      <formula>$AI$60/2</formula>
    </cfRule>
  </conditionalFormatting>
  <conditionalFormatting sqref="AI40">
    <cfRule type="cellIs" dxfId="401" priority="15311" operator="greaterThan">
      <formula>$AI$60/2</formula>
    </cfRule>
  </conditionalFormatting>
  <conditionalFormatting sqref="AI40">
    <cfRule type="cellIs" dxfId="400" priority="15310" operator="lessThan">
      <formula>$AI$60/2</formula>
    </cfRule>
  </conditionalFormatting>
  <conditionalFormatting sqref="AI41">
    <cfRule type="cellIs" dxfId="399" priority="15309" operator="equal">
      <formula>$AI$61/2</formula>
    </cfRule>
  </conditionalFormatting>
  <conditionalFormatting sqref="AI41">
    <cfRule type="cellIs" dxfId="398" priority="15308" operator="greaterThan">
      <formula>$AI$61/2</formula>
    </cfRule>
  </conditionalFormatting>
  <conditionalFormatting sqref="AI41">
    <cfRule type="cellIs" dxfId="397" priority="15307" operator="lessThan">
      <formula>$AI$61/2</formula>
    </cfRule>
  </conditionalFormatting>
  <conditionalFormatting sqref="AI42">
    <cfRule type="cellIs" dxfId="396" priority="15306" operator="equal">
      <formula>$AI$62/2</formula>
    </cfRule>
  </conditionalFormatting>
  <conditionalFormatting sqref="AI42">
    <cfRule type="cellIs" dxfId="395" priority="15305" operator="greaterThan">
      <formula>$AI$62/2</formula>
    </cfRule>
  </conditionalFormatting>
  <conditionalFormatting sqref="AI42">
    <cfRule type="cellIs" dxfId="394" priority="15304" operator="lessThan">
      <formula>$AI$62/2</formula>
    </cfRule>
  </conditionalFormatting>
  <conditionalFormatting sqref="AI43">
    <cfRule type="cellIs" dxfId="393" priority="15303" operator="equal">
      <formula>$AI$63/2</formula>
    </cfRule>
  </conditionalFormatting>
  <conditionalFormatting sqref="AI43">
    <cfRule type="cellIs" dxfId="392" priority="15302" operator="greaterThan">
      <formula>$AI$63/2</formula>
    </cfRule>
  </conditionalFormatting>
  <conditionalFormatting sqref="AI43">
    <cfRule type="cellIs" dxfId="391" priority="15301" operator="lessThan">
      <formula>$AI$63/2</formula>
    </cfRule>
  </conditionalFormatting>
  <conditionalFormatting sqref="AI44">
    <cfRule type="cellIs" dxfId="390" priority="15300" operator="equal">
      <formula>$AI$64/2</formula>
    </cfRule>
  </conditionalFormatting>
  <conditionalFormatting sqref="AI44">
    <cfRule type="cellIs" dxfId="389" priority="15299" operator="greaterThan">
      <formula>$AI$64/2</formula>
    </cfRule>
  </conditionalFormatting>
  <conditionalFormatting sqref="AI44">
    <cfRule type="cellIs" dxfId="388" priority="15298" operator="lessThan">
      <formula>$AI$64/2</formula>
    </cfRule>
  </conditionalFormatting>
  <conditionalFormatting sqref="AJ29">
    <cfRule type="cellIs" dxfId="387" priority="15297" operator="equal">
      <formula>$AJ$49/2</formula>
    </cfRule>
  </conditionalFormatting>
  <conditionalFormatting sqref="AJ29">
    <cfRule type="cellIs" dxfId="386" priority="15296" operator="greaterThan">
      <formula>$AJ$49/2</formula>
    </cfRule>
  </conditionalFormatting>
  <conditionalFormatting sqref="AJ29">
    <cfRule type="cellIs" dxfId="385" priority="15295" operator="lessThan">
      <formula>$AJ$49/2</formula>
    </cfRule>
  </conditionalFormatting>
  <conditionalFormatting sqref="AJ30">
    <cfRule type="cellIs" dxfId="384" priority="15294" operator="equal">
      <formula>$AJ$50/2</formula>
    </cfRule>
  </conditionalFormatting>
  <conditionalFormatting sqref="AJ30">
    <cfRule type="cellIs" dxfId="383" priority="15293" operator="greaterThan">
      <formula>$AJ$50/2</formula>
    </cfRule>
  </conditionalFormatting>
  <conditionalFormatting sqref="AJ30">
    <cfRule type="cellIs" dxfId="382" priority="15292" operator="lessThan">
      <formula>$AJ$50/2</formula>
    </cfRule>
  </conditionalFormatting>
  <conditionalFormatting sqref="AJ31">
    <cfRule type="cellIs" dxfId="381" priority="15291" operator="equal">
      <formula>$AJ$51/2</formula>
    </cfRule>
  </conditionalFormatting>
  <conditionalFormatting sqref="AJ31">
    <cfRule type="cellIs" dxfId="380" priority="15290" operator="greaterThan">
      <formula>$AJ$51/2</formula>
    </cfRule>
  </conditionalFormatting>
  <conditionalFormatting sqref="AJ31">
    <cfRule type="cellIs" dxfId="379" priority="15289" operator="lessThan">
      <formula>$AJ$51/2</formula>
    </cfRule>
  </conditionalFormatting>
  <conditionalFormatting sqref="AJ32">
    <cfRule type="cellIs" dxfId="378" priority="15288" operator="equal">
      <formula>$AJ$52/2</formula>
    </cfRule>
  </conditionalFormatting>
  <conditionalFormatting sqref="AJ32">
    <cfRule type="cellIs" dxfId="377" priority="15287" operator="greaterThan">
      <formula>$AJ$52/2</formula>
    </cfRule>
  </conditionalFormatting>
  <conditionalFormatting sqref="AJ32">
    <cfRule type="cellIs" dxfId="376" priority="15286" operator="lessThan">
      <formula>$AJ$52/2</formula>
    </cfRule>
  </conditionalFormatting>
  <conditionalFormatting sqref="AJ33">
    <cfRule type="cellIs" dxfId="375" priority="15285" operator="equal">
      <formula>$AJ$53/2</formula>
    </cfRule>
  </conditionalFormatting>
  <conditionalFormatting sqref="AJ33">
    <cfRule type="cellIs" dxfId="374" priority="15284" operator="greaterThan">
      <formula>$AJ$53/2</formula>
    </cfRule>
  </conditionalFormatting>
  <conditionalFormatting sqref="AJ33">
    <cfRule type="cellIs" dxfId="373" priority="15283" operator="lessThan">
      <formula>$AJ$53/2</formula>
    </cfRule>
  </conditionalFormatting>
  <conditionalFormatting sqref="AJ34">
    <cfRule type="cellIs" dxfId="372" priority="15282" operator="equal">
      <formula>$AJ$54/2</formula>
    </cfRule>
  </conditionalFormatting>
  <conditionalFormatting sqref="AJ34">
    <cfRule type="cellIs" dxfId="371" priority="15281" operator="greaterThan">
      <formula>$AJ$54/2</formula>
    </cfRule>
  </conditionalFormatting>
  <conditionalFormatting sqref="AJ34">
    <cfRule type="cellIs" dxfId="370" priority="15280" operator="lessThan">
      <formula>$AJ$54/2</formula>
    </cfRule>
  </conditionalFormatting>
  <conditionalFormatting sqref="AJ35">
    <cfRule type="cellIs" dxfId="369" priority="15279" operator="equal">
      <formula>$AJ$55/2</formula>
    </cfRule>
  </conditionalFormatting>
  <conditionalFormatting sqref="AJ35">
    <cfRule type="cellIs" dxfId="368" priority="15278" operator="greaterThan">
      <formula>$AJ$55/2</formula>
    </cfRule>
  </conditionalFormatting>
  <conditionalFormatting sqref="AJ35">
    <cfRule type="cellIs" dxfId="367" priority="15277" operator="lessThan">
      <formula>$AJ$55/2</formula>
    </cfRule>
  </conditionalFormatting>
  <conditionalFormatting sqref="AJ36">
    <cfRule type="cellIs" dxfId="366" priority="15276" operator="equal">
      <formula>$AJ$56/2</formula>
    </cfRule>
  </conditionalFormatting>
  <conditionalFormatting sqref="AJ36">
    <cfRule type="cellIs" dxfId="365" priority="15275" operator="greaterThan">
      <formula>$AJ$56/2</formula>
    </cfRule>
  </conditionalFormatting>
  <conditionalFormatting sqref="AJ36">
    <cfRule type="cellIs" dxfId="364" priority="15274" operator="lessThan">
      <formula>$AJ$56/2</formula>
    </cfRule>
  </conditionalFormatting>
  <conditionalFormatting sqref="AJ37">
    <cfRule type="cellIs" dxfId="363" priority="15273" operator="equal">
      <formula>$AJ$57/2</formula>
    </cfRule>
  </conditionalFormatting>
  <conditionalFormatting sqref="AJ37">
    <cfRule type="cellIs" dxfId="362" priority="15272" operator="greaterThan">
      <formula>$AJ$57/2</formula>
    </cfRule>
  </conditionalFormatting>
  <conditionalFormatting sqref="AJ37">
    <cfRule type="cellIs" dxfId="361" priority="15271" operator="lessThan">
      <formula>$AJ$57/2</formula>
    </cfRule>
  </conditionalFormatting>
  <conditionalFormatting sqref="AJ38">
    <cfRule type="cellIs" dxfId="360" priority="15270" operator="equal">
      <formula>$AJ$58/2</formula>
    </cfRule>
  </conditionalFormatting>
  <conditionalFormatting sqref="AJ38">
    <cfRule type="cellIs" dxfId="359" priority="15269" operator="greaterThan">
      <formula>$AJ$58/2</formula>
    </cfRule>
  </conditionalFormatting>
  <conditionalFormatting sqref="AJ38">
    <cfRule type="cellIs" dxfId="358" priority="15268" operator="lessThan">
      <formula>$AJ$58/2</formula>
    </cfRule>
  </conditionalFormatting>
  <conditionalFormatting sqref="AJ39">
    <cfRule type="cellIs" dxfId="357" priority="15267" operator="equal">
      <formula>$AJ$59/2</formula>
    </cfRule>
  </conditionalFormatting>
  <conditionalFormatting sqref="AJ39">
    <cfRule type="cellIs" dxfId="356" priority="15266" operator="greaterThan">
      <formula>$AJ$59/2</formula>
    </cfRule>
  </conditionalFormatting>
  <conditionalFormatting sqref="AJ39">
    <cfRule type="cellIs" dxfId="355" priority="15265" operator="lessThan">
      <formula>$AJ$59/2</formula>
    </cfRule>
  </conditionalFormatting>
  <conditionalFormatting sqref="AJ40">
    <cfRule type="cellIs" dxfId="354" priority="15264" operator="equal">
      <formula>$AJ$60/2</formula>
    </cfRule>
  </conditionalFormatting>
  <conditionalFormatting sqref="AJ40">
    <cfRule type="cellIs" dxfId="353" priority="15263" operator="greaterThan">
      <formula>$AJ$60/2</formula>
    </cfRule>
  </conditionalFormatting>
  <conditionalFormatting sqref="AJ40">
    <cfRule type="cellIs" dxfId="352" priority="15262" operator="lessThan">
      <formula>$AJ$60/2</formula>
    </cfRule>
  </conditionalFormatting>
  <conditionalFormatting sqref="AJ41">
    <cfRule type="cellIs" dxfId="351" priority="15261" operator="equal">
      <formula>$AJ$61/2</formula>
    </cfRule>
  </conditionalFormatting>
  <conditionalFormatting sqref="AJ41">
    <cfRule type="cellIs" dxfId="350" priority="15260" operator="greaterThan">
      <formula>$AJ$61/2</formula>
    </cfRule>
  </conditionalFormatting>
  <conditionalFormatting sqref="AJ41">
    <cfRule type="cellIs" dxfId="349" priority="15259" operator="lessThan">
      <formula>$AJ$61/2</formula>
    </cfRule>
  </conditionalFormatting>
  <conditionalFormatting sqref="AJ42">
    <cfRule type="cellIs" dxfId="348" priority="15258" operator="equal">
      <formula>$AJ$62/2</formula>
    </cfRule>
  </conditionalFormatting>
  <conditionalFormatting sqref="AJ42">
    <cfRule type="cellIs" dxfId="347" priority="15257" operator="greaterThan">
      <formula>$AJ$62/2</formula>
    </cfRule>
  </conditionalFormatting>
  <conditionalFormatting sqref="AJ42">
    <cfRule type="cellIs" dxfId="346" priority="15256" operator="lessThan">
      <formula>$AJ$62/2</formula>
    </cfRule>
  </conditionalFormatting>
  <conditionalFormatting sqref="AJ43">
    <cfRule type="cellIs" dxfId="345" priority="15255" operator="equal">
      <formula>$AJ$63/2</formula>
    </cfRule>
  </conditionalFormatting>
  <conditionalFormatting sqref="AJ43">
    <cfRule type="cellIs" dxfId="344" priority="15254" operator="greaterThan">
      <formula>$AJ$63/2</formula>
    </cfRule>
  </conditionalFormatting>
  <conditionalFormatting sqref="AJ43">
    <cfRule type="cellIs" dxfId="343" priority="15253" operator="lessThan">
      <formula>$AJ$63/2</formula>
    </cfRule>
  </conditionalFormatting>
  <conditionalFormatting sqref="AJ44">
    <cfRule type="cellIs" dxfId="342" priority="15252" operator="equal">
      <formula>$AJ$64/2</formula>
    </cfRule>
  </conditionalFormatting>
  <conditionalFormatting sqref="AJ44">
    <cfRule type="cellIs" dxfId="341" priority="15251" operator="greaterThan">
      <formula>$AJ$64/2</formula>
    </cfRule>
  </conditionalFormatting>
  <conditionalFormatting sqref="AJ44">
    <cfRule type="cellIs" dxfId="340" priority="15250" operator="lessThan">
      <formula>$AJ$64/2</formula>
    </cfRule>
  </conditionalFormatting>
  <conditionalFormatting sqref="AK29">
    <cfRule type="cellIs" dxfId="339" priority="15249" operator="equal">
      <formula>$AK$49/2</formula>
    </cfRule>
  </conditionalFormatting>
  <conditionalFormatting sqref="AK29">
    <cfRule type="cellIs" dxfId="338" priority="15248" operator="greaterThan">
      <formula>$AK$49/2</formula>
    </cfRule>
  </conditionalFormatting>
  <conditionalFormatting sqref="AK29">
    <cfRule type="cellIs" dxfId="337" priority="15247" operator="lessThan">
      <formula>$AK$49/2</formula>
    </cfRule>
  </conditionalFormatting>
  <conditionalFormatting sqref="AK30">
    <cfRule type="cellIs" dxfId="336" priority="15246" operator="equal">
      <formula>$AK$50/2</formula>
    </cfRule>
  </conditionalFormatting>
  <conditionalFormatting sqref="AK30">
    <cfRule type="cellIs" dxfId="335" priority="15245" operator="greaterThan">
      <formula>$AK$50/2</formula>
    </cfRule>
  </conditionalFormatting>
  <conditionalFormatting sqref="AK30">
    <cfRule type="cellIs" dxfId="334" priority="15244" operator="lessThan">
      <formula>$AK$50/2</formula>
    </cfRule>
  </conditionalFormatting>
  <conditionalFormatting sqref="AK31">
    <cfRule type="cellIs" dxfId="333" priority="15243" operator="equal">
      <formula>$AK$51/2</formula>
    </cfRule>
  </conditionalFormatting>
  <conditionalFormatting sqref="AK31">
    <cfRule type="cellIs" dxfId="332" priority="15242" operator="greaterThan">
      <formula>$AK$51/2</formula>
    </cfRule>
  </conditionalFormatting>
  <conditionalFormatting sqref="AK31">
    <cfRule type="cellIs" dxfId="331" priority="15241" operator="lessThan">
      <formula>$AK$51/2</formula>
    </cfRule>
  </conditionalFormatting>
  <conditionalFormatting sqref="AK32">
    <cfRule type="cellIs" dxfId="330" priority="15240" operator="equal">
      <formula>$AK$52/2</formula>
    </cfRule>
  </conditionalFormatting>
  <conditionalFormatting sqref="AK32">
    <cfRule type="cellIs" dxfId="329" priority="15239" operator="greaterThan">
      <formula>$AK$52/2</formula>
    </cfRule>
  </conditionalFormatting>
  <conditionalFormatting sqref="AK32">
    <cfRule type="cellIs" dxfId="328" priority="15238" operator="lessThan">
      <formula>$AK$52/2</formula>
    </cfRule>
  </conditionalFormatting>
  <conditionalFormatting sqref="AK33">
    <cfRule type="cellIs" dxfId="327" priority="15237" operator="equal">
      <formula>$AK$53/2</formula>
    </cfRule>
  </conditionalFormatting>
  <conditionalFormatting sqref="AK33">
    <cfRule type="cellIs" dxfId="326" priority="15236" operator="greaterThan">
      <formula>$AK$53/2</formula>
    </cfRule>
  </conditionalFormatting>
  <conditionalFormatting sqref="AK33">
    <cfRule type="cellIs" dxfId="325" priority="15235" operator="lessThan">
      <formula>$AK$53/2</formula>
    </cfRule>
  </conditionalFormatting>
  <conditionalFormatting sqref="AK34">
    <cfRule type="cellIs" dxfId="324" priority="15234" operator="equal">
      <formula>$AK$54/2</formula>
    </cfRule>
  </conditionalFormatting>
  <conditionalFormatting sqref="AK34">
    <cfRule type="cellIs" dxfId="323" priority="15233" operator="greaterThan">
      <formula>$AK$54/2</formula>
    </cfRule>
  </conditionalFormatting>
  <conditionalFormatting sqref="AK34">
    <cfRule type="cellIs" dxfId="322" priority="15232" operator="lessThan">
      <formula>$AK$54/2</formula>
    </cfRule>
  </conditionalFormatting>
  <conditionalFormatting sqref="AK35">
    <cfRule type="cellIs" dxfId="321" priority="15231" operator="equal">
      <formula>$AK$55/2</formula>
    </cfRule>
  </conditionalFormatting>
  <conditionalFormatting sqref="AK35">
    <cfRule type="cellIs" dxfId="320" priority="15230" operator="greaterThan">
      <formula>$AK$55/2</formula>
    </cfRule>
  </conditionalFormatting>
  <conditionalFormatting sqref="AK35">
    <cfRule type="cellIs" dxfId="319" priority="15229" operator="lessThan">
      <formula>$AK$55/2</formula>
    </cfRule>
  </conditionalFormatting>
  <conditionalFormatting sqref="AK36">
    <cfRule type="cellIs" dxfId="318" priority="15228" operator="equal">
      <formula>$AK$56/2</formula>
    </cfRule>
  </conditionalFormatting>
  <conditionalFormatting sqref="AK36">
    <cfRule type="cellIs" dxfId="317" priority="15227" operator="greaterThan">
      <formula>$AK$56/2</formula>
    </cfRule>
  </conditionalFormatting>
  <conditionalFormatting sqref="AK36">
    <cfRule type="cellIs" dxfId="316" priority="15226" operator="lessThan">
      <formula>$AK$56/2</formula>
    </cfRule>
  </conditionalFormatting>
  <conditionalFormatting sqref="AK37">
    <cfRule type="cellIs" dxfId="315" priority="15225" operator="equal">
      <formula>$AK$57/2</formula>
    </cfRule>
  </conditionalFormatting>
  <conditionalFormatting sqref="AK37">
    <cfRule type="cellIs" dxfId="314" priority="15224" operator="greaterThan">
      <formula>$AK$57/2</formula>
    </cfRule>
  </conditionalFormatting>
  <conditionalFormatting sqref="AK37">
    <cfRule type="cellIs" dxfId="313" priority="15223" operator="lessThan">
      <formula>$AK$57/2</formula>
    </cfRule>
  </conditionalFormatting>
  <conditionalFormatting sqref="AK38">
    <cfRule type="cellIs" dxfId="312" priority="15222" operator="equal">
      <formula>$AK$58/2</formula>
    </cfRule>
  </conditionalFormatting>
  <conditionalFormatting sqref="AK38">
    <cfRule type="cellIs" dxfId="311" priority="15221" operator="greaterThan">
      <formula>$AK$58/2</formula>
    </cfRule>
  </conditionalFormatting>
  <conditionalFormatting sqref="AK38">
    <cfRule type="cellIs" dxfId="310" priority="15220" operator="lessThan">
      <formula>$AK$58/2</formula>
    </cfRule>
  </conditionalFormatting>
  <conditionalFormatting sqref="AK39">
    <cfRule type="cellIs" dxfId="309" priority="15219" operator="equal">
      <formula>$AK$59/2</formula>
    </cfRule>
  </conditionalFormatting>
  <conditionalFormatting sqref="AK39">
    <cfRule type="cellIs" dxfId="308" priority="15218" operator="greaterThan">
      <formula>$AK$59/2</formula>
    </cfRule>
  </conditionalFormatting>
  <conditionalFormatting sqref="AK39">
    <cfRule type="cellIs" dxfId="307" priority="15217" operator="lessThan">
      <formula>$AK$59/2</formula>
    </cfRule>
  </conditionalFormatting>
  <conditionalFormatting sqref="AK40">
    <cfRule type="cellIs" dxfId="306" priority="15216" operator="equal">
      <formula>$AK$60/2</formula>
    </cfRule>
  </conditionalFormatting>
  <conditionalFormatting sqref="AK40">
    <cfRule type="cellIs" dxfId="305" priority="15215" operator="greaterThan">
      <formula>$AK$60/2</formula>
    </cfRule>
  </conditionalFormatting>
  <conditionalFormatting sqref="AK40">
    <cfRule type="cellIs" dxfId="304" priority="15214" operator="lessThan">
      <formula>$AK$60/2</formula>
    </cfRule>
  </conditionalFormatting>
  <conditionalFormatting sqref="AK41">
    <cfRule type="cellIs" dxfId="303" priority="15213" operator="equal">
      <formula>$AK$61/2</formula>
    </cfRule>
  </conditionalFormatting>
  <conditionalFormatting sqref="AK41">
    <cfRule type="cellIs" dxfId="302" priority="15212" operator="greaterThan">
      <formula>$AK$61/2</formula>
    </cfRule>
  </conditionalFormatting>
  <conditionalFormatting sqref="AK41">
    <cfRule type="cellIs" dxfId="301" priority="15211" operator="lessThan">
      <formula>$AK$61/2</formula>
    </cfRule>
  </conditionalFormatting>
  <conditionalFormatting sqref="AK42">
    <cfRule type="cellIs" dxfId="300" priority="15210" operator="equal">
      <formula>$AK$62/2</formula>
    </cfRule>
  </conditionalFormatting>
  <conditionalFormatting sqref="AK42">
    <cfRule type="cellIs" dxfId="299" priority="15209" operator="greaterThan">
      <formula>$AK$62/2</formula>
    </cfRule>
  </conditionalFormatting>
  <conditionalFormatting sqref="AK42">
    <cfRule type="cellIs" dxfId="298" priority="15208" operator="lessThan">
      <formula>$AK$62/2</formula>
    </cfRule>
  </conditionalFormatting>
  <conditionalFormatting sqref="AK43">
    <cfRule type="cellIs" dxfId="297" priority="15207" operator="equal">
      <formula>$AK$63/2</formula>
    </cfRule>
  </conditionalFormatting>
  <conditionalFormatting sqref="AK43">
    <cfRule type="cellIs" dxfId="296" priority="15206" operator="greaterThan">
      <formula>$AK$63/2</formula>
    </cfRule>
  </conditionalFormatting>
  <conditionalFormatting sqref="AK43">
    <cfRule type="cellIs" dxfId="295" priority="15205" operator="lessThan">
      <formula>$AK$63/2</formula>
    </cfRule>
  </conditionalFormatting>
  <conditionalFormatting sqref="AK44">
    <cfRule type="cellIs" dxfId="294" priority="15204" operator="equal">
      <formula>$AK$64/2</formula>
    </cfRule>
  </conditionalFormatting>
  <conditionalFormatting sqref="AK44">
    <cfRule type="cellIs" dxfId="293" priority="15203" operator="greaterThan">
      <formula>$AK$64/2</formula>
    </cfRule>
  </conditionalFormatting>
  <conditionalFormatting sqref="AK44">
    <cfRule type="cellIs" dxfId="292" priority="15202" operator="lessThan">
      <formula>$AK$64/2</formula>
    </cfRule>
  </conditionalFormatting>
  <conditionalFormatting sqref="AL29">
    <cfRule type="cellIs" dxfId="291" priority="15201" operator="equal">
      <formula>$AL$49/2</formula>
    </cfRule>
  </conditionalFormatting>
  <conditionalFormatting sqref="AL29">
    <cfRule type="cellIs" dxfId="290" priority="15200" operator="greaterThan">
      <formula>$AL$49/2</formula>
    </cfRule>
  </conditionalFormatting>
  <conditionalFormatting sqref="AL29">
    <cfRule type="cellIs" dxfId="289" priority="15199" operator="lessThan">
      <formula>$AL$49/2</formula>
    </cfRule>
  </conditionalFormatting>
  <conditionalFormatting sqref="AL30">
    <cfRule type="cellIs" dxfId="288" priority="15198" operator="equal">
      <formula>$AL$50/2</formula>
    </cfRule>
  </conditionalFormatting>
  <conditionalFormatting sqref="AL30">
    <cfRule type="cellIs" dxfId="287" priority="15197" operator="greaterThan">
      <formula>$AL$50/2</formula>
    </cfRule>
  </conditionalFormatting>
  <conditionalFormatting sqref="AL30">
    <cfRule type="cellIs" dxfId="286" priority="15196" operator="lessThan">
      <formula>$AL$50/2</formula>
    </cfRule>
  </conditionalFormatting>
  <conditionalFormatting sqref="AL31">
    <cfRule type="cellIs" dxfId="285" priority="15195" operator="equal">
      <formula>$AL$51/2</formula>
    </cfRule>
  </conditionalFormatting>
  <conditionalFormatting sqref="AL31">
    <cfRule type="cellIs" dxfId="284" priority="15194" operator="greaterThan">
      <formula>$AL$51/2</formula>
    </cfRule>
  </conditionalFormatting>
  <conditionalFormatting sqref="AL31">
    <cfRule type="cellIs" dxfId="283" priority="15193" operator="lessThan">
      <formula>$AL$51/2</formula>
    </cfRule>
  </conditionalFormatting>
  <conditionalFormatting sqref="AL32">
    <cfRule type="cellIs" dxfId="282" priority="15192" operator="equal">
      <formula>$AL$52/2</formula>
    </cfRule>
  </conditionalFormatting>
  <conditionalFormatting sqref="AL32">
    <cfRule type="cellIs" dxfId="281" priority="15191" operator="greaterThan">
      <formula>$AL$52/2</formula>
    </cfRule>
  </conditionalFormatting>
  <conditionalFormatting sqref="AL32">
    <cfRule type="cellIs" dxfId="280" priority="15190" operator="lessThan">
      <formula>$AL$52/2</formula>
    </cfRule>
  </conditionalFormatting>
  <conditionalFormatting sqref="AL33">
    <cfRule type="cellIs" dxfId="279" priority="15189" operator="equal">
      <formula>$AL$53/2</formula>
    </cfRule>
  </conditionalFormatting>
  <conditionalFormatting sqref="AL33">
    <cfRule type="cellIs" dxfId="278" priority="15188" operator="greaterThan">
      <formula>$AL$53/2</formula>
    </cfRule>
  </conditionalFormatting>
  <conditionalFormatting sqref="AL33">
    <cfRule type="cellIs" dxfId="277" priority="15187" operator="lessThan">
      <formula>$AL$53/2</formula>
    </cfRule>
  </conditionalFormatting>
  <conditionalFormatting sqref="AL34">
    <cfRule type="cellIs" dxfId="276" priority="15186" operator="equal">
      <formula>$AL$54/2</formula>
    </cfRule>
  </conditionalFormatting>
  <conditionalFormatting sqref="AL34">
    <cfRule type="cellIs" dxfId="275" priority="15185" operator="greaterThan">
      <formula>$AL$54/2</formula>
    </cfRule>
  </conditionalFormatting>
  <conditionalFormatting sqref="AL34">
    <cfRule type="cellIs" dxfId="274" priority="15184" operator="lessThan">
      <formula>$AL$54/2</formula>
    </cfRule>
  </conditionalFormatting>
  <conditionalFormatting sqref="AL35">
    <cfRule type="cellIs" dxfId="273" priority="15183" operator="equal">
      <formula>$AL$55/2</formula>
    </cfRule>
  </conditionalFormatting>
  <conditionalFormatting sqref="AL35">
    <cfRule type="cellIs" dxfId="272" priority="15182" operator="greaterThan">
      <formula>$AL$55/2</formula>
    </cfRule>
  </conditionalFormatting>
  <conditionalFormatting sqref="AL35">
    <cfRule type="cellIs" dxfId="271" priority="15181" operator="lessThan">
      <formula>$AL$55/2</formula>
    </cfRule>
  </conditionalFormatting>
  <conditionalFormatting sqref="AL36">
    <cfRule type="cellIs" dxfId="270" priority="15180" operator="equal">
      <formula>$AL$56/2</formula>
    </cfRule>
  </conditionalFormatting>
  <conditionalFormatting sqref="AL36">
    <cfRule type="cellIs" dxfId="269" priority="15179" operator="greaterThan">
      <formula>$AL$56/2</formula>
    </cfRule>
  </conditionalFormatting>
  <conditionalFormatting sqref="AL36">
    <cfRule type="cellIs" dxfId="268" priority="15178" operator="lessThan">
      <formula>$AL$56/2</formula>
    </cfRule>
  </conditionalFormatting>
  <conditionalFormatting sqref="AL37">
    <cfRule type="cellIs" dxfId="267" priority="15177" operator="equal">
      <formula>$AL$57/2</formula>
    </cfRule>
  </conditionalFormatting>
  <conditionalFormatting sqref="AL37">
    <cfRule type="cellIs" dxfId="266" priority="15176" operator="greaterThan">
      <formula>$AL$57/2</formula>
    </cfRule>
  </conditionalFormatting>
  <conditionalFormatting sqref="AL37">
    <cfRule type="cellIs" dxfId="265" priority="15175" operator="lessThan">
      <formula>$AL$57/2</formula>
    </cfRule>
  </conditionalFormatting>
  <conditionalFormatting sqref="AL38">
    <cfRule type="cellIs" dxfId="264" priority="15174" operator="equal">
      <formula>$AL$58/2</formula>
    </cfRule>
  </conditionalFormatting>
  <conditionalFormatting sqref="AL38">
    <cfRule type="cellIs" dxfId="263" priority="15173" operator="greaterThan">
      <formula>$AL$58/2</formula>
    </cfRule>
  </conditionalFormatting>
  <conditionalFormatting sqref="AL38">
    <cfRule type="cellIs" dxfId="262" priority="15172" operator="lessThan">
      <formula>$AL$58/2</formula>
    </cfRule>
  </conditionalFormatting>
  <conditionalFormatting sqref="AL39">
    <cfRule type="cellIs" dxfId="261" priority="15171" operator="equal">
      <formula>$AL$59/2</formula>
    </cfRule>
  </conditionalFormatting>
  <conditionalFormatting sqref="AL39">
    <cfRule type="cellIs" dxfId="260" priority="15170" operator="greaterThan">
      <formula>$AL$59/2</formula>
    </cfRule>
  </conditionalFormatting>
  <conditionalFormatting sqref="AL39">
    <cfRule type="cellIs" dxfId="259" priority="15169" operator="lessThan">
      <formula>$AL$59/2</formula>
    </cfRule>
  </conditionalFormatting>
  <conditionalFormatting sqref="AL40">
    <cfRule type="cellIs" dxfId="258" priority="15168" operator="equal">
      <formula>$AL$60/2</formula>
    </cfRule>
  </conditionalFormatting>
  <conditionalFormatting sqref="AL40">
    <cfRule type="cellIs" dxfId="257" priority="15167" operator="greaterThan">
      <formula>$AL$60/2</formula>
    </cfRule>
  </conditionalFormatting>
  <conditionalFormatting sqref="AL40">
    <cfRule type="cellIs" dxfId="256" priority="15166" operator="lessThan">
      <formula>$AL$60/2</formula>
    </cfRule>
  </conditionalFormatting>
  <conditionalFormatting sqref="AL41">
    <cfRule type="cellIs" dxfId="255" priority="15165" operator="equal">
      <formula>$AL$61/2</formula>
    </cfRule>
  </conditionalFormatting>
  <conditionalFormatting sqref="AL41">
    <cfRule type="cellIs" dxfId="254" priority="15164" operator="greaterThan">
      <formula>$AL$61/2</formula>
    </cfRule>
  </conditionalFormatting>
  <conditionalFormatting sqref="AL41">
    <cfRule type="cellIs" dxfId="253" priority="15163" operator="lessThan">
      <formula>$AL$61/2</formula>
    </cfRule>
  </conditionalFormatting>
  <conditionalFormatting sqref="AL42">
    <cfRule type="cellIs" dxfId="252" priority="15162" operator="equal">
      <formula>$AL$62/2</formula>
    </cfRule>
  </conditionalFormatting>
  <conditionalFormatting sqref="AL42">
    <cfRule type="cellIs" dxfId="251" priority="15161" operator="greaterThan">
      <formula>$AL$62/2</formula>
    </cfRule>
  </conditionalFormatting>
  <conditionalFormatting sqref="AL42">
    <cfRule type="cellIs" dxfId="250" priority="15160" operator="lessThan">
      <formula>$AL$62/2</formula>
    </cfRule>
  </conditionalFormatting>
  <conditionalFormatting sqref="AL43">
    <cfRule type="cellIs" dxfId="249" priority="15159" operator="equal">
      <formula>$AL$63/2</formula>
    </cfRule>
  </conditionalFormatting>
  <conditionalFormatting sqref="AL43">
    <cfRule type="cellIs" dxfId="248" priority="15158" operator="greaterThan">
      <formula>$AL$63/2</formula>
    </cfRule>
  </conditionalFormatting>
  <conditionalFormatting sqref="AL43">
    <cfRule type="cellIs" dxfId="247" priority="15157" operator="lessThan">
      <formula>$AL$63/2</formula>
    </cfRule>
  </conditionalFormatting>
  <conditionalFormatting sqref="AL44">
    <cfRule type="cellIs" dxfId="246" priority="15156" operator="equal">
      <formula>$AL$64/2</formula>
    </cfRule>
  </conditionalFormatting>
  <conditionalFormatting sqref="AL44">
    <cfRule type="cellIs" dxfId="245" priority="15155" operator="greaterThan">
      <formula>$AL$64/2</formula>
    </cfRule>
  </conditionalFormatting>
  <conditionalFormatting sqref="AL44">
    <cfRule type="cellIs" dxfId="244" priority="15154" operator="lessThan">
      <formula>$AL$64/2</formula>
    </cfRule>
  </conditionalFormatting>
  <conditionalFormatting sqref="AM29">
    <cfRule type="cellIs" dxfId="243" priority="15153" operator="equal">
      <formula>$AM$49/2</formula>
    </cfRule>
  </conditionalFormatting>
  <conditionalFormatting sqref="AM29">
    <cfRule type="cellIs" dxfId="242" priority="15152" operator="greaterThan">
      <formula>$AM$49/2</formula>
    </cfRule>
  </conditionalFormatting>
  <conditionalFormatting sqref="AM29">
    <cfRule type="cellIs" dxfId="241" priority="15151" operator="lessThan">
      <formula>$AM$49/2</formula>
    </cfRule>
  </conditionalFormatting>
  <conditionalFormatting sqref="AM30">
    <cfRule type="cellIs" dxfId="240" priority="15150" operator="equal">
      <formula>$AM$50/2</formula>
    </cfRule>
  </conditionalFormatting>
  <conditionalFormatting sqref="AM30">
    <cfRule type="cellIs" dxfId="239" priority="15149" operator="greaterThan">
      <formula>$AM$50/2</formula>
    </cfRule>
  </conditionalFormatting>
  <conditionalFormatting sqref="AM30">
    <cfRule type="cellIs" dxfId="238" priority="15148" operator="lessThan">
      <formula>$AM$50/2</formula>
    </cfRule>
  </conditionalFormatting>
  <conditionalFormatting sqref="AM31">
    <cfRule type="cellIs" dxfId="237" priority="15147" operator="equal">
      <formula>$AM$51/2</formula>
    </cfRule>
  </conditionalFormatting>
  <conditionalFormatting sqref="AM31">
    <cfRule type="cellIs" dxfId="236" priority="15146" operator="greaterThan">
      <formula>$AM$51/2</formula>
    </cfRule>
  </conditionalFormatting>
  <conditionalFormatting sqref="AM31">
    <cfRule type="cellIs" dxfId="235" priority="15145" operator="lessThan">
      <formula>$AM$51/2</formula>
    </cfRule>
  </conditionalFormatting>
  <conditionalFormatting sqref="AM32">
    <cfRule type="cellIs" dxfId="234" priority="15144" operator="equal">
      <formula>$AM$52/2</formula>
    </cfRule>
  </conditionalFormatting>
  <conditionalFormatting sqref="AM32">
    <cfRule type="cellIs" dxfId="233" priority="15143" operator="greaterThan">
      <formula>$AM$52/2</formula>
    </cfRule>
  </conditionalFormatting>
  <conditionalFormatting sqref="AM32">
    <cfRule type="cellIs" dxfId="232" priority="15142" operator="lessThan">
      <formula>$AM$52/2</formula>
    </cfRule>
  </conditionalFormatting>
  <conditionalFormatting sqref="AM33">
    <cfRule type="cellIs" dxfId="231" priority="15141" operator="equal">
      <formula>$AM$53/2</formula>
    </cfRule>
  </conditionalFormatting>
  <conditionalFormatting sqref="AM33">
    <cfRule type="cellIs" dxfId="230" priority="15140" operator="greaterThan">
      <formula>$AM$53/2</formula>
    </cfRule>
  </conditionalFormatting>
  <conditionalFormatting sqref="AM33">
    <cfRule type="cellIs" dxfId="229" priority="15139" operator="lessThan">
      <formula>$AM$53/2</formula>
    </cfRule>
  </conditionalFormatting>
  <conditionalFormatting sqref="AM34">
    <cfRule type="cellIs" dxfId="228" priority="15138" operator="equal">
      <formula>$AM$54/2</formula>
    </cfRule>
  </conditionalFormatting>
  <conditionalFormatting sqref="AM34">
    <cfRule type="cellIs" dxfId="227" priority="15137" operator="greaterThan">
      <formula>$AM$54/2</formula>
    </cfRule>
  </conditionalFormatting>
  <conditionalFormatting sqref="AM34">
    <cfRule type="cellIs" dxfId="226" priority="15136" operator="lessThan">
      <formula>$AM$54/2</formula>
    </cfRule>
  </conditionalFormatting>
  <conditionalFormatting sqref="AM35">
    <cfRule type="cellIs" dxfId="225" priority="15135" operator="equal">
      <formula>$AM$55/2</formula>
    </cfRule>
  </conditionalFormatting>
  <conditionalFormatting sqref="AM35">
    <cfRule type="cellIs" dxfId="224" priority="15134" operator="greaterThan">
      <formula>$AM$55/2</formula>
    </cfRule>
  </conditionalFormatting>
  <conditionalFormatting sqref="AM35">
    <cfRule type="cellIs" dxfId="223" priority="15133" operator="lessThan">
      <formula>$AM$55/2</formula>
    </cfRule>
  </conditionalFormatting>
  <conditionalFormatting sqref="AM36">
    <cfRule type="cellIs" dxfId="222" priority="15132" operator="equal">
      <formula>$AM$56/2</formula>
    </cfRule>
  </conditionalFormatting>
  <conditionalFormatting sqref="AM36">
    <cfRule type="cellIs" dxfId="221" priority="15131" operator="greaterThan">
      <formula>$AM$56/2</formula>
    </cfRule>
  </conditionalFormatting>
  <conditionalFormatting sqref="AM36">
    <cfRule type="cellIs" dxfId="220" priority="15130" operator="lessThan">
      <formula>$AM$56/2</formula>
    </cfRule>
  </conditionalFormatting>
  <conditionalFormatting sqref="AM37">
    <cfRule type="cellIs" dxfId="219" priority="15129" operator="equal">
      <formula>$AM$57/2</formula>
    </cfRule>
  </conditionalFormatting>
  <conditionalFormatting sqref="AM37">
    <cfRule type="cellIs" dxfId="218" priority="15128" operator="greaterThan">
      <formula>$AM$57/2</formula>
    </cfRule>
  </conditionalFormatting>
  <conditionalFormatting sqref="AM37">
    <cfRule type="cellIs" dxfId="217" priority="15127" operator="lessThan">
      <formula>$AM$57/2</formula>
    </cfRule>
  </conditionalFormatting>
  <conditionalFormatting sqref="AM38">
    <cfRule type="cellIs" dxfId="216" priority="15126" operator="equal">
      <formula>$AM$58/2</formula>
    </cfRule>
  </conditionalFormatting>
  <conditionalFormatting sqref="AM38">
    <cfRule type="cellIs" dxfId="215" priority="15125" operator="greaterThan">
      <formula>$AM$58/2</formula>
    </cfRule>
  </conditionalFormatting>
  <conditionalFormatting sqref="AM38">
    <cfRule type="cellIs" dxfId="214" priority="15124" operator="lessThan">
      <formula>$AM$58/2</formula>
    </cfRule>
  </conditionalFormatting>
  <conditionalFormatting sqref="AM39">
    <cfRule type="cellIs" dxfId="213" priority="15123" operator="equal">
      <formula>$AM$59/2</formula>
    </cfRule>
  </conditionalFormatting>
  <conditionalFormatting sqref="AM39">
    <cfRule type="cellIs" dxfId="212" priority="15122" operator="greaterThan">
      <formula>$AM$59/2</formula>
    </cfRule>
  </conditionalFormatting>
  <conditionalFormatting sqref="AM39">
    <cfRule type="cellIs" dxfId="211" priority="15121" operator="lessThan">
      <formula>$AM$59/2</formula>
    </cfRule>
  </conditionalFormatting>
  <conditionalFormatting sqref="AM40">
    <cfRule type="cellIs" dxfId="210" priority="15120" operator="equal">
      <formula>$AM$60/2</formula>
    </cfRule>
  </conditionalFormatting>
  <conditionalFormatting sqref="AM40">
    <cfRule type="cellIs" dxfId="209" priority="15119" operator="greaterThan">
      <formula>$AM$60/2</formula>
    </cfRule>
  </conditionalFormatting>
  <conditionalFormatting sqref="AM40">
    <cfRule type="cellIs" dxfId="208" priority="15118" operator="lessThan">
      <formula>$AM$60/2</formula>
    </cfRule>
  </conditionalFormatting>
  <conditionalFormatting sqref="AM41">
    <cfRule type="cellIs" dxfId="207" priority="15117" operator="equal">
      <formula>$AM$61/2</formula>
    </cfRule>
  </conditionalFormatting>
  <conditionalFormatting sqref="AM41">
    <cfRule type="cellIs" dxfId="206" priority="15116" operator="greaterThan">
      <formula>$AM$61/2</formula>
    </cfRule>
  </conditionalFormatting>
  <conditionalFormatting sqref="AM41">
    <cfRule type="cellIs" dxfId="205" priority="15115" operator="lessThan">
      <formula>$AM$61/2</formula>
    </cfRule>
  </conditionalFormatting>
  <conditionalFormatting sqref="AM42">
    <cfRule type="cellIs" dxfId="204" priority="15114" operator="equal">
      <formula>$AM$62/2</formula>
    </cfRule>
  </conditionalFormatting>
  <conditionalFormatting sqref="AM42">
    <cfRule type="cellIs" dxfId="203" priority="15113" operator="greaterThan">
      <formula>$AM$62/2</formula>
    </cfRule>
  </conditionalFormatting>
  <conditionalFormatting sqref="AM42">
    <cfRule type="cellIs" dxfId="202" priority="15112" operator="lessThan">
      <formula>$AM$62/2</formula>
    </cfRule>
  </conditionalFormatting>
  <conditionalFormatting sqref="AM43">
    <cfRule type="cellIs" dxfId="201" priority="15111" operator="equal">
      <formula>$AM$63/2</formula>
    </cfRule>
  </conditionalFormatting>
  <conditionalFormatting sqref="AM43">
    <cfRule type="cellIs" dxfId="200" priority="15110" operator="greaterThan">
      <formula>$AM$63/2</formula>
    </cfRule>
  </conditionalFormatting>
  <conditionalFormatting sqref="AM43">
    <cfRule type="cellIs" dxfId="199" priority="15109" operator="lessThan">
      <formula>$AM$63/2</formula>
    </cfRule>
  </conditionalFormatting>
  <conditionalFormatting sqref="AM44">
    <cfRule type="cellIs" dxfId="198" priority="15108" operator="equal">
      <formula>$AM$64/2</formula>
    </cfRule>
  </conditionalFormatting>
  <conditionalFormatting sqref="AM44">
    <cfRule type="cellIs" dxfId="197" priority="15107" operator="greaterThan">
      <formula>$AM$64/2</formula>
    </cfRule>
  </conditionalFormatting>
  <conditionalFormatting sqref="AM44">
    <cfRule type="cellIs" dxfId="196" priority="15106" operator="lessThan">
      <formula>$AM$64/2</formula>
    </cfRule>
  </conditionalFormatting>
  <conditionalFormatting sqref="AN29">
    <cfRule type="cellIs" dxfId="195" priority="15105" operator="equal">
      <formula>$AN$49/2</formula>
    </cfRule>
  </conditionalFormatting>
  <conditionalFormatting sqref="AN29">
    <cfRule type="cellIs" dxfId="194" priority="15104" operator="greaterThan">
      <formula>$AN$49/2</formula>
    </cfRule>
  </conditionalFormatting>
  <conditionalFormatting sqref="AN29">
    <cfRule type="cellIs" dxfId="193" priority="15103" operator="lessThan">
      <formula>$AN$49/2</formula>
    </cfRule>
  </conditionalFormatting>
  <conditionalFormatting sqref="AN30">
    <cfRule type="cellIs" dxfId="192" priority="15102" operator="equal">
      <formula>$AN$50/2</formula>
    </cfRule>
  </conditionalFormatting>
  <conditionalFormatting sqref="AN30">
    <cfRule type="cellIs" dxfId="191" priority="15101" operator="greaterThan">
      <formula>$AN$50/2</formula>
    </cfRule>
  </conditionalFormatting>
  <conditionalFormatting sqref="AN30">
    <cfRule type="cellIs" dxfId="190" priority="15100" operator="lessThan">
      <formula>$AN$50/2</formula>
    </cfRule>
  </conditionalFormatting>
  <conditionalFormatting sqref="AN31">
    <cfRule type="cellIs" dxfId="189" priority="15099" operator="equal">
      <formula>$AN$51/2</formula>
    </cfRule>
  </conditionalFormatting>
  <conditionalFormatting sqref="AN31">
    <cfRule type="cellIs" dxfId="188" priority="15098" operator="greaterThan">
      <formula>$AN$51/2</formula>
    </cfRule>
  </conditionalFormatting>
  <conditionalFormatting sqref="AN31">
    <cfRule type="cellIs" dxfId="187" priority="15097" operator="lessThan">
      <formula>$AN$51/2</formula>
    </cfRule>
  </conditionalFormatting>
  <conditionalFormatting sqref="AN32">
    <cfRule type="cellIs" dxfId="186" priority="15096" operator="equal">
      <formula>$AN$52/2</formula>
    </cfRule>
  </conditionalFormatting>
  <conditionalFormatting sqref="AN32">
    <cfRule type="cellIs" dxfId="185" priority="15095" operator="greaterThan">
      <formula>$AN$52/2</formula>
    </cfRule>
  </conditionalFormatting>
  <conditionalFormatting sqref="AN32">
    <cfRule type="cellIs" dxfId="184" priority="15094" operator="lessThan">
      <formula>$AN$52/2</formula>
    </cfRule>
  </conditionalFormatting>
  <conditionalFormatting sqref="AN33">
    <cfRule type="cellIs" dxfId="183" priority="15093" operator="equal">
      <formula>$AN$53/2</formula>
    </cfRule>
  </conditionalFormatting>
  <conditionalFormatting sqref="AN33">
    <cfRule type="cellIs" dxfId="182" priority="15092" operator="greaterThan">
      <formula>$AN$53/2</formula>
    </cfRule>
  </conditionalFormatting>
  <conditionalFormatting sqref="AN33">
    <cfRule type="cellIs" dxfId="181" priority="15091" operator="lessThan">
      <formula>$AN$53/2</formula>
    </cfRule>
  </conditionalFormatting>
  <conditionalFormatting sqref="AN34">
    <cfRule type="cellIs" dxfId="180" priority="15090" operator="equal">
      <formula>$AN$54/2</formula>
    </cfRule>
  </conditionalFormatting>
  <conditionalFormatting sqref="AN34">
    <cfRule type="cellIs" dxfId="179" priority="15089" operator="greaterThan">
      <formula>$AN$54/2</formula>
    </cfRule>
  </conditionalFormatting>
  <conditionalFormatting sqref="AN34">
    <cfRule type="cellIs" dxfId="178" priority="15088" operator="lessThan">
      <formula>$AN$54/2</formula>
    </cfRule>
  </conditionalFormatting>
  <conditionalFormatting sqref="AN35">
    <cfRule type="cellIs" dxfId="177" priority="15087" operator="equal">
      <formula>$AN$55/2</formula>
    </cfRule>
  </conditionalFormatting>
  <conditionalFormatting sqref="AN35">
    <cfRule type="cellIs" dxfId="176" priority="15086" operator="greaterThan">
      <formula>$AN$55/2</formula>
    </cfRule>
  </conditionalFormatting>
  <conditionalFormatting sqref="AN35">
    <cfRule type="cellIs" dxfId="175" priority="15085" operator="lessThan">
      <formula>$AN$55/2</formula>
    </cfRule>
  </conditionalFormatting>
  <conditionalFormatting sqref="AN36">
    <cfRule type="cellIs" dxfId="174" priority="15084" operator="equal">
      <formula>$AN$56/2</formula>
    </cfRule>
  </conditionalFormatting>
  <conditionalFormatting sqref="AN36">
    <cfRule type="cellIs" dxfId="173" priority="15083" operator="greaterThan">
      <formula>$AN$56/2</formula>
    </cfRule>
  </conditionalFormatting>
  <conditionalFormatting sqref="AN36">
    <cfRule type="cellIs" dxfId="172" priority="15082" operator="lessThan">
      <formula>$AN$56/2</formula>
    </cfRule>
  </conditionalFormatting>
  <conditionalFormatting sqref="AN37">
    <cfRule type="cellIs" dxfId="171" priority="15081" operator="equal">
      <formula>$AN$57/2</formula>
    </cfRule>
  </conditionalFormatting>
  <conditionalFormatting sqref="AN37">
    <cfRule type="cellIs" dxfId="170" priority="15080" operator="greaterThan">
      <formula>$AN$57/2</formula>
    </cfRule>
  </conditionalFormatting>
  <conditionalFormatting sqref="AN37">
    <cfRule type="cellIs" dxfId="169" priority="15079" operator="lessThan">
      <formula>$AN$57/2</formula>
    </cfRule>
  </conditionalFormatting>
  <conditionalFormatting sqref="AN38">
    <cfRule type="cellIs" dxfId="168" priority="15078" operator="equal">
      <formula>$AN$58/2</formula>
    </cfRule>
  </conditionalFormatting>
  <conditionalFormatting sqref="AN38">
    <cfRule type="cellIs" dxfId="167" priority="15077" operator="greaterThan">
      <formula>$AN$58/2</formula>
    </cfRule>
  </conditionalFormatting>
  <conditionalFormatting sqref="AN38">
    <cfRule type="cellIs" dxfId="166" priority="15076" operator="lessThan">
      <formula>$AN$58/2</formula>
    </cfRule>
  </conditionalFormatting>
  <conditionalFormatting sqref="AN39">
    <cfRule type="cellIs" dxfId="165" priority="15075" operator="equal">
      <formula>$AN$59/2</formula>
    </cfRule>
  </conditionalFormatting>
  <conditionalFormatting sqref="AN39">
    <cfRule type="cellIs" dxfId="164" priority="15074" operator="greaterThan">
      <formula>$AN$59/2</formula>
    </cfRule>
  </conditionalFormatting>
  <conditionalFormatting sqref="AN39">
    <cfRule type="cellIs" dxfId="163" priority="15073" operator="lessThan">
      <formula>$AN$59/2</formula>
    </cfRule>
  </conditionalFormatting>
  <conditionalFormatting sqref="AN40">
    <cfRule type="cellIs" dxfId="162" priority="15072" operator="equal">
      <formula>$AN$60/2</formula>
    </cfRule>
  </conditionalFormatting>
  <conditionalFormatting sqref="AN40">
    <cfRule type="cellIs" dxfId="161" priority="15071" operator="greaterThan">
      <formula>$AN$60/2</formula>
    </cfRule>
  </conditionalFormatting>
  <conditionalFormatting sqref="AN40">
    <cfRule type="cellIs" dxfId="160" priority="15070" operator="lessThan">
      <formula>$AN$60/2</formula>
    </cfRule>
  </conditionalFormatting>
  <conditionalFormatting sqref="AN41">
    <cfRule type="cellIs" dxfId="159" priority="15069" operator="equal">
      <formula>$AN$61/2</formula>
    </cfRule>
  </conditionalFormatting>
  <conditionalFormatting sqref="AN41">
    <cfRule type="cellIs" dxfId="158" priority="15068" operator="greaterThan">
      <formula>$AN$61/2</formula>
    </cfRule>
  </conditionalFormatting>
  <conditionalFormatting sqref="AN41">
    <cfRule type="cellIs" dxfId="157" priority="15067" operator="lessThan">
      <formula>$AN$61/2</formula>
    </cfRule>
  </conditionalFormatting>
  <conditionalFormatting sqref="AN42">
    <cfRule type="cellIs" dxfId="156" priority="15066" operator="equal">
      <formula>$AN$62/2</formula>
    </cfRule>
  </conditionalFormatting>
  <conditionalFormatting sqref="AN42">
    <cfRule type="cellIs" dxfId="155" priority="15065" operator="greaterThan">
      <formula>$AN$62/2</formula>
    </cfRule>
  </conditionalFormatting>
  <conditionalFormatting sqref="AN42">
    <cfRule type="cellIs" dxfId="154" priority="15064" operator="lessThan">
      <formula>$AN$62/2</formula>
    </cfRule>
  </conditionalFormatting>
  <conditionalFormatting sqref="AN43">
    <cfRule type="cellIs" dxfId="153" priority="15063" operator="equal">
      <formula>$AN$63/2</formula>
    </cfRule>
  </conditionalFormatting>
  <conditionalFormatting sqref="AN43">
    <cfRule type="cellIs" dxfId="152" priority="15062" operator="greaterThan">
      <formula>$AN$63/2</formula>
    </cfRule>
  </conditionalFormatting>
  <conditionalFormatting sqref="AN43">
    <cfRule type="cellIs" dxfId="151" priority="15061" operator="lessThan">
      <formula>$AN$63/2</formula>
    </cfRule>
  </conditionalFormatting>
  <conditionalFormatting sqref="AN44">
    <cfRule type="cellIs" dxfId="150" priority="15060" operator="equal">
      <formula>$AN$64/2</formula>
    </cfRule>
  </conditionalFormatting>
  <conditionalFormatting sqref="AN44">
    <cfRule type="cellIs" dxfId="149" priority="15059" operator="greaterThan">
      <formula>$AN$64/2</formula>
    </cfRule>
  </conditionalFormatting>
  <conditionalFormatting sqref="AN44">
    <cfRule type="cellIs" dxfId="148" priority="15058" operator="lessThan">
      <formula>$AN$64/2</formula>
    </cfRule>
  </conditionalFormatting>
  <conditionalFormatting sqref="AO29">
    <cfRule type="cellIs" dxfId="147" priority="15057" operator="equal">
      <formula>$AO$49/2</formula>
    </cfRule>
  </conditionalFormatting>
  <conditionalFormatting sqref="AO29">
    <cfRule type="cellIs" dxfId="146" priority="15056" operator="greaterThan">
      <formula>$AO$49/2</formula>
    </cfRule>
  </conditionalFormatting>
  <conditionalFormatting sqref="AO29">
    <cfRule type="cellIs" dxfId="145" priority="15055" operator="lessThan">
      <formula>$AO$49/2</formula>
    </cfRule>
  </conditionalFormatting>
  <conditionalFormatting sqref="AO30">
    <cfRule type="cellIs" dxfId="144" priority="15054" operator="equal">
      <formula>$AO$50/2</formula>
    </cfRule>
  </conditionalFormatting>
  <conditionalFormatting sqref="AO30">
    <cfRule type="cellIs" dxfId="143" priority="15053" operator="greaterThan">
      <formula>$AO$50/2</formula>
    </cfRule>
  </conditionalFormatting>
  <conditionalFormatting sqref="AO30">
    <cfRule type="cellIs" dxfId="142" priority="15052" operator="lessThan">
      <formula>$AO$50/2</formula>
    </cfRule>
  </conditionalFormatting>
  <conditionalFormatting sqref="AO31">
    <cfRule type="cellIs" dxfId="141" priority="15051" operator="equal">
      <formula>$AO$51/2</formula>
    </cfRule>
  </conditionalFormatting>
  <conditionalFormatting sqref="AO31">
    <cfRule type="cellIs" dxfId="140" priority="15050" operator="greaterThan">
      <formula>$AO$51/2</formula>
    </cfRule>
  </conditionalFormatting>
  <conditionalFormatting sqref="AO31">
    <cfRule type="cellIs" dxfId="139" priority="15049" operator="lessThan">
      <formula>$AO$51/2</formula>
    </cfRule>
  </conditionalFormatting>
  <conditionalFormatting sqref="AO32">
    <cfRule type="cellIs" dxfId="138" priority="15048" operator="equal">
      <formula>$AO$52/2</formula>
    </cfRule>
  </conditionalFormatting>
  <conditionalFormatting sqref="AO32">
    <cfRule type="cellIs" dxfId="137" priority="15047" operator="greaterThan">
      <formula>$AO$52/2</formula>
    </cfRule>
  </conditionalFormatting>
  <conditionalFormatting sqref="AO32">
    <cfRule type="cellIs" dxfId="136" priority="15046" operator="lessThan">
      <formula>$AO$52/2</formula>
    </cfRule>
  </conditionalFormatting>
  <conditionalFormatting sqref="AO33">
    <cfRule type="cellIs" dxfId="135" priority="15045" operator="equal">
      <formula>$AO$53/2</formula>
    </cfRule>
  </conditionalFormatting>
  <conditionalFormatting sqref="AO33">
    <cfRule type="cellIs" dxfId="134" priority="15044" operator="greaterThan">
      <formula>$AO$53/2</formula>
    </cfRule>
  </conditionalFormatting>
  <conditionalFormatting sqref="AO33">
    <cfRule type="cellIs" dxfId="133" priority="15043" operator="lessThan">
      <formula>$AO$53/2</formula>
    </cfRule>
  </conditionalFormatting>
  <conditionalFormatting sqref="AO34">
    <cfRule type="cellIs" dxfId="132" priority="15042" operator="equal">
      <formula>$AO$54/2</formula>
    </cfRule>
  </conditionalFormatting>
  <conditionalFormatting sqref="AO34">
    <cfRule type="cellIs" dxfId="131" priority="15041" operator="greaterThan">
      <formula>$AO$54/2</formula>
    </cfRule>
  </conditionalFormatting>
  <conditionalFormatting sqref="AO34">
    <cfRule type="cellIs" dxfId="130" priority="15040" operator="lessThan">
      <formula>$AO$54/2</formula>
    </cfRule>
  </conditionalFormatting>
  <conditionalFormatting sqref="AO35">
    <cfRule type="cellIs" dxfId="129" priority="15039" operator="equal">
      <formula>$AO$55/2</formula>
    </cfRule>
  </conditionalFormatting>
  <conditionalFormatting sqref="AO35">
    <cfRule type="cellIs" dxfId="128" priority="15038" operator="greaterThan">
      <formula>$AO$55/2</formula>
    </cfRule>
  </conditionalFormatting>
  <conditionalFormatting sqref="AO35">
    <cfRule type="cellIs" dxfId="127" priority="15037" operator="lessThan">
      <formula>$AO$55/2</formula>
    </cfRule>
  </conditionalFormatting>
  <conditionalFormatting sqref="AO36">
    <cfRule type="cellIs" dxfId="126" priority="15036" operator="equal">
      <formula>$AO$56/2</formula>
    </cfRule>
  </conditionalFormatting>
  <conditionalFormatting sqref="AO36">
    <cfRule type="cellIs" dxfId="125" priority="15035" operator="greaterThan">
      <formula>$AO$56/2</formula>
    </cfRule>
  </conditionalFormatting>
  <conditionalFormatting sqref="AO36">
    <cfRule type="cellIs" dxfId="124" priority="15034" operator="lessThan">
      <formula>$AO$56/2</formula>
    </cfRule>
  </conditionalFormatting>
  <conditionalFormatting sqref="AO37">
    <cfRule type="cellIs" dxfId="123" priority="15033" operator="equal">
      <formula>$AO$57/2</formula>
    </cfRule>
  </conditionalFormatting>
  <conditionalFormatting sqref="AO37">
    <cfRule type="cellIs" dxfId="122" priority="15032" operator="greaterThan">
      <formula>$AO$57/2</formula>
    </cfRule>
  </conditionalFormatting>
  <conditionalFormatting sqref="AO37">
    <cfRule type="cellIs" dxfId="121" priority="15031" operator="lessThan">
      <formula>$AO$57/2</formula>
    </cfRule>
  </conditionalFormatting>
  <conditionalFormatting sqref="AO38">
    <cfRule type="cellIs" dxfId="120" priority="15030" operator="equal">
      <formula>$AO$58/2</formula>
    </cfRule>
  </conditionalFormatting>
  <conditionalFormatting sqref="AO38">
    <cfRule type="cellIs" dxfId="119" priority="15029" operator="greaterThan">
      <formula>$AO$58/2</formula>
    </cfRule>
  </conditionalFormatting>
  <conditionalFormatting sqref="AO38">
    <cfRule type="cellIs" dxfId="118" priority="15028" operator="lessThan">
      <formula>$AO$58/2</formula>
    </cfRule>
  </conditionalFormatting>
  <conditionalFormatting sqref="AO39">
    <cfRule type="cellIs" dxfId="117" priority="15027" operator="equal">
      <formula>$AO$59/2</formula>
    </cfRule>
  </conditionalFormatting>
  <conditionalFormatting sqref="AO39">
    <cfRule type="cellIs" dxfId="116" priority="15026" operator="greaterThan">
      <formula>$AO$59/2</formula>
    </cfRule>
  </conditionalFormatting>
  <conditionalFormatting sqref="AO39">
    <cfRule type="cellIs" dxfId="115" priority="15025" operator="lessThan">
      <formula>$AO$59/2</formula>
    </cfRule>
  </conditionalFormatting>
  <conditionalFormatting sqref="AO40">
    <cfRule type="cellIs" dxfId="114" priority="15024" operator="equal">
      <formula>$AO$60/2</formula>
    </cfRule>
  </conditionalFormatting>
  <conditionalFormatting sqref="AO40">
    <cfRule type="cellIs" dxfId="113" priority="15023" operator="greaterThan">
      <formula>$AO$60/2</formula>
    </cfRule>
  </conditionalFormatting>
  <conditionalFormatting sqref="AO40">
    <cfRule type="cellIs" dxfId="112" priority="15022" operator="lessThan">
      <formula>$AO$60/2</formula>
    </cfRule>
  </conditionalFormatting>
  <conditionalFormatting sqref="AO41">
    <cfRule type="cellIs" dxfId="111" priority="15021" operator="equal">
      <formula>$AO$61/2</formula>
    </cfRule>
  </conditionalFormatting>
  <conditionalFormatting sqref="AO41">
    <cfRule type="cellIs" dxfId="110" priority="15020" operator="greaterThan">
      <formula>$AO$61/2</formula>
    </cfRule>
  </conditionalFormatting>
  <conditionalFormatting sqref="AO41">
    <cfRule type="cellIs" dxfId="109" priority="15019" operator="lessThan">
      <formula>$AO$61/2</formula>
    </cfRule>
  </conditionalFormatting>
  <conditionalFormatting sqref="AO42">
    <cfRule type="cellIs" dxfId="108" priority="15018" operator="equal">
      <formula>$AO$62/2</formula>
    </cfRule>
  </conditionalFormatting>
  <conditionalFormatting sqref="AO42">
    <cfRule type="cellIs" dxfId="107" priority="15017" operator="greaterThan">
      <formula>$AO$62/2</formula>
    </cfRule>
  </conditionalFormatting>
  <conditionalFormatting sqref="AO42">
    <cfRule type="cellIs" dxfId="106" priority="15016" operator="lessThan">
      <formula>$AO$62/2</formula>
    </cfRule>
  </conditionalFormatting>
  <conditionalFormatting sqref="AO43">
    <cfRule type="cellIs" dxfId="105" priority="15015" operator="equal">
      <formula>$AO$63/2</formula>
    </cfRule>
  </conditionalFormatting>
  <conditionalFormatting sqref="AO43">
    <cfRule type="cellIs" dxfId="104" priority="15014" operator="greaterThan">
      <formula>$AO$63/2</formula>
    </cfRule>
  </conditionalFormatting>
  <conditionalFormatting sqref="AO43">
    <cfRule type="cellIs" dxfId="103" priority="15013" operator="lessThan">
      <formula>$AO$63/2</formula>
    </cfRule>
  </conditionalFormatting>
  <conditionalFormatting sqref="AO44">
    <cfRule type="cellIs" dxfId="102" priority="15012" operator="equal">
      <formula>$AO$64/2</formula>
    </cfRule>
  </conditionalFormatting>
  <conditionalFormatting sqref="AO44">
    <cfRule type="cellIs" dxfId="101" priority="15011" operator="greaterThan">
      <formula>$AO$64/2</formula>
    </cfRule>
  </conditionalFormatting>
  <conditionalFormatting sqref="AO44">
    <cfRule type="cellIs" dxfId="100" priority="15010" operator="lessThan">
      <formula>$AO$64/2</formula>
    </cfRule>
  </conditionalFormatting>
  <conditionalFormatting sqref="AP29">
    <cfRule type="cellIs" dxfId="99" priority="15009" operator="equal">
      <formula>$AP$49/2</formula>
    </cfRule>
  </conditionalFormatting>
  <conditionalFormatting sqref="AP29">
    <cfRule type="cellIs" dxfId="98" priority="15008" operator="greaterThan">
      <formula>$AP$49/2</formula>
    </cfRule>
  </conditionalFormatting>
  <conditionalFormatting sqref="AP29">
    <cfRule type="cellIs" dxfId="97" priority="15007" operator="lessThan">
      <formula>$AP$49/2</formula>
    </cfRule>
  </conditionalFormatting>
  <conditionalFormatting sqref="AP30">
    <cfRule type="cellIs" dxfId="96" priority="15006" operator="equal">
      <formula>$AP$50/2</formula>
    </cfRule>
  </conditionalFormatting>
  <conditionalFormatting sqref="AP30">
    <cfRule type="cellIs" dxfId="95" priority="15005" operator="greaterThan">
      <formula>$AP$50/2</formula>
    </cfRule>
  </conditionalFormatting>
  <conditionalFormatting sqref="AP30">
    <cfRule type="cellIs" dxfId="94" priority="15004" operator="lessThan">
      <formula>$AP$50/2</formula>
    </cfRule>
  </conditionalFormatting>
  <conditionalFormatting sqref="AP31">
    <cfRule type="cellIs" dxfId="93" priority="15003" operator="equal">
      <formula>$AP$51/2</formula>
    </cfRule>
  </conditionalFormatting>
  <conditionalFormatting sqref="AP31">
    <cfRule type="cellIs" dxfId="92" priority="15002" operator="greaterThan">
      <formula>$AP$51/2</formula>
    </cfRule>
  </conditionalFormatting>
  <conditionalFormatting sqref="AP31">
    <cfRule type="cellIs" dxfId="91" priority="15001" operator="lessThan">
      <formula>$AP$51/2</formula>
    </cfRule>
  </conditionalFormatting>
  <conditionalFormatting sqref="AP32">
    <cfRule type="cellIs" dxfId="90" priority="15000" operator="equal">
      <formula>$AP$52/2</formula>
    </cfRule>
  </conditionalFormatting>
  <conditionalFormatting sqref="AP32">
    <cfRule type="cellIs" dxfId="89" priority="14999" operator="greaterThan">
      <formula>$AP$52/2</formula>
    </cfRule>
  </conditionalFormatting>
  <conditionalFormatting sqref="AP32">
    <cfRule type="cellIs" dxfId="88" priority="14998" operator="lessThan">
      <formula>$AP$52/2</formula>
    </cfRule>
  </conditionalFormatting>
  <conditionalFormatting sqref="AP33">
    <cfRule type="cellIs" dxfId="87" priority="14997" operator="equal">
      <formula>$AP$53/2</formula>
    </cfRule>
  </conditionalFormatting>
  <conditionalFormatting sqref="AP33">
    <cfRule type="cellIs" dxfId="86" priority="14996" operator="greaterThan">
      <formula>$AP$53/2</formula>
    </cfRule>
  </conditionalFormatting>
  <conditionalFormatting sqref="AP33">
    <cfRule type="cellIs" dxfId="85" priority="14995" operator="lessThan">
      <formula>$AP$53/2</formula>
    </cfRule>
  </conditionalFormatting>
  <conditionalFormatting sqref="AP34">
    <cfRule type="cellIs" dxfId="84" priority="14994" operator="equal">
      <formula>$AP$54/2</formula>
    </cfRule>
  </conditionalFormatting>
  <conditionalFormatting sqref="AP34">
    <cfRule type="cellIs" dxfId="83" priority="14993" operator="greaterThan">
      <formula>$AP$54/2</formula>
    </cfRule>
  </conditionalFormatting>
  <conditionalFormatting sqref="AP34">
    <cfRule type="cellIs" dxfId="82" priority="14992" operator="lessThan">
      <formula>$AP$54/2</formula>
    </cfRule>
  </conditionalFormatting>
  <conditionalFormatting sqref="AP35">
    <cfRule type="cellIs" dxfId="81" priority="14991" operator="equal">
      <formula>$AP$55/2</formula>
    </cfRule>
  </conditionalFormatting>
  <conditionalFormatting sqref="AP35">
    <cfRule type="cellIs" dxfId="80" priority="14990" operator="greaterThan">
      <formula>$AP$55/2</formula>
    </cfRule>
  </conditionalFormatting>
  <conditionalFormatting sqref="AP35">
    <cfRule type="cellIs" dxfId="79" priority="14989" operator="lessThan">
      <formula>$AP$55/2</formula>
    </cfRule>
  </conditionalFormatting>
  <conditionalFormatting sqref="AP36">
    <cfRule type="cellIs" dxfId="78" priority="14988" operator="equal">
      <formula>$AP$56/2</formula>
    </cfRule>
  </conditionalFormatting>
  <conditionalFormatting sqref="AP36">
    <cfRule type="cellIs" dxfId="77" priority="14987" operator="greaterThan">
      <formula>$AP$56/2</formula>
    </cfRule>
  </conditionalFormatting>
  <conditionalFormatting sqref="AP36">
    <cfRule type="cellIs" dxfId="76" priority="14986" operator="lessThan">
      <formula>$AP$56/2</formula>
    </cfRule>
  </conditionalFormatting>
  <conditionalFormatting sqref="AP37">
    <cfRule type="cellIs" dxfId="75" priority="14985" operator="equal">
      <formula>$AP$57/2</formula>
    </cfRule>
  </conditionalFormatting>
  <conditionalFormatting sqref="AP37">
    <cfRule type="cellIs" dxfId="74" priority="14984" operator="greaterThan">
      <formula>$AP$57/2</formula>
    </cfRule>
  </conditionalFormatting>
  <conditionalFormatting sqref="AP37">
    <cfRule type="cellIs" dxfId="73" priority="14983" operator="lessThan">
      <formula>$AP$57/2</formula>
    </cfRule>
  </conditionalFormatting>
  <conditionalFormatting sqref="AP38">
    <cfRule type="cellIs" dxfId="72" priority="14982" operator="equal">
      <formula>$AP$58/2</formula>
    </cfRule>
  </conditionalFormatting>
  <conditionalFormatting sqref="AP38">
    <cfRule type="cellIs" dxfId="71" priority="14981" operator="greaterThan">
      <formula>$AP$58/2</formula>
    </cfRule>
  </conditionalFormatting>
  <conditionalFormatting sqref="AP38">
    <cfRule type="cellIs" dxfId="70" priority="14980" operator="lessThan">
      <formula>$AP$58/2</formula>
    </cfRule>
  </conditionalFormatting>
  <conditionalFormatting sqref="AP39">
    <cfRule type="cellIs" dxfId="69" priority="14979" operator="equal">
      <formula>$AP$59/2</formula>
    </cfRule>
  </conditionalFormatting>
  <conditionalFormatting sqref="AP39">
    <cfRule type="cellIs" dxfId="68" priority="14978" operator="greaterThan">
      <formula>$AP$59/2</formula>
    </cfRule>
  </conditionalFormatting>
  <conditionalFormatting sqref="AP39">
    <cfRule type="cellIs" dxfId="67" priority="14977" operator="lessThan">
      <formula>$AP$59/2</formula>
    </cfRule>
  </conditionalFormatting>
  <conditionalFormatting sqref="AP40">
    <cfRule type="cellIs" dxfId="66" priority="14976" operator="equal">
      <formula>$AP$60/2</formula>
    </cfRule>
  </conditionalFormatting>
  <conditionalFormatting sqref="AP40">
    <cfRule type="cellIs" dxfId="65" priority="14975" operator="greaterThan">
      <formula>$AP$60/2</formula>
    </cfRule>
  </conditionalFormatting>
  <conditionalFormatting sqref="AP40">
    <cfRule type="cellIs" dxfId="64" priority="14974" operator="lessThan">
      <formula>$AP$60/2</formula>
    </cfRule>
  </conditionalFormatting>
  <conditionalFormatting sqref="AP41">
    <cfRule type="cellIs" dxfId="63" priority="14973" operator="equal">
      <formula>$AP$61/2</formula>
    </cfRule>
  </conditionalFormatting>
  <conditionalFormatting sqref="AP41">
    <cfRule type="cellIs" dxfId="62" priority="14972" operator="greaterThan">
      <formula>$AP$61/2</formula>
    </cfRule>
  </conditionalFormatting>
  <conditionalFormatting sqref="AP41">
    <cfRule type="cellIs" dxfId="61" priority="14971" operator="lessThan">
      <formula>$AP$61/2</formula>
    </cfRule>
  </conditionalFormatting>
  <conditionalFormatting sqref="AP42">
    <cfRule type="cellIs" dxfId="60" priority="14970" operator="equal">
      <formula>$AP$62/2</formula>
    </cfRule>
  </conditionalFormatting>
  <conditionalFormatting sqref="AP42">
    <cfRule type="cellIs" dxfId="59" priority="14969" operator="greaterThan">
      <formula>$AP$62/2</formula>
    </cfRule>
  </conditionalFormatting>
  <conditionalFormatting sqref="AP42">
    <cfRule type="cellIs" dxfId="58" priority="14968" operator="lessThan">
      <formula>$AP$62/2</formula>
    </cfRule>
  </conditionalFormatting>
  <conditionalFormatting sqref="AP43">
    <cfRule type="cellIs" dxfId="57" priority="14967" operator="equal">
      <formula>$AP$63/2</formula>
    </cfRule>
  </conditionalFormatting>
  <conditionalFormatting sqref="AP43">
    <cfRule type="cellIs" dxfId="56" priority="14966" operator="greaterThan">
      <formula>$AP$63/2</formula>
    </cfRule>
  </conditionalFormatting>
  <conditionalFormatting sqref="AP43">
    <cfRule type="cellIs" dxfId="55" priority="14965" operator="lessThan">
      <formula>$AP$63/2</formula>
    </cfRule>
  </conditionalFormatting>
  <conditionalFormatting sqref="AP44">
    <cfRule type="cellIs" dxfId="54" priority="14964" operator="equal">
      <formula>$AP$64/2</formula>
    </cfRule>
  </conditionalFormatting>
  <conditionalFormatting sqref="AP44">
    <cfRule type="cellIs" dxfId="53" priority="14963" operator="greaterThan">
      <formula>$AP$64/2</formula>
    </cfRule>
  </conditionalFormatting>
  <conditionalFormatting sqref="AP44">
    <cfRule type="cellIs" dxfId="52" priority="14962" operator="lessThan">
      <formula>$AP$64/2</formula>
    </cfRule>
  </conditionalFormatting>
  <conditionalFormatting sqref="AQ29">
    <cfRule type="cellIs" dxfId="51" priority="14961" operator="equal">
      <formula>$AQ$49/2</formula>
    </cfRule>
  </conditionalFormatting>
  <conditionalFormatting sqref="AQ29">
    <cfRule type="cellIs" dxfId="50" priority="14960" operator="greaterThan">
      <formula>$AQ$49/2</formula>
    </cfRule>
  </conditionalFormatting>
  <conditionalFormatting sqref="AQ29">
    <cfRule type="cellIs" dxfId="49" priority="14959" operator="lessThan">
      <formula>$AQ$49/2</formula>
    </cfRule>
  </conditionalFormatting>
  <conditionalFormatting sqref="AQ30">
    <cfRule type="cellIs" dxfId="48" priority="14958" operator="equal">
      <formula>$AQ$50/2</formula>
    </cfRule>
  </conditionalFormatting>
  <conditionalFormatting sqref="AQ30">
    <cfRule type="cellIs" dxfId="47" priority="14957" operator="greaterThan">
      <formula>$AQ$50/2</formula>
    </cfRule>
  </conditionalFormatting>
  <conditionalFormatting sqref="AQ30">
    <cfRule type="cellIs" dxfId="46" priority="14956" operator="lessThan">
      <formula>$AQ$50/2</formula>
    </cfRule>
  </conditionalFormatting>
  <conditionalFormatting sqref="AQ31">
    <cfRule type="cellIs" dxfId="45" priority="14955" operator="equal">
      <formula>$AQ$51/2</formula>
    </cfRule>
  </conditionalFormatting>
  <conditionalFormatting sqref="AQ31">
    <cfRule type="cellIs" dxfId="44" priority="14954" operator="greaterThan">
      <formula>$AQ$51/2</formula>
    </cfRule>
  </conditionalFormatting>
  <conditionalFormatting sqref="AQ31">
    <cfRule type="cellIs" dxfId="43" priority="14953" operator="lessThan">
      <formula>$AQ$51/2</formula>
    </cfRule>
  </conditionalFormatting>
  <conditionalFormatting sqref="AQ32">
    <cfRule type="cellIs" dxfId="42" priority="14952" operator="equal">
      <formula>$AQ$52/2</formula>
    </cfRule>
  </conditionalFormatting>
  <conditionalFormatting sqref="AQ32">
    <cfRule type="cellIs" dxfId="41" priority="14951" operator="greaterThan">
      <formula>$AQ$52/2</formula>
    </cfRule>
  </conditionalFormatting>
  <conditionalFormatting sqref="AQ32">
    <cfRule type="cellIs" dxfId="40" priority="14950" operator="lessThan">
      <formula>$AQ$52/2</formula>
    </cfRule>
  </conditionalFormatting>
  <conditionalFormatting sqref="AQ33">
    <cfRule type="cellIs" dxfId="39" priority="14949" operator="equal">
      <formula>$AQ$53/2</formula>
    </cfRule>
  </conditionalFormatting>
  <conditionalFormatting sqref="AQ33">
    <cfRule type="cellIs" dxfId="38" priority="14948" operator="greaterThan">
      <formula>$AQ$53/2</formula>
    </cfRule>
  </conditionalFormatting>
  <conditionalFormatting sqref="AQ33">
    <cfRule type="cellIs" dxfId="37" priority="14947" operator="lessThan">
      <formula>$AQ$53/2</formula>
    </cfRule>
  </conditionalFormatting>
  <conditionalFormatting sqref="AQ34">
    <cfRule type="cellIs" dxfId="36" priority="14946" operator="equal">
      <formula>$AQ$54/2</formula>
    </cfRule>
  </conditionalFormatting>
  <conditionalFormatting sqref="AQ34">
    <cfRule type="cellIs" dxfId="35" priority="14945" operator="greaterThan">
      <formula>$AQ$54/2</formula>
    </cfRule>
  </conditionalFormatting>
  <conditionalFormatting sqref="AQ34">
    <cfRule type="cellIs" dxfId="34" priority="14944" operator="lessThan">
      <formula>$AQ$54/2</formula>
    </cfRule>
  </conditionalFormatting>
  <conditionalFormatting sqref="AQ35">
    <cfRule type="cellIs" dxfId="33" priority="14943" operator="equal">
      <formula>$AQ$55/2</formula>
    </cfRule>
  </conditionalFormatting>
  <conditionalFormatting sqref="AQ35">
    <cfRule type="cellIs" dxfId="32" priority="14942" operator="greaterThan">
      <formula>$AQ$55/2</formula>
    </cfRule>
  </conditionalFormatting>
  <conditionalFormatting sqref="AQ35">
    <cfRule type="cellIs" dxfId="31" priority="14941" operator="lessThan">
      <formula>$AQ$55/2</formula>
    </cfRule>
  </conditionalFormatting>
  <conditionalFormatting sqref="AQ36">
    <cfRule type="cellIs" dxfId="30" priority="14940" operator="equal">
      <formula>$AQ$56/2</formula>
    </cfRule>
  </conditionalFormatting>
  <conditionalFormatting sqref="AQ36">
    <cfRule type="cellIs" dxfId="29" priority="14939" operator="greaterThan">
      <formula>$AQ$56/2</formula>
    </cfRule>
  </conditionalFormatting>
  <conditionalFormatting sqref="AQ36">
    <cfRule type="cellIs" dxfId="28" priority="14938" operator="lessThan">
      <formula>$AQ$56/2</formula>
    </cfRule>
  </conditionalFormatting>
  <conditionalFormatting sqref="AQ37">
    <cfRule type="cellIs" dxfId="27" priority="14937" operator="equal">
      <formula>$AQ$57/2</formula>
    </cfRule>
  </conditionalFormatting>
  <conditionalFormatting sqref="AQ37">
    <cfRule type="cellIs" dxfId="26" priority="14936" operator="greaterThan">
      <formula>$AQ$57/2</formula>
    </cfRule>
  </conditionalFormatting>
  <conditionalFormatting sqref="AQ37">
    <cfRule type="cellIs" dxfId="25" priority="14935" operator="lessThan">
      <formula>$AQ$57/2</formula>
    </cfRule>
  </conditionalFormatting>
  <conditionalFormatting sqref="AQ38">
    <cfRule type="cellIs" dxfId="24" priority="14934" operator="equal">
      <formula>$AQ$58/2</formula>
    </cfRule>
  </conditionalFormatting>
  <conditionalFormatting sqref="AQ38">
    <cfRule type="cellIs" dxfId="23" priority="14933" operator="greaterThan">
      <formula>$AQ$58/2</formula>
    </cfRule>
  </conditionalFormatting>
  <conditionalFormatting sqref="AQ38">
    <cfRule type="cellIs" dxfId="22" priority="14932" operator="lessThan">
      <formula>$AQ$58/2</formula>
    </cfRule>
  </conditionalFormatting>
  <conditionalFormatting sqref="AQ39">
    <cfRule type="cellIs" dxfId="21" priority="14931" operator="equal">
      <formula>$AQ$59/2</formula>
    </cfRule>
  </conditionalFormatting>
  <conditionalFormatting sqref="AQ39">
    <cfRule type="cellIs" dxfId="20" priority="14930" operator="greaterThan">
      <formula>$AQ$59/2</formula>
    </cfRule>
  </conditionalFormatting>
  <conditionalFormatting sqref="AQ39">
    <cfRule type="cellIs" dxfId="19" priority="14929" operator="lessThan">
      <formula>$AQ$59/2</formula>
    </cfRule>
  </conditionalFormatting>
  <conditionalFormatting sqref="AQ40">
    <cfRule type="cellIs" dxfId="18" priority="14928" operator="equal">
      <formula>$AQ$60/2</formula>
    </cfRule>
  </conditionalFormatting>
  <conditionalFormatting sqref="AQ40">
    <cfRule type="cellIs" dxfId="17" priority="14927" operator="greaterThan">
      <formula>$AQ$60/2</formula>
    </cfRule>
  </conditionalFormatting>
  <conditionalFormatting sqref="AQ40">
    <cfRule type="cellIs" dxfId="16" priority="14926" operator="lessThan">
      <formula>$AQ$60/2</formula>
    </cfRule>
  </conditionalFormatting>
  <conditionalFormatting sqref="AQ41">
    <cfRule type="cellIs" dxfId="15" priority="14925" operator="equal">
      <formula>$AQ$61/2</formula>
    </cfRule>
  </conditionalFormatting>
  <conditionalFormatting sqref="AQ41">
    <cfRule type="cellIs" dxfId="14" priority="14924" operator="greaterThan">
      <formula>$AQ$61/2</formula>
    </cfRule>
  </conditionalFormatting>
  <conditionalFormatting sqref="AQ41">
    <cfRule type="cellIs" dxfId="13" priority="14923" operator="lessThan">
      <formula>$AQ$61/2</formula>
    </cfRule>
  </conditionalFormatting>
  <conditionalFormatting sqref="AQ42">
    <cfRule type="cellIs" dxfId="12" priority="14922" operator="equal">
      <formula>$AQ$62/2</formula>
    </cfRule>
  </conditionalFormatting>
  <conditionalFormatting sqref="AQ42">
    <cfRule type="cellIs" dxfId="11" priority="14921" operator="greaterThan">
      <formula>$AQ$62/2</formula>
    </cfRule>
  </conditionalFormatting>
  <conditionalFormatting sqref="AQ42">
    <cfRule type="cellIs" dxfId="10" priority="14920" operator="lessThan">
      <formula>$AQ$62/2</formula>
    </cfRule>
  </conditionalFormatting>
  <conditionalFormatting sqref="AQ43">
    <cfRule type="cellIs" dxfId="9" priority="14919" operator="equal">
      <formula>$AQ$63/2</formula>
    </cfRule>
  </conditionalFormatting>
  <conditionalFormatting sqref="AQ43">
    <cfRule type="cellIs" dxfId="8" priority="14918" operator="greaterThan">
      <formula>$AQ$63/2</formula>
    </cfRule>
  </conditionalFormatting>
  <conditionalFormatting sqref="AQ43">
    <cfRule type="cellIs" dxfId="7" priority="14917" operator="lessThan">
      <formula>$AQ$63/2</formula>
    </cfRule>
  </conditionalFormatting>
  <conditionalFormatting sqref="AQ44">
    <cfRule type="cellIs" dxfId="6" priority="14916" operator="equal">
      <formula>$AQ$64/2</formula>
    </cfRule>
  </conditionalFormatting>
  <conditionalFormatting sqref="AQ44">
    <cfRule type="cellIs" dxfId="5" priority="14915" operator="greaterThan">
      <formula>$AQ$64/2</formula>
    </cfRule>
  </conditionalFormatting>
  <conditionalFormatting sqref="AJ49:AQ56">
    <cfRule type="cellIs" dxfId="4" priority="14911" stopIfTrue="1" operator="greaterThan">
      <formula>0</formula>
    </cfRule>
  </conditionalFormatting>
  <conditionalFormatting sqref="AJ57:AQ59">
    <cfRule type="cellIs" dxfId="3" priority="14910" stopIfTrue="1" operator="greaterThan">
      <formula>0</formula>
    </cfRule>
  </conditionalFormatting>
  <conditionalFormatting sqref="AH49:AH56">
    <cfRule type="cellIs" dxfId="2" priority="14909" stopIfTrue="1" operator="greaterThan">
      <formula>0</formula>
    </cfRule>
  </conditionalFormatting>
  <conditionalFormatting sqref="AH57:AH59">
    <cfRule type="cellIs" dxfId="1" priority="14908" stopIfTrue="1" operator="greaterThan">
      <formula>0</formula>
    </cfRule>
  </conditionalFormatting>
  <conditionalFormatting sqref="AH20:AH23">
    <cfRule type="cellIs" dxfId="0" priority="15503" operator="greaterThan">
      <formula>$AH$60/2</formula>
    </cfRule>
  </conditionalFormatting>
  <pageMargins left="0.7" right="0.7" top="0.75" bottom="0.75" header="0.3" footer="0.3"/>
  <pageSetup paperSize="9" scale="5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Расписание</vt:lpstr>
      <vt:lpstr>Расписание!Область_печати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ARM3</dc:creator>
  <cp:lastModifiedBy>1</cp:lastModifiedBy>
  <cp:lastPrinted>2023-06-21T07:28:36Z</cp:lastPrinted>
  <dcterms:created xsi:type="dcterms:W3CDTF">2015-06-05T18:17:20Z</dcterms:created>
  <dcterms:modified xsi:type="dcterms:W3CDTF">2025-06-20T18:47:52Z</dcterms:modified>
</cp:coreProperties>
</file>