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fouzi\Downloads\"/>
    </mc:Choice>
  </mc:AlternateContent>
  <xr:revisionPtr revIDLastSave="0" documentId="13_ncr:1_{C9C65467-06EA-4A96-BA5E-F4DDE7624A55}" xr6:coauthVersionLast="47" xr6:coauthVersionMax="47" xr10:uidLastSave="{00000000-0000-0000-0000-000000000000}"/>
  <bookViews>
    <workbookView xWindow="1272" yWindow="-96" windowWidth="21864" windowHeight="13152" activeTab="1" xr2:uid="{91372BE3-1B4D-4936-A78C-3EA4CA195F8B}"/>
  </bookViews>
  <sheets>
    <sheet name="Analysis" sheetId="1" r:id="rId1"/>
    <sheet name="Dashboard" sheetId="5" r:id="rId2"/>
    <sheet name="Sheet4" sheetId="4" state="hidden" r:id="rId3"/>
  </sheets>
  <definedNames>
    <definedName name="_xlchart.v1.0" hidden="1">Analysis!$O$27:$O$31</definedName>
    <definedName name="_xlchart.v1.1" hidden="1">Analysis!$P$27:$P$31</definedName>
    <definedName name="_xlchart.v1.2" hidden="1">Analysis!$O$27:$O$31</definedName>
    <definedName name="_xlchart.v1.3" hidden="1">Analysis!$P$27:$P$31</definedName>
    <definedName name="_xlcn.WorksheetConnection_Book1.xlsxTable11" hidden="1">Table1[]</definedName>
    <definedName name="Slicer_company_location">#N/A</definedName>
    <definedName name="Slicer_job_title">#N/A</definedName>
  </definedNames>
  <calcPr calcId="191029"/>
  <pivotCaches>
    <pivotCache cacheId="681" r:id="rId4"/>
    <pivotCache cacheId="665" r:id="rId5"/>
    <pivotCache cacheId="666" r:id="rId6"/>
    <pivotCache cacheId="667" r:id="rId7"/>
    <pivotCache cacheId="668" r:id="rId8"/>
    <pivotCache cacheId="669" r:id="rId9"/>
    <pivotCache cacheId="670" r:id="rId10"/>
    <pivotCache cacheId="671" r:id="rId11"/>
    <pivotCache cacheId="672" r:id="rId12"/>
    <pivotCache cacheId="673" r:id="rId13"/>
    <pivotCache cacheId="674" r:id="rId14"/>
    <pivotCache cacheId="675" r:id="rId15"/>
    <pivotCache cacheId="676" r:id="rId16"/>
    <pivotCache cacheId="677" r:id="rId17"/>
    <pivotCache cacheId="678" r:id="rId18"/>
    <pivotCache cacheId="691" r:id="rId19"/>
  </pivotCaches>
  <extLst>
    <ext xmlns:x14="http://schemas.microsoft.com/office/spreadsheetml/2009/9/main" uri="{876F7934-8845-4945-9796-88D515C7AA90}">
      <x14:pivotCaches>
        <pivotCache cacheId="353" r:id="rId20"/>
        <pivotCache cacheId="682"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i_job_dataset_e0d4adce-f1f4-47d8-9fe4-881ec21d5c48" name="ai_job_dataset" connection="Query - ai_job_dataset"/>
          <x15:modelTable id="Table1" name="Table1" connection="WorksheetConnection_Book1.xlsx!Table1"/>
        </x15:modelTables>
        <x15:extLst>
          <ext xmlns:x16="http://schemas.microsoft.com/office/spreadsheetml/2014/11/main" uri="{9835A34E-60A6-4A7C-AAB8-D5F71C897F49}">
            <x16:modelTimeGroupings>
              <x16:modelTimeGrouping tableName="ai_job_dataset" columnName="posting_date" columnId="posting_date">
                <x16:calculatedTimeColumn columnName="posting_date (Year)" columnId="posting_date (Year)" contentType="years" isSelected="1"/>
                <x16:calculatedTimeColumn columnName="posting_date (Quarter)" columnId="posting_date (Quarter)" contentType="quarters" isSelected="1"/>
                <x16:calculatedTimeColumn columnName="posting_date (Month Index)" columnId="posting_date (Month Index)" contentType="monthsindex" isSelected="1"/>
                <x16:calculatedTimeColumn columnName="posting_date (Month)" columnId="post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0" i="1" l="1"/>
  <c r="K30" i="1"/>
  <c r="J31" i="1"/>
  <c r="K31" i="1"/>
  <c r="J32" i="1"/>
  <c r="K32" i="1"/>
  <c r="J33" i="1"/>
  <c r="K33" i="1"/>
  <c r="K29" i="1"/>
  <c r="J29" i="1"/>
  <c r="J22" i="1"/>
  <c r="K22" i="1"/>
  <c r="L22" i="1" s="1"/>
  <c r="J23" i="1"/>
  <c r="K23" i="1"/>
  <c r="L23" i="1" s="1"/>
  <c r="J24" i="1"/>
  <c r="K24" i="1"/>
  <c r="L24" i="1" s="1"/>
  <c r="J25" i="1"/>
  <c r="K25" i="1"/>
  <c r="L25" i="1" s="1"/>
  <c r="J26" i="1"/>
  <c r="K26" i="1"/>
  <c r="L26" i="1" s="1"/>
  <c r="K21" i="1"/>
  <c r="J21" i="1"/>
  <c r="BA16" i="1"/>
  <c r="BA17" i="1"/>
  <c r="BA15" i="1"/>
  <c r="BB15" i="1" s="1" a="1"/>
  <c r="BB15" i="1" s="1"/>
  <c r="Z9" i="1" l="1"/>
  <c r="AA9" i="1" s="1"/>
  <c r="Z10" i="1"/>
  <c r="AA10" i="1" s="1"/>
  <c r="Z8" i="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EA1733-9F00-415B-B427-D9E168BEF5BC}" name="Query - ai_job_dataset" description="Connection to the 'ai_job_dataset' query in the workbook." type="100" refreshedVersion="8" minRefreshableVersion="5">
    <extLst>
      <ext xmlns:x15="http://schemas.microsoft.com/office/spreadsheetml/2010/11/main" uri="{DE250136-89BD-433C-8126-D09CA5730AF9}">
        <x15:connection id="5f286b88-1af7-4252-9265-ebe1021ccc45"/>
      </ext>
    </extLst>
  </connection>
  <connection id="2" xr16:uid="{D7640EEA-14C3-4717-A314-58C6BAD290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5890473-A2ED-494C-91A8-EA77EC327333}" name="WorksheetConnection_Book1.xlsx!Table1" type="102" refreshedVersion="8" minRefreshableVersion="5">
    <extLst>
      <ext xmlns:x15="http://schemas.microsoft.com/office/spreadsheetml/2010/11/main" uri="{DE250136-89BD-433C-8126-D09CA5730AF9}">
        <x15:connection id="Table1">
          <x15:rangePr sourceName="_xlcn.WorksheetConnection_Book1.xlsx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<sst xmlns="http://schemas.openxmlformats.org/spreadsheetml/2006/main" count="221" uniqueCount="101">
  <si>
    <t>AI Architect</t>
  </si>
  <si>
    <t>AI Consultant</t>
  </si>
  <si>
    <t>AI Product Manager</t>
  </si>
  <si>
    <t>AI Research Scientist</t>
  </si>
  <si>
    <t>AI Software Engineer</t>
  </si>
  <si>
    <t>AI Specialist</t>
  </si>
  <si>
    <t>Autonomous Systems Engineer</t>
  </si>
  <si>
    <t>Computer Vision Engineer</t>
  </si>
  <si>
    <t>Data Analyst</t>
  </si>
  <si>
    <t>Data Engineer</t>
  </si>
  <si>
    <t>Data Scientist</t>
  </si>
  <si>
    <t>Deep Learning Engineer</t>
  </si>
  <si>
    <t>Head of AI</t>
  </si>
  <si>
    <t>Machine Learning Engineer</t>
  </si>
  <si>
    <t>Machine Learning Researcher</t>
  </si>
  <si>
    <t>ML Ops Engineer</t>
  </si>
  <si>
    <t>NLP Engineer</t>
  </si>
  <si>
    <t>Principal Data Scientist</t>
  </si>
  <si>
    <t>Research Scientist</t>
  </si>
  <si>
    <t>Robotics Engineer</t>
  </si>
  <si>
    <t>Average of salary_usd</t>
  </si>
  <si>
    <t>Job Title</t>
  </si>
  <si>
    <t>Entry</t>
  </si>
  <si>
    <t>Executive</t>
  </si>
  <si>
    <t>Mid</t>
  </si>
  <si>
    <t>Senior</t>
  </si>
  <si>
    <t>Count of job_id</t>
  </si>
  <si>
    <t>Healthcare</t>
  </si>
  <si>
    <t>Freelance</t>
  </si>
  <si>
    <t>Remote</t>
  </si>
  <si>
    <t>Full time</t>
  </si>
  <si>
    <t>Real Estate</t>
  </si>
  <si>
    <t>Part time</t>
  </si>
  <si>
    <t>Manufacturing</t>
  </si>
  <si>
    <t>Canada</t>
  </si>
  <si>
    <t>Transportation</t>
  </si>
  <si>
    <t>Telecommunications</t>
  </si>
  <si>
    <t>Technology</t>
  </si>
  <si>
    <t>Contract</t>
  </si>
  <si>
    <t>Gaming</t>
  </si>
  <si>
    <t>Finance</t>
  </si>
  <si>
    <t>Retail</t>
  </si>
  <si>
    <t>Education</t>
  </si>
  <si>
    <t>Consulting</t>
  </si>
  <si>
    <t>Automotive</t>
  </si>
  <si>
    <t>Energy</t>
  </si>
  <si>
    <t>Media</t>
  </si>
  <si>
    <t>Hybrid</t>
  </si>
  <si>
    <t>Government</t>
  </si>
  <si>
    <t>Onsite</t>
  </si>
  <si>
    <t>Experience Level</t>
  </si>
  <si>
    <t>Column Labels</t>
  </si>
  <si>
    <t>Git, Python, Hadoop, TensorFlow</t>
  </si>
  <si>
    <t>Java, SQL, PyTorch, Statistics, TensorFlow</t>
  </si>
  <si>
    <t>MLOps, Deep Learning, Tableau, Kubernetes</t>
  </si>
  <si>
    <t>MLOps, Scala, Deep Learning, TensorFlow, Python</t>
  </si>
  <si>
    <t>Python, Git, Data Visualization, Spark, Computer Vision</t>
  </si>
  <si>
    <t>Python, Linux, Tableau, TensorFlow</t>
  </si>
  <si>
    <t>PyTorch, AWS, NLP, Computer Vision</t>
  </si>
  <si>
    <t>Scala, Python, Deep Learning, Mathematics</t>
  </si>
  <si>
    <t>Scala, PyTorch, Spark, Docker, Git</t>
  </si>
  <si>
    <t>Spark, Python, GCP</t>
  </si>
  <si>
    <t>Row Labels</t>
  </si>
  <si>
    <t>Grand Total</t>
  </si>
  <si>
    <t>job_id</t>
  </si>
  <si>
    <t>Top 5</t>
  </si>
  <si>
    <t>Average Salary</t>
  </si>
  <si>
    <t>top 5 companies hiring for AI roles</t>
  </si>
  <si>
    <t>Salary Trends by Role</t>
  </si>
  <si>
    <t>Industry</t>
  </si>
  <si>
    <t>2024</t>
  </si>
  <si>
    <t>Qtr1</t>
  </si>
  <si>
    <t>Jan</t>
  </si>
  <si>
    <t>Feb</t>
  </si>
  <si>
    <t>Mar</t>
  </si>
  <si>
    <t>Qtr2</t>
  </si>
  <si>
    <t>Apr</t>
  </si>
  <si>
    <t>May</t>
  </si>
  <si>
    <t>Jun</t>
  </si>
  <si>
    <t>Qtr3</t>
  </si>
  <si>
    <t>Jul</t>
  </si>
  <si>
    <t>Aug</t>
  </si>
  <si>
    <t>Sep</t>
  </si>
  <si>
    <t>Qtr4</t>
  </si>
  <si>
    <t>Oct</t>
  </si>
  <si>
    <t>Nov</t>
  </si>
  <si>
    <t>Dec</t>
  </si>
  <si>
    <t>2025</t>
  </si>
  <si>
    <t>Month Name</t>
  </si>
  <si>
    <t>No. of  Jobs</t>
  </si>
  <si>
    <t>Skills Required</t>
  </si>
  <si>
    <t>Top 5 Country and job title with highest salary</t>
  </si>
  <si>
    <t>Column1</t>
  </si>
  <si>
    <t>Duplicate</t>
  </si>
  <si>
    <t>Future Systems</t>
  </si>
  <si>
    <t>TechCorp Inc</t>
  </si>
  <si>
    <t>Digital Transformation LLC</t>
  </si>
  <si>
    <t>AI Innovations</t>
  </si>
  <si>
    <t>Cognitive Computing</t>
  </si>
  <si>
    <t>Max of salary_usd</t>
  </si>
  <si>
    <t>Min of salary_usd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</si>
</sst>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quot;$&quot;#,##0.00"/>
  </numFmts>
  <fonts count="2" x14ac:knownFonts="1">
    <font>
      <sz val="11"/>
      <color theme="1"/>
      <name val="Aptos Narrow"/>
      <family val="2"/>
      <scheme val="minor"/>
    </font>
    <font>
      <sz val="14"/>
      <color rgb="FF2C2C36"/>
      <name val="Arial"/>
      <family val="2"/>
    </font>
  </fonts>
  <fills count="3">
    <fill>
      <patternFill patternType="none"/>
    </fill>
    <fill>
      <patternFill patternType="gray125"/>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0" fillId="0" borderId="1" xfId="0" pivotButton="1" applyBorder="1"/>
    <xf numFmtId="164" fontId="0" fillId="0" borderId="1" xfId="0" applyNumberFormat="1" applyBorder="1"/>
    <xf numFmtId="0" fontId="0" fillId="0" borderId="1" xfId="0" applyBorder="1" applyAlignment="1">
      <alignment horizontal="left"/>
    </xf>
    <xf numFmtId="165" fontId="0" fillId="0" borderId="1" xfId="0" applyNumberFormat="1" applyBorder="1"/>
    <xf numFmtId="0" fontId="0" fillId="0" borderId="0" xfId="0" pivotButton="1"/>
    <xf numFmtId="0" fontId="0" fillId="0" borderId="0" xfId="0" applyAlignment="1">
      <alignment horizontal="left"/>
    </xf>
    <xf numFmtId="164" fontId="0" fillId="0" borderId="0" xfId="0" applyNumberFormat="1"/>
    <xf numFmtId="0" fontId="0" fillId="0" borderId="1" xfId="0" applyBorder="1"/>
    <xf numFmtId="0" fontId="0" fillId="0" borderId="0" xfId="0" applyNumberFormat="1"/>
    <xf numFmtId="3" fontId="0" fillId="0" borderId="1" xfId="0" applyNumberFormat="1" applyBorder="1"/>
    <xf numFmtId="0" fontId="0" fillId="0" borderId="0" xfId="0" applyAlignment="1">
      <alignment horizontal="left" indent="1"/>
    </xf>
    <xf numFmtId="0" fontId="0" fillId="0" borderId="1" xfId="0" applyNumberFormat="1" applyBorder="1"/>
    <xf numFmtId="0" fontId="0" fillId="0" borderId="0" xfId="0" applyAlignment="1">
      <alignment horizontal="center"/>
    </xf>
    <xf numFmtId="0" fontId="0" fillId="0" borderId="0" xfId="0" applyAlignment="1">
      <alignment horizontal="left" indent="2"/>
    </xf>
    <xf numFmtId="0" fontId="0" fillId="0" borderId="0" xfId="0" pivotButton="1" applyAlignment="1">
      <alignment horizontal="center"/>
    </xf>
    <xf numFmtId="0" fontId="0" fillId="2" borderId="1" xfId="0" applyFill="1" applyBorder="1" applyAlignment="1">
      <alignment horizontal="center"/>
    </xf>
    <xf numFmtId="0" fontId="0" fillId="2" borderId="1" xfId="0" applyFill="1" applyBorder="1"/>
    <xf numFmtId="0" fontId="0" fillId="2" borderId="0" xfId="0" applyFill="1"/>
    <xf numFmtId="0" fontId="1" fillId="2" borderId="0" xfId="0" applyFont="1" applyFill="1" applyAlignment="1">
      <alignment vertical="center"/>
    </xf>
  </cellXfs>
  <cellStyles count="1">
    <cellStyle name="Normal" xfId="0" builtinId="0"/>
  </cellStyles>
  <dxfs count="83">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ont>
        <b/>
        <color theme="1"/>
      </font>
      <border>
        <bottom style="thin">
          <color theme="4"/>
        </bottom>
        <vertical/>
        <horizontal/>
      </border>
    </dxf>
    <dxf>
      <font>
        <color theme="1"/>
      </font>
      <fill>
        <patternFill>
          <bgColor theme="7" tint="0.79998168889431442"/>
        </patternFill>
      </fill>
      <border diagonalUp="0" diagonalDown="0">
        <left/>
        <right/>
        <top/>
        <bottom/>
        <vertical/>
        <horizontal/>
      </border>
    </dxf>
    <dxf>
      <numFmt numFmtId="164" formatCode="&quot;$&quot;#,##0"/>
    </dxf>
    <dxf>
      <numFmt numFmtId="165"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4" formatCode="&quot;$&quot;#,##0"/>
    </dxf>
    <dxf>
      <numFmt numFmtId="165"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4" formatCode="&quot;$&quot;#,##0"/>
    </dxf>
    <dxf>
      <fill>
        <patternFill patternType="solid">
          <bgColor rgb="FF6EFFAA"/>
        </patternFill>
      </fill>
    </dxf>
    <dxf>
      <fill>
        <patternFill patternType="solid">
          <bgColor rgb="FF6EFFAA"/>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6EFFAA"/>
        </patternFill>
      </fill>
    </dxf>
    <dxf>
      <fill>
        <patternFill patternType="solid">
          <bgColor rgb="FF6EFFAA"/>
        </patternFill>
      </fill>
    </dxf>
    <dxf>
      <numFmt numFmtId="164" formatCode="&quot;$&quot;#,##0"/>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6EFFAA"/>
        </patternFill>
      </fill>
    </dxf>
    <dxf>
      <fill>
        <patternFill patternType="solid">
          <bgColor rgb="FF6EFFAA"/>
        </patternFill>
      </fill>
    </dxf>
    <dxf>
      <numFmt numFmtId="164" formatCode="&quot;$&quot;#,##0"/>
    </dxf>
    <dxf>
      <numFmt numFmtId="165"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4" formatCode="&quot;$&quot;#,##0"/>
    </dxf>
    <dxf>
      <numFmt numFmtId="165"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
    </dxf>
    <dxf>
      <numFmt numFmtId="164" formatCode="&quot;$&quot;#,##0"/>
    </dxf>
    <dxf>
      <numFmt numFmtId="164" formatCode="&quot;$&quot;#,##0"/>
    </dxf>
    <dxf>
      <numFmt numFmtId="164" formatCode="&quot;$&quot;#,##0"/>
    </dxf>
    <dxf>
      <numFmt numFmtId="165"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color theme="1"/>
      </font>
      <border>
        <bottom style="thin">
          <color theme="4"/>
        </bottom>
        <vertical/>
        <horizontal/>
      </border>
    </dxf>
    <dxf>
      <font>
        <b/>
        <i val="0"/>
        <sz val="8"/>
        <color theme="1"/>
        <name val="Arial"/>
        <family val="2"/>
        <scheme val="none"/>
      </font>
      <fill>
        <patternFill patternType="solid">
          <fgColor rgb="FF84FACE"/>
          <bgColor theme="4" tint="0.79998168889431442"/>
        </patternFill>
      </fill>
      <border diagonalUp="0" diagonalDown="0">
        <left/>
        <right/>
        <top/>
        <bottom/>
        <vertical/>
        <horizontal/>
      </border>
    </dxf>
    <dxf>
      <font>
        <b/>
        <sz val="11"/>
        <color theme="1"/>
      </font>
      <border>
        <vertical/>
        <horizontal/>
      </border>
    </dxf>
    <dxf>
      <font>
        <color theme="1"/>
        <name val="Arial"/>
        <family val="2"/>
        <scheme val="none"/>
      </font>
      <fill>
        <patternFill patternType="none">
          <bgColor auto="1"/>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Light1 2" pivot="0" table="0" count="10" xr9:uid="{9195248D-6688-4EBF-A981-0F6DAC71616C}">
      <tableStyleElement type="wholeTable" dxfId="80"/>
      <tableStyleElement type="headerRow" dxfId="79"/>
    </tableStyle>
    <tableStyle name="SlicerStyleLight1 3" pivot="0" table="0" count="10" xr9:uid="{51F3E433-A1EE-4FB8-92C1-10CFA43CDBA9}">
      <tableStyleElement type="wholeTable" dxfId="10"/>
      <tableStyleElement type="headerRow" dxfId="9"/>
    </tableStyle>
    <tableStyle name="TimeSlicerStyleLight1 2" pivot="0" table="0" count="9" xr9:uid="{5028467A-2365-4BC9-841B-2EEEB712DFAE}">
      <tableStyleElement type="wholeTable" dxfId="82"/>
      <tableStyleElement type="headerRow" dxfId="81"/>
    </tableStyle>
  </tableStyles>
  <colors>
    <mruColors>
      <color rgb="FF29B362"/>
      <color rgb="FF73E0D4"/>
      <color rgb="FFFF776E"/>
      <color rgb="FFF06F5A"/>
      <color rgb="FF84FACE"/>
      <color rgb="FF6EFFAA"/>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4" tint="0.39994506668294322"/>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776E"/>
              <bgColor rgb="FFF06F5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tyles" Target="styles.xml"/><Relationship Id="rId39" Type="http://schemas.openxmlformats.org/officeDocument/2006/relationships/customXml" Target="../customXml/item9.xml"/><Relationship Id="rId21" Type="http://schemas.openxmlformats.org/officeDocument/2006/relationships/pivotCacheDefinition" Target="pivotCache/pivotCacheDefinition18.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2.xml"/><Relationship Id="rId28" Type="http://schemas.openxmlformats.org/officeDocument/2006/relationships/sheetMetadata" Target="metadata.xml"/><Relationship Id="rId36" Type="http://schemas.openxmlformats.org/officeDocument/2006/relationships/customXml" Target="../customXml/item6.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7.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[Book1.xlsx]Analysis!PivotTable14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78722972684704"/>
          <c:y val="0.13790410323926389"/>
          <c:w val="0.65220136817226826"/>
          <c:h val="0.84077334487875699"/>
        </c:manualLayout>
      </c:layout>
      <c:barChart>
        <c:barDir val="bar"/>
        <c:grouping val="clustered"/>
        <c:varyColors val="0"/>
        <c:ser>
          <c:idx val="0"/>
          <c:order val="0"/>
          <c:tx>
            <c:strRef>
              <c:f>Analysis!$AV$15</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Analysis!$AU$16:$AU$30</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Analysis!$AV$16:$AV$30</c:f>
              <c:numCache>
                <c:formatCode>"$"#,##0</c:formatCode>
                <c:ptCount val="15"/>
                <c:pt idx="0">
                  <c:v>113987.24117647059</c:v>
                </c:pt>
                <c:pt idx="1">
                  <c:v>117602.14215686274</c:v>
                </c:pt>
                <c:pt idx="2">
                  <c:v>116026.80334728034</c:v>
                </c:pt>
                <c:pt idx="3">
                  <c:v>115188.43647540984</c:v>
                </c:pt>
                <c:pt idx="4">
                  <c:v>115323.39837398374</c:v>
                </c:pt>
                <c:pt idx="5">
                  <c:v>112979.57497414685</c:v>
                </c:pt>
                <c:pt idx="6">
                  <c:v>115694.32164328657</c:v>
                </c:pt>
                <c:pt idx="7">
                  <c:v>114433.88365095286</c:v>
                </c:pt>
                <c:pt idx="8">
                  <c:v>116162.88877338877</c:v>
                </c:pt>
                <c:pt idx="9">
                  <c:v>116127.73014354067</c:v>
                </c:pt>
                <c:pt idx="10">
                  <c:v>115919.09533267131</c:v>
                </c:pt>
                <c:pt idx="11">
                  <c:v>114776.36312323612</c:v>
                </c:pt>
                <c:pt idx="12">
                  <c:v>115831.82393669634</c:v>
                </c:pt>
                <c:pt idx="13">
                  <c:v>115291.4112337011</c:v>
                </c:pt>
                <c:pt idx="14">
                  <c:v>114837.80240722166</c:v>
                </c:pt>
              </c:numCache>
            </c:numRef>
          </c:val>
          <c:extLst>
            <c:ext xmlns:c16="http://schemas.microsoft.com/office/drawing/2014/chart" uri="{C3380CC4-5D6E-409C-BE32-E72D297353CC}">
              <c16:uniqueId val="{00000000-83FC-4AA7-9CFD-BE8A90C01791}"/>
            </c:ext>
          </c:extLst>
        </c:ser>
        <c:dLbls>
          <c:dLblPos val="outEnd"/>
          <c:showLegendKey val="0"/>
          <c:showVal val="1"/>
          <c:showCatName val="0"/>
          <c:showSerName val="0"/>
          <c:showPercent val="0"/>
          <c:showBubbleSize val="0"/>
        </c:dLbls>
        <c:gapWidth val="50"/>
        <c:axId val="1083730687"/>
        <c:axId val="150669135"/>
      </c:barChart>
      <c:catAx>
        <c:axId val="108373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70C0"/>
                </a:solidFill>
                <a:latin typeface="Arial" panose="020B0604020202020204" pitchFamily="34" charset="0"/>
                <a:ea typeface="+mn-ea"/>
                <a:cs typeface="Arial" panose="020B0604020202020204" pitchFamily="34" charset="0"/>
              </a:defRPr>
            </a:pPr>
            <a:endParaRPr lang="en-US"/>
          </a:p>
        </c:txPr>
        <c:crossAx val="150669135"/>
        <c:crosses val="autoZero"/>
        <c:auto val="1"/>
        <c:lblAlgn val="l"/>
        <c:lblOffset val="100"/>
        <c:noMultiLvlLbl val="0"/>
      </c:catAx>
      <c:valAx>
        <c:axId val="150669135"/>
        <c:scaling>
          <c:orientation val="minMax"/>
        </c:scaling>
        <c:delete val="1"/>
        <c:axPos val="b"/>
        <c:numFmt formatCode="&quot;$&quot;#,##0" sourceLinked="1"/>
        <c:majorTickMark val="none"/>
        <c:minorTickMark val="none"/>
        <c:tickLblPos val="nextTo"/>
        <c:crossAx val="108373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7493770604764E-3"/>
          <c:y val="7.7200786179786901E-2"/>
          <c:w val="0.84097500311337814"/>
          <c:h val="0.8823187998763582"/>
        </c:manualLayout>
      </c:layout>
      <c:barChart>
        <c:barDir val="bar"/>
        <c:grouping val="clustered"/>
        <c:varyColors val="0"/>
        <c:ser>
          <c:idx val="0"/>
          <c:order val="0"/>
          <c:tx>
            <c:strRef>
              <c:f>Analysis!$K$21</c:f>
              <c:strCache>
                <c:ptCount val="1"/>
                <c:pt idx="0">
                  <c:v>Average Salary</c:v>
                </c:pt>
              </c:strCache>
            </c:strRef>
          </c:tx>
          <c:spPr>
            <a:solidFill>
              <a:schemeClr val="accent1"/>
            </a:solidFill>
            <a:ln>
              <a:noFill/>
            </a:ln>
            <a:effectLst/>
          </c:spPr>
          <c:invertIfNegative val="0"/>
          <c:dLbls>
            <c:dLbl>
              <c:idx val="0"/>
              <c:layout>
                <c:manualLayout>
                  <c:x val="-0.69778331089982037"/>
                  <c:y val="-7.9259562922431234E-3"/>
                </c:manualLayout>
              </c:layout>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4876399825021867"/>
                      <c:h val="0.11240740740740741"/>
                    </c:manualLayout>
                  </c15:layout>
                </c:ext>
                <c:ext xmlns:c16="http://schemas.microsoft.com/office/drawing/2014/chart" uri="{C3380CC4-5D6E-409C-BE32-E72D297353CC}">
                  <c16:uniqueId val="{00000000-10F3-4A40-8AB1-99D50278A234}"/>
                </c:ext>
              </c:extLst>
            </c:dLbl>
            <c:dLbl>
              <c:idx val="1"/>
              <c:layout>
                <c:manualLayout>
                  <c:x val="-0.46208707643305713"/>
                  <c:y val="-3.9626653699662328E-3"/>
                </c:manualLayout>
              </c:layout>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9786229406680171"/>
                      <c:h val="0.11037036450099066"/>
                    </c:manualLayout>
                  </c15:layout>
                </c:ext>
                <c:ext xmlns:c16="http://schemas.microsoft.com/office/drawing/2014/chart" uri="{C3380CC4-5D6E-409C-BE32-E72D297353CC}">
                  <c16:uniqueId val="{00000001-10F3-4A40-8AB1-99D50278A234}"/>
                </c:ext>
              </c:extLst>
            </c:dLbl>
            <c:dLbl>
              <c:idx val="2"/>
              <c:layout>
                <c:manualLayout>
                  <c:x val="-0.47002126377029596"/>
                  <c:y val="6.6214589987132122E-3"/>
                </c:manualLayout>
              </c:layout>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0967952329143353"/>
                      <c:h val="0.11703708399207467"/>
                    </c:manualLayout>
                  </c15:layout>
                </c:ext>
                <c:ext xmlns:c16="http://schemas.microsoft.com/office/drawing/2014/chart" uri="{C3380CC4-5D6E-409C-BE32-E72D297353CC}">
                  <c16:uniqueId val="{00000002-10F3-4A40-8AB1-99D50278A234}"/>
                </c:ext>
              </c:extLst>
            </c:dLbl>
            <c:dLbl>
              <c:idx val="3"/>
              <c:layout>
                <c:manualLayout>
                  <c:x val="-0.36667575879020048"/>
                  <c:y val="-5.2963428960819993E-3"/>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40722115430099898"/>
                      <c:h val="0.11833322837955679"/>
                    </c:manualLayout>
                  </c15:layout>
                </c:ext>
                <c:ext xmlns:c16="http://schemas.microsoft.com/office/drawing/2014/chart" uri="{C3380CC4-5D6E-409C-BE32-E72D297353CC}">
                  <c16:uniqueId val="{00000003-10F3-4A40-8AB1-99D50278A234}"/>
                </c:ext>
              </c:extLst>
            </c:dLbl>
            <c:dLbl>
              <c:idx val="4"/>
              <c:layout>
                <c:manualLayout>
                  <c:x val="-0.29892405144943429"/>
                  <c:y val="-7.9257477748061727E-3"/>
                </c:manualLayout>
              </c:layout>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8737631107040107"/>
                      <c:h val="9.3888729257206677E-2"/>
                    </c:manualLayout>
                  </c15:layout>
                </c:ext>
                <c:ext xmlns:c16="http://schemas.microsoft.com/office/drawing/2014/chart" uri="{C3380CC4-5D6E-409C-BE32-E72D297353CC}">
                  <c16:uniqueId val="{00000004-10F3-4A40-8AB1-99D50278A234}"/>
                </c:ext>
              </c:extLst>
            </c:dLbl>
            <c:spPr>
              <a:noFill/>
              <a:ln>
                <a:noFill/>
              </a:ln>
              <a:effectLst/>
            </c:spPr>
            <c:txPr>
              <a:bodyPr rot="0" spcFirstLastPara="1" vertOverflow="ellipsis" vert="horz" wrap="square" lIns="38100" tIns="19050" rIns="38100" bIns="19050" anchor="ctr" anchorCtr="0">
                <a:spAutoFit/>
              </a:bodyPr>
              <a:lstStyle/>
              <a:p>
                <a:pPr algn="l">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Analysis!$J$22:$J$26</c:f>
              <c:strCache>
                <c:ptCount val="5"/>
                <c:pt idx="0">
                  <c:v>AI Specialist</c:v>
                </c:pt>
                <c:pt idx="1">
                  <c:v>Machine Learning Engineer</c:v>
                </c:pt>
                <c:pt idx="2">
                  <c:v>Head of AI</c:v>
                </c:pt>
                <c:pt idx="3">
                  <c:v>AI Research Scientist</c:v>
                </c:pt>
                <c:pt idx="4">
                  <c:v>AI Architect</c:v>
                </c:pt>
              </c:strCache>
            </c:strRef>
          </c:cat>
          <c:val>
            <c:numRef>
              <c:f>Analysis!$K$22:$K$26</c:f>
              <c:numCache>
                <c:formatCode>"$"#,##0</c:formatCode>
                <c:ptCount val="5"/>
                <c:pt idx="0">
                  <c:v>120570.75824175825</c:v>
                </c:pt>
                <c:pt idx="1">
                  <c:v>118827.91968911917</c:v>
                </c:pt>
                <c:pt idx="2">
                  <c:v>118542.96862745097</c:v>
                </c:pt>
                <c:pt idx="3">
                  <c:v>117897.92592592593</c:v>
                </c:pt>
                <c:pt idx="4">
                  <c:v>117436.51361867704</c:v>
                </c:pt>
              </c:numCache>
            </c:numRef>
          </c:val>
          <c:extLst>
            <c:ext xmlns:c16="http://schemas.microsoft.com/office/drawing/2014/chart" uri="{C3380CC4-5D6E-409C-BE32-E72D297353CC}">
              <c16:uniqueId val="{00000005-10F3-4A40-8AB1-99D50278A234}"/>
            </c:ext>
          </c:extLst>
        </c:ser>
        <c:ser>
          <c:idx val="1"/>
          <c:order val="1"/>
          <c:tx>
            <c:strRef>
              <c:f>Analysis!$L$21</c:f>
              <c:strCache>
                <c:ptCount val="1"/>
                <c:pt idx="0">
                  <c:v>Duplicate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Analysis!$J$22:$J$26</c:f>
              <c:strCache>
                <c:ptCount val="5"/>
                <c:pt idx="0">
                  <c:v>AI Specialist</c:v>
                </c:pt>
                <c:pt idx="1">
                  <c:v>Machine Learning Engineer</c:v>
                </c:pt>
                <c:pt idx="2">
                  <c:v>Head of AI</c:v>
                </c:pt>
                <c:pt idx="3">
                  <c:v>AI Research Scientist</c:v>
                </c:pt>
                <c:pt idx="4">
                  <c:v>AI Architect</c:v>
                </c:pt>
              </c:strCache>
            </c:strRef>
          </c:cat>
          <c:val>
            <c:numRef>
              <c:f>Analysis!$L$22:$L$26</c:f>
              <c:numCache>
                <c:formatCode>"$"#,##0</c:formatCode>
                <c:ptCount val="5"/>
                <c:pt idx="0">
                  <c:v>120570.75824175825</c:v>
                </c:pt>
                <c:pt idx="1">
                  <c:v>118827.91968911917</c:v>
                </c:pt>
                <c:pt idx="2">
                  <c:v>118542.96862745097</c:v>
                </c:pt>
                <c:pt idx="3">
                  <c:v>117897.92592592593</c:v>
                </c:pt>
                <c:pt idx="4">
                  <c:v>117436.51361867704</c:v>
                </c:pt>
              </c:numCache>
            </c:numRef>
          </c:val>
          <c:extLst>
            <c:ext xmlns:c16="http://schemas.microsoft.com/office/drawing/2014/chart" uri="{C3380CC4-5D6E-409C-BE32-E72D297353CC}">
              <c16:uniqueId val="{00000006-10F3-4A40-8AB1-99D50278A234}"/>
            </c:ext>
          </c:extLst>
        </c:ser>
        <c:dLbls>
          <c:showLegendKey val="0"/>
          <c:showVal val="0"/>
          <c:showCatName val="0"/>
          <c:showSerName val="0"/>
          <c:showPercent val="0"/>
          <c:showBubbleSize val="0"/>
        </c:dLbls>
        <c:gapWidth val="30"/>
        <c:overlap val="100"/>
        <c:axId val="357719472"/>
        <c:axId val="357721392"/>
      </c:barChart>
      <c:catAx>
        <c:axId val="357719472"/>
        <c:scaling>
          <c:orientation val="minMax"/>
        </c:scaling>
        <c:delete val="1"/>
        <c:axPos val="l"/>
        <c:numFmt formatCode="General" sourceLinked="1"/>
        <c:majorTickMark val="out"/>
        <c:minorTickMark val="none"/>
        <c:tickLblPos val="nextTo"/>
        <c:crossAx val="357721392"/>
        <c:crosses val="autoZero"/>
        <c:auto val="1"/>
        <c:lblAlgn val="ctr"/>
        <c:lblOffset val="100"/>
        <c:noMultiLvlLbl val="0"/>
      </c:catAx>
      <c:valAx>
        <c:axId val="357721392"/>
        <c:scaling>
          <c:orientation val="minMax"/>
        </c:scaling>
        <c:delete val="1"/>
        <c:axPos val="b"/>
        <c:numFmt formatCode="&quot;$&quot;#,##0" sourceLinked="1"/>
        <c:majorTickMark val="out"/>
        <c:minorTickMark val="none"/>
        <c:tickLblPos val="nextTo"/>
        <c:crossAx val="35771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30828462037862"/>
          <c:y val="0.13047138047138046"/>
          <c:w val="0.7802967473890311"/>
          <c:h val="0.84006734006734007"/>
        </c:manualLayout>
      </c:layout>
      <c:barChart>
        <c:barDir val="bar"/>
        <c:grouping val="clustered"/>
        <c:varyColors val="0"/>
        <c:ser>
          <c:idx val="0"/>
          <c:order val="0"/>
          <c:tx>
            <c:strRef>
              <c:f>Analysis!$K$13:$K$14</c:f>
              <c:strCache>
                <c:ptCount val="1"/>
                <c:pt idx="0">
                  <c:v>Contract</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Analysis!$J$15:$J$17</c:f>
              <c:strCache>
                <c:ptCount val="3"/>
                <c:pt idx="0">
                  <c:v>Hybrid</c:v>
                </c:pt>
                <c:pt idx="1">
                  <c:v>Onsite</c:v>
                </c:pt>
                <c:pt idx="2">
                  <c:v>Remote</c:v>
                </c:pt>
              </c:strCache>
            </c:strRef>
          </c:cat>
          <c:val>
            <c:numRef>
              <c:f>Analysis!$K$15:$K$17</c:f>
              <c:numCache>
                <c:formatCode>#,##0</c:formatCode>
                <c:ptCount val="3"/>
                <c:pt idx="0">
                  <c:v>1241</c:v>
                </c:pt>
                <c:pt idx="1">
                  <c:v>1216</c:v>
                </c:pt>
                <c:pt idx="2">
                  <c:v>1264</c:v>
                </c:pt>
              </c:numCache>
            </c:numRef>
          </c:val>
          <c:extLst>
            <c:ext xmlns:c16="http://schemas.microsoft.com/office/drawing/2014/chart" uri="{C3380CC4-5D6E-409C-BE32-E72D297353CC}">
              <c16:uniqueId val="{00000000-63CD-4799-A253-E1C0C7EA7789}"/>
            </c:ext>
          </c:extLst>
        </c:ser>
        <c:ser>
          <c:idx val="1"/>
          <c:order val="1"/>
          <c:tx>
            <c:strRef>
              <c:f>Analysis!$L$13:$L$14</c:f>
              <c:strCache>
                <c:ptCount val="1"/>
                <c:pt idx="0">
                  <c:v>Freelance</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Analysis!$J$15:$J$17</c:f>
              <c:strCache>
                <c:ptCount val="3"/>
                <c:pt idx="0">
                  <c:v>Hybrid</c:v>
                </c:pt>
                <c:pt idx="1">
                  <c:v>Onsite</c:v>
                </c:pt>
                <c:pt idx="2">
                  <c:v>Remote</c:v>
                </c:pt>
              </c:strCache>
            </c:strRef>
          </c:cat>
          <c:val>
            <c:numRef>
              <c:f>Analysis!$L$15:$L$17</c:f>
              <c:numCache>
                <c:formatCode>#,##0</c:formatCode>
                <c:ptCount val="3"/>
                <c:pt idx="0">
                  <c:v>1228</c:v>
                </c:pt>
                <c:pt idx="1">
                  <c:v>1298</c:v>
                </c:pt>
                <c:pt idx="2">
                  <c:v>1232</c:v>
                </c:pt>
              </c:numCache>
            </c:numRef>
          </c:val>
          <c:extLst>
            <c:ext xmlns:c16="http://schemas.microsoft.com/office/drawing/2014/chart" uri="{C3380CC4-5D6E-409C-BE32-E72D297353CC}">
              <c16:uniqueId val="{00000001-63CD-4799-A253-E1C0C7EA7789}"/>
            </c:ext>
          </c:extLst>
        </c:ser>
        <c:ser>
          <c:idx val="2"/>
          <c:order val="2"/>
          <c:tx>
            <c:strRef>
              <c:f>Analysis!$M$13:$M$14</c:f>
              <c:strCache>
                <c:ptCount val="1"/>
                <c:pt idx="0">
                  <c:v>Full time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Analysis!$J$15:$J$17</c:f>
              <c:strCache>
                <c:ptCount val="3"/>
                <c:pt idx="0">
                  <c:v>Hybrid</c:v>
                </c:pt>
                <c:pt idx="1">
                  <c:v>Onsite</c:v>
                </c:pt>
                <c:pt idx="2">
                  <c:v>Remote</c:v>
                </c:pt>
              </c:strCache>
            </c:strRef>
          </c:cat>
          <c:val>
            <c:numRef>
              <c:f>Analysis!$M$15:$M$17</c:f>
              <c:numCache>
                <c:formatCode>#,##0</c:formatCode>
                <c:ptCount val="3"/>
                <c:pt idx="0">
                  <c:v>1265</c:v>
                </c:pt>
                <c:pt idx="1">
                  <c:v>1303</c:v>
                </c:pt>
                <c:pt idx="2">
                  <c:v>1244</c:v>
                </c:pt>
              </c:numCache>
            </c:numRef>
          </c:val>
          <c:extLst>
            <c:ext xmlns:c16="http://schemas.microsoft.com/office/drawing/2014/chart" uri="{C3380CC4-5D6E-409C-BE32-E72D297353CC}">
              <c16:uniqueId val="{00000002-63CD-4799-A253-E1C0C7EA7789}"/>
            </c:ext>
          </c:extLst>
        </c:ser>
        <c:ser>
          <c:idx val="3"/>
          <c:order val="3"/>
          <c:tx>
            <c:strRef>
              <c:f>Analysis!$N$13:$N$14</c:f>
              <c:strCache>
                <c:ptCount val="1"/>
                <c:pt idx="0">
                  <c:v>Part time</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Analysis!$J$15:$J$17</c:f>
              <c:strCache>
                <c:ptCount val="3"/>
                <c:pt idx="0">
                  <c:v>Hybrid</c:v>
                </c:pt>
                <c:pt idx="1">
                  <c:v>Onsite</c:v>
                </c:pt>
                <c:pt idx="2">
                  <c:v>Remote</c:v>
                </c:pt>
              </c:strCache>
            </c:strRef>
          </c:cat>
          <c:val>
            <c:numRef>
              <c:f>Analysis!$N$15:$N$17</c:f>
              <c:numCache>
                <c:formatCode>#,##0</c:formatCode>
                <c:ptCount val="3"/>
                <c:pt idx="0">
                  <c:v>1271</c:v>
                </c:pt>
                <c:pt idx="1">
                  <c:v>1258</c:v>
                </c:pt>
                <c:pt idx="2">
                  <c:v>1180</c:v>
                </c:pt>
              </c:numCache>
            </c:numRef>
          </c:val>
          <c:extLst>
            <c:ext xmlns:c16="http://schemas.microsoft.com/office/drawing/2014/chart" uri="{C3380CC4-5D6E-409C-BE32-E72D297353CC}">
              <c16:uniqueId val="{00000003-63CD-4799-A253-E1C0C7EA7789}"/>
            </c:ext>
          </c:extLst>
        </c:ser>
        <c:dLbls>
          <c:dLblPos val="inBase"/>
          <c:showLegendKey val="0"/>
          <c:showVal val="1"/>
          <c:showCatName val="0"/>
          <c:showSerName val="0"/>
          <c:showPercent val="0"/>
          <c:showBubbleSize val="0"/>
        </c:dLbls>
        <c:gapWidth val="182"/>
        <c:axId val="1168543919"/>
        <c:axId val="1168545359"/>
      </c:barChart>
      <c:catAx>
        <c:axId val="116854391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rgbClr val="0070C0"/>
                </a:solidFill>
                <a:latin typeface="Arial Black" panose="020B0A04020102020204" pitchFamily="34" charset="0"/>
                <a:ea typeface="+mn-ea"/>
                <a:cs typeface="Arial" panose="020B0604020202020204" pitchFamily="34" charset="0"/>
              </a:defRPr>
            </a:pPr>
            <a:endParaRPr lang="en-US"/>
          </a:p>
        </c:txPr>
        <c:crossAx val="1168545359"/>
        <c:crosses val="autoZero"/>
        <c:auto val="1"/>
        <c:lblAlgn val="ctr"/>
        <c:lblOffset val="100"/>
        <c:noMultiLvlLbl val="0"/>
      </c:catAx>
      <c:valAx>
        <c:axId val="1168545359"/>
        <c:scaling>
          <c:orientation val="minMax"/>
        </c:scaling>
        <c:delete val="1"/>
        <c:axPos val="b"/>
        <c:numFmt formatCode="#,##0" sourceLinked="1"/>
        <c:majorTickMark val="none"/>
        <c:minorTickMark val="none"/>
        <c:tickLblPos val="nextTo"/>
        <c:crossAx val="1168543919"/>
        <c:crosses val="autoZero"/>
        <c:crossBetween val="between"/>
      </c:valAx>
      <c:spPr>
        <a:noFill/>
        <a:ln>
          <a:noFill/>
        </a:ln>
        <a:effectLst/>
      </c:spPr>
    </c:plotArea>
    <c:legend>
      <c:legendPos val="r"/>
      <c:layout>
        <c:manualLayout>
          <c:xMode val="edge"/>
          <c:yMode val="edge"/>
          <c:x val="0.75271788578875198"/>
          <c:y val="0.66877502054667404"/>
          <c:w val="0.19979266131077819"/>
          <c:h val="0.26851056496725789"/>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[Book1.xlsx]Analysis!PivotTable11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3581503048974924E-2"/>
              <c:y val="3.9116218389484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302341295671689E-2"/>
              <c:y val="4.43265175509131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209134663793628E-2"/>
          <c:y val="0.16609498642680137"/>
          <c:w val="0.94040027346752009"/>
          <c:h val="0.55916561366657358"/>
        </c:manualLayout>
      </c:layout>
      <c:lineChart>
        <c:grouping val="standard"/>
        <c:varyColors val="0"/>
        <c:ser>
          <c:idx val="0"/>
          <c:order val="0"/>
          <c:tx>
            <c:strRef>
              <c:f>Analysis!$W$7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4"/>
              <c:layout>
                <c:manualLayout>
                  <c:x val="-5.3581503048974924E-2"/>
                  <c:y val="3.91162183894842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3B5-49F3-A39F-24814EE933F3}"/>
                </c:ext>
              </c:extLst>
            </c:dLbl>
            <c:dLbl>
              <c:idx val="12"/>
              <c:layout>
                <c:manualLayout>
                  <c:x val="-5.0302341295671689E-2"/>
                  <c:y val="4.43265175509131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B5-49F3-A39F-24814EE933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Analysis!$V$8:$V$34</c:f>
              <c:multiLvlStrCache>
                <c:ptCount val="16"/>
                <c:lvl>
                  <c:pt idx="0">
                    <c:v>Jan</c:v>
                  </c:pt>
                  <c:pt idx="1">
                    <c:v>Feb</c:v>
                  </c:pt>
                  <c:pt idx="2">
                    <c:v>Mar</c:v>
                  </c:pt>
                  <c:pt idx="3">
                    <c:v>Jan</c:v>
                  </c:pt>
                  <c:pt idx="4">
                    <c:v>Feb</c:v>
                  </c:pt>
                  <c:pt idx="5">
                    <c:v>Mar</c:v>
                  </c:pt>
                  <c:pt idx="6">
                    <c:v>Apr</c:v>
                  </c:pt>
                  <c:pt idx="7">
                    <c:v>May</c:v>
                  </c:pt>
                  <c:pt idx="8">
                    <c:v>Jun</c:v>
                  </c:pt>
                  <c:pt idx="9">
                    <c:v>Apr</c:v>
                  </c:pt>
                  <c:pt idx="10">
                    <c:v>Jul</c:v>
                  </c:pt>
                  <c:pt idx="11">
                    <c:v>Aug</c:v>
                  </c:pt>
                  <c:pt idx="12">
                    <c:v>Sep</c:v>
                  </c:pt>
                  <c:pt idx="13">
                    <c:v>Oct</c:v>
                  </c:pt>
                  <c:pt idx="14">
                    <c:v>Nov</c:v>
                  </c:pt>
                  <c:pt idx="15">
                    <c:v>Dec</c:v>
                  </c:pt>
                </c:lvl>
                <c:lvl>
                  <c:pt idx="0">
                    <c:v>2024</c:v>
                  </c:pt>
                  <c:pt idx="3">
                    <c:v>2025</c:v>
                  </c:pt>
                  <c:pt idx="6">
                    <c:v>2024</c:v>
                  </c:pt>
                  <c:pt idx="9">
                    <c:v>2025</c:v>
                  </c:pt>
                  <c:pt idx="10">
                    <c:v>2024</c:v>
                  </c:pt>
                  <c:pt idx="13">
                    <c:v>2024</c:v>
                  </c:pt>
                </c:lvl>
                <c:lvl>
                  <c:pt idx="0">
                    <c:v>Qtr1</c:v>
                  </c:pt>
                  <c:pt idx="6">
                    <c:v>Qtr2</c:v>
                  </c:pt>
                  <c:pt idx="10">
                    <c:v>Qtr3</c:v>
                  </c:pt>
                  <c:pt idx="13">
                    <c:v>Qtr4</c:v>
                  </c:pt>
                </c:lvl>
              </c:multiLvlStrCache>
            </c:multiLvlStrRef>
          </c:cat>
          <c:val>
            <c:numRef>
              <c:f>Analysis!$W$8:$W$34</c:f>
              <c:numCache>
                <c:formatCode>General</c:formatCode>
                <c:ptCount val="16"/>
                <c:pt idx="0">
                  <c:v>953</c:v>
                </c:pt>
                <c:pt idx="1">
                  <c:v>927</c:v>
                </c:pt>
                <c:pt idx="2">
                  <c:v>932</c:v>
                </c:pt>
                <c:pt idx="3">
                  <c:v>964</c:v>
                </c:pt>
                <c:pt idx="4">
                  <c:v>840</c:v>
                </c:pt>
                <c:pt idx="5">
                  <c:v>922</c:v>
                </c:pt>
                <c:pt idx="6">
                  <c:v>985</c:v>
                </c:pt>
                <c:pt idx="7">
                  <c:v>955</c:v>
                </c:pt>
                <c:pt idx="8">
                  <c:v>938</c:v>
                </c:pt>
                <c:pt idx="9">
                  <c:v>942</c:v>
                </c:pt>
                <c:pt idx="10">
                  <c:v>959</c:v>
                </c:pt>
                <c:pt idx="11">
                  <c:v>958</c:v>
                </c:pt>
                <c:pt idx="12">
                  <c:v>895</c:v>
                </c:pt>
                <c:pt idx="13">
                  <c:v>949</c:v>
                </c:pt>
                <c:pt idx="14">
                  <c:v>922</c:v>
                </c:pt>
                <c:pt idx="15">
                  <c:v>959</c:v>
                </c:pt>
              </c:numCache>
            </c:numRef>
          </c:val>
          <c:smooth val="0"/>
          <c:extLst>
            <c:ext xmlns:c16="http://schemas.microsoft.com/office/drawing/2014/chart" uri="{C3380CC4-5D6E-409C-BE32-E72D297353CC}">
              <c16:uniqueId val="{00000001-CFF5-41C5-BA58-D43BCC09616E}"/>
            </c:ext>
          </c:extLst>
        </c:ser>
        <c:dLbls>
          <c:showLegendKey val="0"/>
          <c:showVal val="0"/>
          <c:showCatName val="0"/>
          <c:showSerName val="0"/>
          <c:showPercent val="0"/>
          <c:showBubbleSize val="0"/>
        </c:dLbls>
        <c:marker val="1"/>
        <c:smooth val="0"/>
        <c:axId val="508590015"/>
        <c:axId val="508588575"/>
      </c:lineChart>
      <c:catAx>
        <c:axId val="508590015"/>
        <c:scaling>
          <c:orientation val="minMax"/>
        </c:scaling>
        <c:delete val="0"/>
        <c:axPos val="b"/>
        <c:numFmt formatCode="General" sourceLinked="1"/>
        <c:majorTickMark val="none"/>
        <c:minorTickMark val="none"/>
        <c:tickLblPos val="nextTo"/>
        <c:spPr>
          <a:noFill/>
          <a:ln w="12700" cap="flat" cmpd="sng" algn="ctr">
            <a:solidFill>
              <a:schemeClr val="accent4">
                <a:lumMod val="75000"/>
              </a:schemeClr>
            </a:solidFill>
            <a:round/>
          </a:ln>
          <a:effectLst/>
        </c:spPr>
        <c:txPr>
          <a:bodyPr rot="-60000000" spcFirstLastPara="1" vertOverflow="ellipsis" vert="horz" wrap="square" anchor="ctr" anchorCtr="1"/>
          <a:lstStyle/>
          <a:p>
            <a:pPr>
              <a:defRPr sz="900" b="1" i="0" u="none" strike="noStrike" kern="1200" baseline="0">
                <a:solidFill>
                  <a:srgbClr val="0070C0"/>
                </a:solidFill>
                <a:latin typeface="Arial" panose="020B0604020202020204" pitchFamily="34" charset="0"/>
                <a:ea typeface="+mn-ea"/>
                <a:cs typeface="Arial" panose="020B0604020202020204" pitchFamily="34" charset="0"/>
              </a:defRPr>
            </a:pPr>
            <a:endParaRPr lang="en-US"/>
          </a:p>
        </c:txPr>
        <c:crossAx val="508588575"/>
        <c:crosses val="autoZero"/>
        <c:auto val="1"/>
        <c:lblAlgn val="ctr"/>
        <c:lblOffset val="100"/>
        <c:noMultiLvlLbl val="0"/>
      </c:catAx>
      <c:valAx>
        <c:axId val="508588575"/>
        <c:scaling>
          <c:orientation val="minMax"/>
        </c:scaling>
        <c:delete val="1"/>
        <c:axPos val="l"/>
        <c:numFmt formatCode="General" sourceLinked="1"/>
        <c:majorTickMark val="none"/>
        <c:minorTickMark val="none"/>
        <c:tickLblPos val="nextTo"/>
        <c:crossAx val="50859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[Book1.xlsx]Analysis!PivotTable7</c:name>
    <c:fmtId val="15"/>
  </c:pivotSource>
  <c:chart>
    <c:autoTitleDeleted val="1"/>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46039701710715E-3"/>
          <c:y val="0.2694459425448531"/>
          <c:w val="0.9506047640901889"/>
          <c:h val="0.57230911204592572"/>
        </c:manualLayout>
      </c:layout>
      <c:barChart>
        <c:barDir val="col"/>
        <c:grouping val="clustered"/>
        <c:varyColors val="0"/>
        <c:ser>
          <c:idx val="0"/>
          <c:order val="0"/>
          <c:tx>
            <c:strRef>
              <c:f>Analysis!$Q$8</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Analysis!$P$9:$P$12</c:f>
              <c:strCache>
                <c:ptCount val="4"/>
                <c:pt idx="0">
                  <c:v>Entry</c:v>
                </c:pt>
                <c:pt idx="1">
                  <c:v>Executive</c:v>
                </c:pt>
                <c:pt idx="2">
                  <c:v>Mid</c:v>
                </c:pt>
                <c:pt idx="3">
                  <c:v>Senior</c:v>
                </c:pt>
              </c:strCache>
            </c:strRef>
          </c:cat>
          <c:val>
            <c:numRef>
              <c:f>Analysis!$Q$9:$Q$12</c:f>
              <c:numCache>
                <c:formatCode>#,##0</c:formatCode>
                <c:ptCount val="4"/>
                <c:pt idx="0">
                  <c:v>3718</c:v>
                </c:pt>
                <c:pt idx="1">
                  <c:v>3760</c:v>
                </c:pt>
                <c:pt idx="2">
                  <c:v>3781</c:v>
                </c:pt>
                <c:pt idx="3">
                  <c:v>3741</c:v>
                </c:pt>
              </c:numCache>
            </c:numRef>
          </c:val>
          <c:extLst>
            <c:ext xmlns:c16="http://schemas.microsoft.com/office/drawing/2014/chart" uri="{C3380CC4-5D6E-409C-BE32-E72D297353CC}">
              <c16:uniqueId val="{00000000-1498-4416-80C3-36FFF3EE98F8}"/>
            </c:ext>
          </c:extLst>
        </c:ser>
        <c:dLbls>
          <c:dLblPos val="inEnd"/>
          <c:showLegendKey val="0"/>
          <c:showVal val="1"/>
          <c:showCatName val="0"/>
          <c:showSerName val="0"/>
          <c:showPercent val="0"/>
          <c:showBubbleSize val="0"/>
        </c:dLbls>
        <c:gapWidth val="69"/>
        <c:overlap val="-27"/>
        <c:axId val="150680175"/>
        <c:axId val="150680655"/>
      </c:barChart>
      <c:catAx>
        <c:axId val="1506801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0070C0"/>
                </a:solidFill>
                <a:latin typeface="Arial Black" panose="020B0A04020102020204" pitchFamily="34" charset="0"/>
                <a:ea typeface="+mn-ea"/>
                <a:cs typeface="+mn-cs"/>
              </a:defRPr>
            </a:pPr>
            <a:endParaRPr lang="en-US"/>
          </a:p>
        </c:txPr>
        <c:crossAx val="150680655"/>
        <c:crosses val="autoZero"/>
        <c:auto val="1"/>
        <c:lblAlgn val="ctr"/>
        <c:lblOffset val="100"/>
        <c:noMultiLvlLbl val="0"/>
      </c:catAx>
      <c:valAx>
        <c:axId val="150680655"/>
        <c:scaling>
          <c:orientation val="minMax"/>
        </c:scaling>
        <c:delete val="1"/>
        <c:axPos val="l"/>
        <c:numFmt formatCode="#,##0" sourceLinked="1"/>
        <c:majorTickMark val="none"/>
        <c:minorTickMark val="none"/>
        <c:tickLblPos val="nextTo"/>
        <c:crossAx val="15068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90F7FE4C-48A5-4130-9E39-924D8EEAE828}">
          <cx:dataLabels pos="inEnd">
            <cx:txPr>
              <a:bodyPr spcFirstLastPara="1" vertOverflow="ellipsis" horzOverflow="overflow" wrap="square" lIns="0" tIns="0" rIns="0" bIns="0" anchor="ctr" anchorCtr="1"/>
              <a:lstStyle/>
              <a:p>
                <a:pPr algn="ctr" rtl="0">
                  <a:defRPr sz="1000" b="1">
                    <a:latin typeface="Arial" panose="020B0604020202020204" pitchFamily="34" charset="0"/>
                    <a:ea typeface="Arial" panose="020B0604020202020204" pitchFamily="34" charset="0"/>
                    <a:cs typeface="Arial" panose="020B0604020202020204" pitchFamily="34" charset="0"/>
                  </a:defRPr>
                </a:pPr>
                <a:endParaRPr lang="en-US" sz="1000" b="1" i="0" u="none" strike="noStrike" baseline="0">
                  <a:solidFill>
                    <a:sysClr val="window" lastClr="FFFFFF"/>
                  </a:solidFill>
                  <a:latin typeface="Arial" panose="020B0604020202020204" pitchFamily="34" charset="0"/>
                  <a:cs typeface="Arial" panose="020B0604020202020204" pitchFamily="34" charset="0"/>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19</xdr:col>
      <xdr:colOff>12700</xdr:colOff>
      <xdr:row>11</xdr:row>
      <xdr:rowOff>148166</xdr:rowOff>
    </xdr:from>
    <xdr:to>
      <xdr:col>22</xdr:col>
      <xdr:colOff>364067</xdr:colOff>
      <xdr:row>37</xdr:row>
      <xdr:rowOff>118534</xdr:rowOff>
    </xdr:to>
    <xdr:sp macro="" textlink="">
      <xdr:nvSpPr>
        <xdr:cNvPr id="50" name="Rectangle: Rounded Corners 49">
          <a:extLst>
            <a:ext uri="{FF2B5EF4-FFF2-40B4-BE49-F238E27FC236}">
              <a16:creationId xmlns:a16="http://schemas.microsoft.com/office/drawing/2014/main" id="{6FD0D102-482D-A3BC-98B9-FF2463D6300B}"/>
            </a:ext>
          </a:extLst>
        </xdr:cNvPr>
        <xdr:cNvSpPr/>
      </xdr:nvSpPr>
      <xdr:spPr>
        <a:xfrm>
          <a:off x="12158133" y="2150533"/>
          <a:ext cx="2269067" cy="4703234"/>
        </a:xfrm>
        <a:prstGeom prst="roundRect">
          <a:avLst>
            <a:gd name="adj" fmla="val 826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11</xdr:col>
      <xdr:colOff>347981</xdr:colOff>
      <xdr:row>18</xdr:row>
      <xdr:rowOff>62654</xdr:rowOff>
    </xdr:from>
    <xdr:to>
      <xdr:col>13</xdr:col>
      <xdr:colOff>427568</xdr:colOff>
      <xdr:row>22</xdr:row>
      <xdr:rowOff>32174</xdr:rowOff>
    </xdr:to>
    <xdr:sp macro="" textlink="">
      <xdr:nvSpPr>
        <xdr:cNvPr id="49" name="Rectangle: Rounded Corners 48">
          <a:extLst>
            <a:ext uri="{FF2B5EF4-FFF2-40B4-BE49-F238E27FC236}">
              <a16:creationId xmlns:a16="http://schemas.microsoft.com/office/drawing/2014/main" id="{F3F5EDA8-5EF5-516D-8520-912288017AA2}"/>
            </a:ext>
          </a:extLst>
        </xdr:cNvPr>
        <xdr:cNvSpPr/>
      </xdr:nvSpPr>
      <xdr:spPr>
        <a:xfrm>
          <a:off x="7379548" y="3339254"/>
          <a:ext cx="1358053" cy="697653"/>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9</xdr:col>
      <xdr:colOff>199814</xdr:colOff>
      <xdr:row>18</xdr:row>
      <xdr:rowOff>66887</xdr:rowOff>
    </xdr:from>
    <xdr:to>
      <xdr:col>11</xdr:col>
      <xdr:colOff>279400</xdr:colOff>
      <xdr:row>22</xdr:row>
      <xdr:rowOff>36407</xdr:rowOff>
    </xdr:to>
    <xdr:sp macro="" textlink="">
      <xdr:nvSpPr>
        <xdr:cNvPr id="48" name="Rectangle: Rounded Corners 47">
          <a:extLst>
            <a:ext uri="{FF2B5EF4-FFF2-40B4-BE49-F238E27FC236}">
              <a16:creationId xmlns:a16="http://schemas.microsoft.com/office/drawing/2014/main" id="{FD09DBE8-B25D-B04E-18DE-5B573554F41B}"/>
            </a:ext>
          </a:extLst>
        </xdr:cNvPr>
        <xdr:cNvSpPr/>
      </xdr:nvSpPr>
      <xdr:spPr>
        <a:xfrm>
          <a:off x="5952914" y="3343487"/>
          <a:ext cx="1358053" cy="697653"/>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9</xdr:col>
      <xdr:colOff>212089</xdr:colOff>
      <xdr:row>18</xdr:row>
      <xdr:rowOff>98637</xdr:rowOff>
    </xdr:from>
    <xdr:to>
      <xdr:col>11</xdr:col>
      <xdr:colOff>314959</xdr:colOff>
      <xdr:row>20</xdr:row>
      <xdr:rowOff>33867</xdr:rowOff>
    </xdr:to>
    <xdr:sp macro="" textlink="">
      <xdr:nvSpPr>
        <xdr:cNvPr id="42" name="TextBox 41">
          <a:extLst>
            <a:ext uri="{FF2B5EF4-FFF2-40B4-BE49-F238E27FC236}">
              <a16:creationId xmlns:a16="http://schemas.microsoft.com/office/drawing/2014/main" id="{0D805569-A381-AB6A-8FA2-3253B0D237B8}"/>
            </a:ext>
          </a:extLst>
        </xdr:cNvPr>
        <xdr:cNvSpPr txBox="1"/>
      </xdr:nvSpPr>
      <xdr:spPr>
        <a:xfrm>
          <a:off x="5965189" y="3375237"/>
          <a:ext cx="1381337" cy="29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0070C0"/>
              </a:solidFill>
              <a:latin typeface="Arial Black" panose="020B0A04020102020204" pitchFamily="34" charset="0"/>
              <a:cs typeface="Arial" panose="020B0604020202020204" pitchFamily="34" charset="0"/>
            </a:rPr>
            <a:t>Highest Salary</a:t>
          </a:r>
        </a:p>
      </xdr:txBody>
    </xdr:sp>
    <xdr:clientData/>
  </xdr:twoCellAnchor>
  <xdr:twoCellAnchor>
    <xdr:from>
      <xdr:col>0</xdr:col>
      <xdr:colOff>510541</xdr:colOff>
      <xdr:row>4</xdr:row>
      <xdr:rowOff>30481</xdr:rowOff>
    </xdr:from>
    <xdr:to>
      <xdr:col>6</xdr:col>
      <xdr:colOff>465667</xdr:colOff>
      <xdr:row>17</xdr:row>
      <xdr:rowOff>134500</xdr:rowOff>
    </xdr:to>
    <xdr:sp macro="" textlink="">
      <xdr:nvSpPr>
        <xdr:cNvPr id="2" name="Rectangle: Rounded Corners 1">
          <a:extLst>
            <a:ext uri="{FF2B5EF4-FFF2-40B4-BE49-F238E27FC236}">
              <a16:creationId xmlns:a16="http://schemas.microsoft.com/office/drawing/2014/main" id="{F352872D-ABEA-7680-3C10-FD752E0B32C0}"/>
            </a:ext>
          </a:extLst>
        </xdr:cNvPr>
        <xdr:cNvSpPr/>
      </xdr:nvSpPr>
      <xdr:spPr>
        <a:xfrm>
          <a:off x="510541" y="758614"/>
          <a:ext cx="3790526" cy="2470453"/>
        </a:xfrm>
        <a:prstGeom prst="roundRect">
          <a:avLst>
            <a:gd name="adj" fmla="val 826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1</xdr:col>
      <xdr:colOff>22860</xdr:colOff>
      <xdr:row>2</xdr:row>
      <xdr:rowOff>64770</xdr:rowOff>
    </xdr:from>
    <xdr:to>
      <xdr:col>9</xdr:col>
      <xdr:colOff>129540</xdr:colOff>
      <xdr:row>4</xdr:row>
      <xdr:rowOff>0</xdr:rowOff>
    </xdr:to>
    <xdr:sp macro="" textlink="">
      <xdr:nvSpPr>
        <xdr:cNvPr id="4" name="TextBox 3">
          <a:extLst>
            <a:ext uri="{FF2B5EF4-FFF2-40B4-BE49-F238E27FC236}">
              <a16:creationId xmlns:a16="http://schemas.microsoft.com/office/drawing/2014/main" id="{750616C1-F438-835D-4414-C2A83739BE72}"/>
            </a:ext>
          </a:extLst>
        </xdr:cNvPr>
        <xdr:cNvSpPr txBox="1"/>
      </xdr:nvSpPr>
      <xdr:spPr>
        <a:xfrm>
          <a:off x="662940" y="430530"/>
          <a:ext cx="52273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rgbClr val="0070C0"/>
              </a:solidFill>
              <a:effectLst/>
              <a:latin typeface="Arial Black" panose="020B0A04020102020204" pitchFamily="34" charset="0"/>
              <a:ea typeface="+mn-ea"/>
              <a:cs typeface="Arial" panose="020B0604020202020204" pitchFamily="34" charset="0"/>
            </a:rPr>
            <a:t>A Comprehensive Look at Jobs, Salaries, and Trends</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1</xdr:col>
      <xdr:colOff>3809</xdr:colOff>
      <xdr:row>0</xdr:row>
      <xdr:rowOff>95250</xdr:rowOff>
    </xdr:from>
    <xdr:to>
      <xdr:col>5</xdr:col>
      <xdr:colOff>614362</xdr:colOff>
      <xdr:row>2</xdr:row>
      <xdr:rowOff>76200</xdr:rowOff>
    </xdr:to>
    <xdr:sp macro="" textlink="">
      <xdr:nvSpPr>
        <xdr:cNvPr id="5" name="TextBox 4">
          <a:extLst>
            <a:ext uri="{FF2B5EF4-FFF2-40B4-BE49-F238E27FC236}">
              <a16:creationId xmlns:a16="http://schemas.microsoft.com/office/drawing/2014/main" id="{85E5112D-FA4F-A587-7296-AC108A336985}"/>
            </a:ext>
          </a:extLst>
        </xdr:cNvPr>
        <xdr:cNvSpPr txBox="1"/>
      </xdr:nvSpPr>
      <xdr:spPr>
        <a:xfrm>
          <a:off x="641984" y="95250"/>
          <a:ext cx="3163253"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a:solidFill>
                <a:srgbClr val="00B0F0"/>
              </a:solidFill>
              <a:effectLst/>
              <a:latin typeface="Arial Black" panose="020B0A04020102020204" pitchFamily="34" charset="0"/>
              <a:ea typeface="+mn-ea"/>
              <a:cs typeface="+mn-cs"/>
            </a:rPr>
            <a:t>AI Workforce Analytics: </a:t>
          </a:r>
          <a:endParaRPr lang="en-US" sz="1600">
            <a:solidFill>
              <a:srgbClr val="00B0F0"/>
            </a:solidFill>
            <a:latin typeface="Arial Black" panose="020B0A04020102020204" pitchFamily="34" charset="0"/>
            <a:cs typeface="Arial" panose="020B0604020202020204" pitchFamily="34" charset="0"/>
          </a:endParaRPr>
        </a:p>
      </xdr:txBody>
    </xdr:sp>
    <xdr:clientData/>
  </xdr:twoCellAnchor>
  <xdr:twoCellAnchor>
    <xdr:from>
      <xdr:col>6</xdr:col>
      <xdr:colOff>634999</xdr:colOff>
      <xdr:row>4</xdr:row>
      <xdr:rowOff>21167</xdr:rowOff>
    </xdr:from>
    <xdr:to>
      <xdr:col>13</xdr:col>
      <xdr:colOff>437726</xdr:colOff>
      <xdr:row>17</xdr:row>
      <xdr:rowOff>168909</xdr:rowOff>
    </xdr:to>
    <xdr:sp macro="" textlink="">
      <xdr:nvSpPr>
        <xdr:cNvPr id="11" name="Rectangle: Rounded Corners 10">
          <a:extLst>
            <a:ext uri="{FF2B5EF4-FFF2-40B4-BE49-F238E27FC236}">
              <a16:creationId xmlns:a16="http://schemas.microsoft.com/office/drawing/2014/main" id="{6C3D6465-9039-FF48-8D43-DDB180A13DA9}"/>
            </a:ext>
          </a:extLst>
        </xdr:cNvPr>
        <xdr:cNvSpPr/>
      </xdr:nvSpPr>
      <xdr:spPr>
        <a:xfrm>
          <a:off x="4470399" y="749300"/>
          <a:ext cx="4277360" cy="2514176"/>
        </a:xfrm>
        <a:prstGeom prst="roundRect">
          <a:avLst>
            <a:gd name="adj" fmla="val 826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7</xdr:col>
      <xdr:colOff>55033</xdr:colOff>
      <xdr:row>4</xdr:row>
      <xdr:rowOff>39504</xdr:rowOff>
    </xdr:from>
    <xdr:to>
      <xdr:col>13</xdr:col>
      <xdr:colOff>347134</xdr:colOff>
      <xdr:row>17</xdr:row>
      <xdr:rowOff>158326</xdr:rowOff>
    </xdr:to>
    <xdr:graphicFrame macro="">
      <xdr:nvGraphicFramePr>
        <xdr:cNvPr id="12" name="Chart 11">
          <a:extLst>
            <a:ext uri="{FF2B5EF4-FFF2-40B4-BE49-F238E27FC236}">
              <a16:creationId xmlns:a16="http://schemas.microsoft.com/office/drawing/2014/main" id="{8F747F9D-6D71-4B9C-95A5-D9A75D54B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10462</xdr:colOff>
      <xdr:row>4</xdr:row>
      <xdr:rowOff>45357</xdr:rowOff>
    </xdr:from>
    <xdr:to>
      <xdr:col>6</xdr:col>
      <xdr:colOff>365760</xdr:colOff>
      <xdr:row>17</xdr:row>
      <xdr:rowOff>84667</xdr:rowOff>
    </xdr:to>
    <xdr:graphicFrame macro="">
      <xdr:nvGraphicFramePr>
        <xdr:cNvPr id="14" name="Chart 13">
          <a:extLst>
            <a:ext uri="{FF2B5EF4-FFF2-40B4-BE49-F238E27FC236}">
              <a16:creationId xmlns:a16="http://schemas.microsoft.com/office/drawing/2014/main" id="{9F5A066B-B65C-45A4-91D6-9E0B0A887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217473</xdr:colOff>
      <xdr:row>4</xdr:row>
      <xdr:rowOff>124823</xdr:rowOff>
    </xdr:from>
    <xdr:to>
      <xdr:col>6</xdr:col>
      <xdr:colOff>322339</xdr:colOff>
      <xdr:row>7</xdr:row>
      <xdr:rowOff>121800</xdr:rowOff>
    </xdr:to>
    <xdr:sp macro="" textlink="">
      <xdr:nvSpPr>
        <xdr:cNvPr id="15" name="TextBox 14">
          <a:extLst>
            <a:ext uri="{FF2B5EF4-FFF2-40B4-BE49-F238E27FC236}">
              <a16:creationId xmlns:a16="http://schemas.microsoft.com/office/drawing/2014/main" id="{F1B3BCEA-9769-A0BF-4AF3-80335D9FA01C}"/>
            </a:ext>
          </a:extLst>
        </xdr:cNvPr>
        <xdr:cNvSpPr txBox="1"/>
      </xdr:nvSpPr>
      <xdr:spPr>
        <a:xfrm>
          <a:off x="2777793" y="856343"/>
          <a:ext cx="1385026" cy="545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rgbClr val="0070C0"/>
              </a:solidFill>
              <a:effectLst/>
              <a:latin typeface="Arial Black" panose="020B0A04020102020204" pitchFamily="34" charset="0"/>
              <a:ea typeface="+mn-ea"/>
              <a:cs typeface="Arial" panose="020B0604020202020204" pitchFamily="34" charset="0"/>
            </a:rPr>
            <a:t>Salary</a:t>
          </a:r>
          <a:r>
            <a:rPr lang="en-US" sz="1100" b="1" i="0">
              <a:solidFill>
                <a:srgbClr val="0070C0"/>
              </a:solidFill>
              <a:effectLst/>
              <a:latin typeface="Arial Black" panose="020B0A04020102020204" pitchFamily="34" charset="0"/>
              <a:ea typeface="+mn-ea"/>
              <a:cs typeface="Arial" panose="020B0604020202020204" pitchFamily="34" charset="0"/>
            </a:rPr>
            <a:t> Trends </a:t>
          </a:r>
        </a:p>
        <a:p>
          <a:pPr algn="ctr"/>
          <a:r>
            <a:rPr lang="en-US" sz="1100" b="1" i="0">
              <a:solidFill>
                <a:srgbClr val="0070C0"/>
              </a:solidFill>
              <a:effectLst/>
              <a:latin typeface="Arial Black" panose="020B0A04020102020204" pitchFamily="34" charset="0"/>
              <a:ea typeface="+mn-ea"/>
              <a:cs typeface="Arial" panose="020B0604020202020204" pitchFamily="34" charset="0"/>
            </a:rPr>
            <a:t>By Roles</a:t>
          </a:r>
          <a:endParaRPr lang="en-US" sz="11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13</xdr:col>
      <xdr:colOff>552027</xdr:colOff>
      <xdr:row>4</xdr:row>
      <xdr:rowOff>16934</xdr:rowOff>
    </xdr:from>
    <xdr:to>
      <xdr:col>22</xdr:col>
      <xdr:colOff>330200</xdr:colOff>
      <xdr:row>11</xdr:row>
      <xdr:rowOff>76200</xdr:rowOff>
    </xdr:to>
    <xdr:sp macro="" textlink="">
      <xdr:nvSpPr>
        <xdr:cNvPr id="16" name="Rectangle: Rounded Corners 15">
          <a:extLst>
            <a:ext uri="{FF2B5EF4-FFF2-40B4-BE49-F238E27FC236}">
              <a16:creationId xmlns:a16="http://schemas.microsoft.com/office/drawing/2014/main" id="{D40C5349-FB4D-1F53-9F95-D88C64183978}"/>
            </a:ext>
          </a:extLst>
        </xdr:cNvPr>
        <xdr:cNvSpPr/>
      </xdr:nvSpPr>
      <xdr:spPr>
        <a:xfrm>
          <a:off x="8862060" y="745067"/>
          <a:ext cx="5531273" cy="1333500"/>
        </a:xfrm>
        <a:prstGeom prst="roundRect">
          <a:avLst>
            <a:gd name="adj" fmla="val 826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editAs="oneCell">
    <xdr:from>
      <xdr:col>13</xdr:col>
      <xdr:colOff>625701</xdr:colOff>
      <xdr:row>5</xdr:row>
      <xdr:rowOff>108706</xdr:rowOff>
    </xdr:from>
    <xdr:to>
      <xdr:col>22</xdr:col>
      <xdr:colOff>250417</xdr:colOff>
      <xdr:row>11</xdr:row>
      <xdr:rowOff>47625</xdr:rowOff>
    </xdr:to>
    <mc:AlternateContent xmlns:mc="http://schemas.openxmlformats.org/markup-compatibility/2006">
      <mc:Choice xmlns:a14="http://schemas.microsoft.com/office/drawing/2010/main" Requires="a14">
        <xdr:graphicFrame macro="">
          <xdr:nvGraphicFramePr>
            <xdr:cNvPr id="10" name="company_location">
              <a:extLst>
                <a:ext uri="{FF2B5EF4-FFF2-40B4-BE49-F238E27FC236}">
                  <a16:creationId xmlns:a16="http://schemas.microsoft.com/office/drawing/2014/main" id="{08531FA6-B8CB-40F4-A83B-E4BF8CC755ED}"/>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dr:sp macro="" textlink="">
          <xdr:nvSpPr>
            <xdr:cNvPr id="0" name=""/>
            <xdr:cNvSpPr>
              <a:spLocks noTextEdit="1"/>
            </xdr:cNvSpPr>
          </xdr:nvSpPr>
          <xdr:spPr>
            <a:xfrm>
              <a:off x="8921976" y="1013581"/>
              <a:ext cx="5368291" cy="10247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65206</xdr:colOff>
      <xdr:row>11</xdr:row>
      <xdr:rowOff>134665</xdr:rowOff>
    </xdr:from>
    <xdr:to>
      <xdr:col>21</xdr:col>
      <xdr:colOff>325966</xdr:colOff>
      <xdr:row>13</xdr:row>
      <xdr:rowOff>79179</xdr:rowOff>
    </xdr:to>
    <xdr:sp macro="" textlink="">
      <xdr:nvSpPr>
        <xdr:cNvPr id="21" name="TextBox 20">
          <a:extLst>
            <a:ext uri="{FF2B5EF4-FFF2-40B4-BE49-F238E27FC236}">
              <a16:creationId xmlns:a16="http://schemas.microsoft.com/office/drawing/2014/main" id="{E7B05730-B909-20BB-7A18-2AB0E3FA7419}"/>
            </a:ext>
          </a:extLst>
        </xdr:cNvPr>
        <xdr:cNvSpPr txBox="1"/>
      </xdr:nvSpPr>
      <xdr:spPr>
        <a:xfrm>
          <a:off x="12849873" y="2137032"/>
          <a:ext cx="899993" cy="30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rgbClr val="0070C0"/>
              </a:solidFill>
              <a:effectLst/>
              <a:latin typeface="Arial Black" panose="020B0A04020102020204" pitchFamily="34" charset="0"/>
              <a:ea typeface="+mn-ea"/>
              <a:cs typeface="Arial" panose="020B0604020202020204" pitchFamily="34" charset="0"/>
            </a:rPr>
            <a:t>Job Title</a:t>
          </a:r>
          <a:endParaRPr lang="en-US" sz="11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0</xdr:col>
      <xdr:colOff>530376</xdr:colOff>
      <xdr:row>19</xdr:row>
      <xdr:rowOff>0</xdr:rowOff>
    </xdr:from>
    <xdr:to>
      <xdr:col>6</xdr:col>
      <xdr:colOff>444500</xdr:colOff>
      <xdr:row>37</xdr:row>
      <xdr:rowOff>42334</xdr:rowOff>
    </xdr:to>
    <xdr:sp macro="" textlink="">
      <xdr:nvSpPr>
        <xdr:cNvPr id="22" name="Rectangle: Rounded Corners 21">
          <a:extLst>
            <a:ext uri="{FF2B5EF4-FFF2-40B4-BE49-F238E27FC236}">
              <a16:creationId xmlns:a16="http://schemas.microsoft.com/office/drawing/2014/main" id="{3BCE3199-CCAF-33FA-1F80-9AD301ACB3AD}"/>
            </a:ext>
          </a:extLst>
        </xdr:cNvPr>
        <xdr:cNvSpPr/>
      </xdr:nvSpPr>
      <xdr:spPr>
        <a:xfrm>
          <a:off x="530376" y="3458633"/>
          <a:ext cx="3749524" cy="3318934"/>
        </a:xfrm>
        <a:prstGeom prst="roundRect">
          <a:avLst>
            <a:gd name="adj" fmla="val 826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13</xdr:col>
      <xdr:colOff>558680</xdr:colOff>
      <xdr:row>12</xdr:row>
      <xdr:rowOff>88900</xdr:rowOff>
    </xdr:from>
    <xdr:to>
      <xdr:col>18</xdr:col>
      <xdr:colOff>588433</xdr:colOff>
      <xdr:row>21</xdr:row>
      <xdr:rowOff>156633</xdr:rowOff>
    </xdr:to>
    <xdr:sp macro="" textlink="">
      <xdr:nvSpPr>
        <xdr:cNvPr id="23" name="Rectangle: Rounded Corners 22">
          <a:extLst>
            <a:ext uri="{FF2B5EF4-FFF2-40B4-BE49-F238E27FC236}">
              <a16:creationId xmlns:a16="http://schemas.microsoft.com/office/drawing/2014/main" id="{97CDEF6E-E364-8486-9A42-5634E0C11EB9}"/>
            </a:ext>
          </a:extLst>
        </xdr:cNvPr>
        <xdr:cNvSpPr/>
      </xdr:nvSpPr>
      <xdr:spPr>
        <a:xfrm>
          <a:off x="8868713" y="2273300"/>
          <a:ext cx="3225920" cy="1706033"/>
        </a:xfrm>
        <a:prstGeom prst="roundRect">
          <a:avLst>
            <a:gd name="adj" fmla="val 826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0</xdr:col>
      <xdr:colOff>529590</xdr:colOff>
      <xdr:row>19</xdr:row>
      <xdr:rowOff>91440</xdr:rowOff>
    </xdr:from>
    <xdr:to>
      <xdr:col>6</xdr:col>
      <xdr:colOff>575311</xdr:colOff>
      <xdr:row>36</xdr:row>
      <xdr:rowOff>101600</xdr:rowOff>
    </xdr:to>
    <xdr:graphicFrame macro="">
      <xdr:nvGraphicFramePr>
        <xdr:cNvPr id="24" name="Chart 23">
          <a:extLst>
            <a:ext uri="{FF2B5EF4-FFF2-40B4-BE49-F238E27FC236}">
              <a16:creationId xmlns:a16="http://schemas.microsoft.com/office/drawing/2014/main" id="{065E2CBB-54EE-46CB-9C65-AC8B83D8B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11689</xdr:colOff>
      <xdr:row>19</xdr:row>
      <xdr:rowOff>1106</xdr:rowOff>
    </xdr:from>
    <xdr:to>
      <xdr:col>6</xdr:col>
      <xdr:colOff>270933</xdr:colOff>
      <xdr:row>22</xdr:row>
      <xdr:rowOff>50799</xdr:rowOff>
    </xdr:to>
    <xdr:sp macro="" textlink="">
      <xdr:nvSpPr>
        <xdr:cNvPr id="25" name="TextBox 24">
          <a:extLst>
            <a:ext uri="{FF2B5EF4-FFF2-40B4-BE49-F238E27FC236}">
              <a16:creationId xmlns:a16="http://schemas.microsoft.com/office/drawing/2014/main" id="{E271D8F2-828D-8297-F41F-92D1D91DDBF3}"/>
            </a:ext>
          </a:extLst>
        </xdr:cNvPr>
        <xdr:cNvSpPr txBox="1"/>
      </xdr:nvSpPr>
      <xdr:spPr>
        <a:xfrm>
          <a:off x="650922" y="3459739"/>
          <a:ext cx="3455411" cy="595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a:solidFill>
                <a:srgbClr val="0070C0"/>
              </a:solidFill>
              <a:effectLst/>
              <a:latin typeface="Arial Black" panose="020B0A04020102020204" pitchFamily="34" charset="0"/>
              <a:ea typeface="+mn-ea"/>
              <a:cs typeface="+mn-cs"/>
            </a:rPr>
            <a:t>Job Postings by Work Arrangement and Employment Type</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7</xdr:col>
      <xdr:colOff>361526</xdr:colOff>
      <xdr:row>4</xdr:row>
      <xdr:rowOff>36406</xdr:rowOff>
    </xdr:from>
    <xdr:to>
      <xdr:col>12</xdr:col>
      <xdr:colOff>603008</xdr:colOff>
      <xdr:row>5</xdr:row>
      <xdr:rowOff>127846</xdr:rowOff>
    </xdr:to>
    <xdr:sp macro="" textlink="">
      <xdr:nvSpPr>
        <xdr:cNvPr id="26" name="TextBox 25">
          <a:extLst>
            <a:ext uri="{FF2B5EF4-FFF2-40B4-BE49-F238E27FC236}">
              <a16:creationId xmlns:a16="http://schemas.microsoft.com/office/drawing/2014/main" id="{03011778-8F31-EC74-F4BB-79DB2C8E9697}"/>
            </a:ext>
          </a:extLst>
        </xdr:cNvPr>
        <xdr:cNvSpPr txBox="1"/>
      </xdr:nvSpPr>
      <xdr:spPr>
        <a:xfrm>
          <a:off x="4836159" y="764539"/>
          <a:ext cx="3437649" cy="273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a:solidFill>
                <a:srgbClr val="0070C0"/>
              </a:solidFill>
              <a:effectLst/>
              <a:latin typeface="Arial Black" panose="020B0A04020102020204" pitchFamily="34" charset="0"/>
              <a:ea typeface="+mn-ea"/>
              <a:cs typeface="Arial" panose="020B0604020202020204" pitchFamily="34" charset="0"/>
            </a:rPr>
            <a:t>Salary Trends By Industry</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6</xdr:col>
      <xdr:colOff>630132</xdr:colOff>
      <xdr:row>22</xdr:row>
      <xdr:rowOff>135467</xdr:rowOff>
    </xdr:from>
    <xdr:to>
      <xdr:col>13</xdr:col>
      <xdr:colOff>187114</xdr:colOff>
      <xdr:row>37</xdr:row>
      <xdr:rowOff>50800</xdr:rowOff>
    </xdr:to>
    <xdr:sp macro="" textlink="">
      <xdr:nvSpPr>
        <xdr:cNvPr id="27" name="Rectangle: Rounded Corners 26">
          <a:extLst>
            <a:ext uri="{FF2B5EF4-FFF2-40B4-BE49-F238E27FC236}">
              <a16:creationId xmlns:a16="http://schemas.microsoft.com/office/drawing/2014/main" id="{5A0BF518-0DB4-7B5E-280B-0DC2122D2880}"/>
            </a:ext>
          </a:extLst>
        </xdr:cNvPr>
        <xdr:cNvSpPr/>
      </xdr:nvSpPr>
      <xdr:spPr>
        <a:xfrm>
          <a:off x="4465532" y="4140200"/>
          <a:ext cx="4031615" cy="2645833"/>
        </a:xfrm>
        <a:prstGeom prst="roundRect">
          <a:avLst>
            <a:gd name="adj" fmla="val 8260"/>
          </a:avLst>
        </a:prstGeom>
        <a:solidFill>
          <a:schemeClr val="accent1">
            <a:lumMod val="20000"/>
            <a:lumOff val="80000"/>
            <a:alpha val="7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7</xdr:col>
      <xdr:colOff>70274</xdr:colOff>
      <xdr:row>23</xdr:row>
      <xdr:rowOff>39444</xdr:rowOff>
    </xdr:from>
    <xdr:to>
      <xdr:col>13</xdr:col>
      <xdr:colOff>207434</xdr:colOff>
      <xdr:row>36</xdr:row>
      <xdr:rowOff>125413</xdr:rowOff>
    </xdr:to>
    <xdr:graphicFrame macro="">
      <xdr:nvGraphicFramePr>
        <xdr:cNvPr id="7" name="Chart 6">
          <a:extLst>
            <a:ext uri="{FF2B5EF4-FFF2-40B4-BE49-F238E27FC236}">
              <a16:creationId xmlns:a16="http://schemas.microsoft.com/office/drawing/2014/main" id="{1C8949A3-241D-44F3-BF21-549B4D27E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88966</xdr:colOff>
      <xdr:row>22</xdr:row>
      <xdr:rowOff>119119</xdr:rowOff>
    </xdr:from>
    <xdr:to>
      <xdr:col>12</xdr:col>
      <xdr:colOff>330122</xdr:colOff>
      <xdr:row>24</xdr:row>
      <xdr:rowOff>28526</xdr:rowOff>
    </xdr:to>
    <xdr:sp macro="" textlink="">
      <xdr:nvSpPr>
        <xdr:cNvPr id="28" name="TextBox 27">
          <a:extLst>
            <a:ext uri="{FF2B5EF4-FFF2-40B4-BE49-F238E27FC236}">
              <a16:creationId xmlns:a16="http://schemas.microsoft.com/office/drawing/2014/main" id="{A2790240-3380-6F8F-A03B-601A8181096B}"/>
            </a:ext>
          </a:extLst>
        </xdr:cNvPr>
        <xdr:cNvSpPr txBox="1"/>
      </xdr:nvSpPr>
      <xdr:spPr>
        <a:xfrm>
          <a:off x="4563599" y="4123852"/>
          <a:ext cx="3437323" cy="273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a:solidFill>
                <a:srgbClr val="0070C0"/>
              </a:solidFill>
              <a:effectLst/>
              <a:latin typeface="Arial Black" panose="020B0A04020102020204" pitchFamily="34" charset="0"/>
              <a:ea typeface="+mn-ea"/>
              <a:cs typeface="Arial" panose="020B0604020202020204" pitchFamily="34" charset="0"/>
            </a:rPr>
            <a:t>Hiring Trends By Posting Date</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13</xdr:col>
      <xdr:colOff>271357</xdr:colOff>
      <xdr:row>22</xdr:row>
      <xdr:rowOff>134196</xdr:rowOff>
    </xdr:from>
    <xdr:to>
      <xdr:col>18</xdr:col>
      <xdr:colOff>571499</xdr:colOff>
      <xdr:row>37</xdr:row>
      <xdr:rowOff>93134</xdr:rowOff>
    </xdr:to>
    <xdr:sp macro="" textlink="">
      <xdr:nvSpPr>
        <xdr:cNvPr id="29" name="Rectangle: Rounded Corners 28">
          <a:extLst>
            <a:ext uri="{FF2B5EF4-FFF2-40B4-BE49-F238E27FC236}">
              <a16:creationId xmlns:a16="http://schemas.microsoft.com/office/drawing/2014/main" id="{FF1213AD-8745-F2B9-D58F-70FA0E3BFD17}"/>
            </a:ext>
          </a:extLst>
        </xdr:cNvPr>
        <xdr:cNvSpPr/>
      </xdr:nvSpPr>
      <xdr:spPr>
        <a:xfrm>
          <a:off x="8581390" y="4138929"/>
          <a:ext cx="3496309" cy="2689438"/>
        </a:xfrm>
        <a:prstGeom prst="roundRect">
          <a:avLst>
            <a:gd name="adj" fmla="val 8260"/>
          </a:avLst>
        </a:prstGeom>
        <a:solidFill>
          <a:schemeClr val="accent1">
            <a:lumMod val="20000"/>
            <a:lumOff val="80000"/>
            <a:alpha val="7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EFFAA"/>
            </a:solidFill>
          </a:endParaRPr>
        </a:p>
      </xdr:txBody>
    </xdr:sp>
    <xdr:clientData/>
  </xdr:twoCellAnchor>
  <xdr:twoCellAnchor>
    <xdr:from>
      <xdr:col>14</xdr:col>
      <xdr:colOff>122767</xdr:colOff>
      <xdr:row>23</xdr:row>
      <xdr:rowOff>45136</xdr:rowOff>
    </xdr:from>
    <xdr:to>
      <xdr:col>17</xdr:col>
      <xdr:colOff>380936</xdr:colOff>
      <xdr:row>24</xdr:row>
      <xdr:rowOff>148592</xdr:rowOff>
    </xdr:to>
    <xdr:sp macro="" textlink="">
      <xdr:nvSpPr>
        <xdr:cNvPr id="31" name="TextBox 30">
          <a:extLst>
            <a:ext uri="{FF2B5EF4-FFF2-40B4-BE49-F238E27FC236}">
              <a16:creationId xmlns:a16="http://schemas.microsoft.com/office/drawing/2014/main" id="{706B5E5A-E52B-2E67-8CAB-4D0B481C3B0F}"/>
            </a:ext>
          </a:extLst>
        </xdr:cNvPr>
        <xdr:cNvSpPr txBox="1"/>
      </xdr:nvSpPr>
      <xdr:spPr>
        <a:xfrm>
          <a:off x="9072034" y="4231903"/>
          <a:ext cx="2175869" cy="285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a:solidFill>
                <a:srgbClr val="0070C0"/>
              </a:solidFill>
              <a:effectLst/>
              <a:latin typeface="Arial Black" panose="020B0A04020102020204" pitchFamily="34" charset="0"/>
              <a:ea typeface="+mn-ea"/>
              <a:cs typeface="+mn-cs"/>
            </a:rPr>
            <a:t>Top 5 Industries Hiring</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13</xdr:col>
      <xdr:colOff>546951</xdr:colOff>
      <xdr:row>12</xdr:row>
      <xdr:rowOff>57150</xdr:rowOff>
    </xdr:from>
    <xdr:to>
      <xdr:col>19</xdr:col>
      <xdr:colOff>88901</xdr:colOff>
      <xdr:row>21</xdr:row>
      <xdr:rowOff>87630</xdr:rowOff>
    </xdr:to>
    <xdr:graphicFrame macro="">
      <xdr:nvGraphicFramePr>
        <xdr:cNvPr id="32" name="Chart 31">
          <a:extLst>
            <a:ext uri="{FF2B5EF4-FFF2-40B4-BE49-F238E27FC236}">
              <a16:creationId xmlns:a16="http://schemas.microsoft.com/office/drawing/2014/main" id="{5246C7E5-8717-400F-9C93-DCC216601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517153</xdr:colOff>
      <xdr:row>12</xdr:row>
      <xdr:rowOff>102709</xdr:rowOff>
    </xdr:from>
    <xdr:to>
      <xdr:col>19</xdr:col>
      <xdr:colOff>17717</xdr:colOff>
      <xdr:row>14</xdr:row>
      <xdr:rowOff>77472</xdr:rowOff>
    </xdr:to>
    <xdr:sp macro="" textlink="">
      <xdr:nvSpPr>
        <xdr:cNvPr id="35" name="TextBox 34">
          <a:extLst>
            <a:ext uri="{FF2B5EF4-FFF2-40B4-BE49-F238E27FC236}">
              <a16:creationId xmlns:a16="http://schemas.microsoft.com/office/drawing/2014/main" id="{5A8252F3-D649-667B-2F64-65CA7FB65616}"/>
            </a:ext>
          </a:extLst>
        </xdr:cNvPr>
        <xdr:cNvSpPr txBox="1"/>
      </xdr:nvSpPr>
      <xdr:spPr>
        <a:xfrm>
          <a:off x="8827186" y="2287109"/>
          <a:ext cx="3335964" cy="33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a:solidFill>
                <a:srgbClr val="0070C0"/>
              </a:solidFill>
              <a:effectLst/>
              <a:latin typeface="Arial Black" panose="020B0A04020102020204" pitchFamily="34" charset="0"/>
              <a:ea typeface="+mn-ea"/>
              <a:cs typeface="+mn-cs"/>
            </a:rPr>
            <a:t>Experience Level By Total Jobs</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twoCellAnchor>
    <xdr:from>
      <xdr:col>13</xdr:col>
      <xdr:colOff>410634</xdr:colOff>
      <xdr:row>25</xdr:row>
      <xdr:rowOff>33868</xdr:rowOff>
    </xdr:from>
    <xdr:to>
      <xdr:col>18</xdr:col>
      <xdr:colOff>524934</xdr:colOff>
      <xdr:row>37</xdr:row>
      <xdr:rowOff>55034</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E3F65229-0C8F-4905-8BF4-40D1B2A7C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720667" y="4584701"/>
              <a:ext cx="3310467" cy="22055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9314</xdr:colOff>
      <xdr:row>18</xdr:row>
      <xdr:rowOff>75354</xdr:rowOff>
    </xdr:from>
    <xdr:to>
      <xdr:col>9</xdr:col>
      <xdr:colOff>88900</xdr:colOff>
      <xdr:row>22</xdr:row>
      <xdr:rowOff>44874</xdr:rowOff>
    </xdr:to>
    <xdr:sp macro="" textlink="">
      <xdr:nvSpPr>
        <xdr:cNvPr id="37" name="Rectangle: Rounded Corners 36">
          <a:extLst>
            <a:ext uri="{FF2B5EF4-FFF2-40B4-BE49-F238E27FC236}">
              <a16:creationId xmlns:a16="http://schemas.microsoft.com/office/drawing/2014/main" id="{22C04D74-728B-5019-E680-91C546436D93}"/>
            </a:ext>
          </a:extLst>
        </xdr:cNvPr>
        <xdr:cNvSpPr/>
      </xdr:nvSpPr>
      <xdr:spPr>
        <a:xfrm>
          <a:off x="4483947" y="3351954"/>
          <a:ext cx="1358053" cy="697653"/>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p>
      </xdr:txBody>
    </xdr:sp>
    <xdr:clientData/>
  </xdr:twoCellAnchor>
  <xdr:twoCellAnchor>
    <xdr:from>
      <xdr:col>7</xdr:col>
      <xdr:colOff>20744</xdr:colOff>
      <xdr:row>18</xdr:row>
      <xdr:rowOff>94404</xdr:rowOff>
    </xdr:from>
    <xdr:to>
      <xdr:col>9</xdr:col>
      <xdr:colOff>63878</xdr:colOff>
      <xdr:row>20</xdr:row>
      <xdr:rowOff>29634</xdr:rowOff>
    </xdr:to>
    <xdr:sp macro="" textlink="">
      <xdr:nvSpPr>
        <xdr:cNvPr id="38" name="TextBox 37">
          <a:extLst>
            <a:ext uri="{FF2B5EF4-FFF2-40B4-BE49-F238E27FC236}">
              <a16:creationId xmlns:a16="http://schemas.microsoft.com/office/drawing/2014/main" id="{12641329-7E8A-EE3D-8FBF-13FB537B2B0F}"/>
            </a:ext>
          </a:extLst>
        </xdr:cNvPr>
        <xdr:cNvSpPr txBox="1"/>
      </xdr:nvSpPr>
      <xdr:spPr>
        <a:xfrm>
          <a:off x="4495377" y="3371004"/>
          <a:ext cx="1321601" cy="29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solidFill>
                <a:srgbClr val="0070C0"/>
              </a:solidFill>
              <a:latin typeface="Arial Black" panose="020B0A04020102020204" pitchFamily="34" charset="0"/>
              <a:cs typeface="Arial" panose="020B0604020202020204" pitchFamily="34" charset="0"/>
            </a:rPr>
            <a:t>Average Salary</a:t>
          </a:r>
        </a:p>
      </xdr:txBody>
    </xdr:sp>
    <xdr:clientData/>
  </xdr:twoCellAnchor>
  <xdr:twoCellAnchor>
    <xdr:from>
      <xdr:col>11</xdr:col>
      <xdr:colOff>381423</xdr:colOff>
      <xdr:row>18</xdr:row>
      <xdr:rowOff>69003</xdr:rowOff>
    </xdr:from>
    <xdr:to>
      <xdr:col>13</xdr:col>
      <xdr:colOff>484294</xdr:colOff>
      <xdr:row>20</xdr:row>
      <xdr:rowOff>4233</xdr:rowOff>
    </xdr:to>
    <xdr:sp macro="" textlink="">
      <xdr:nvSpPr>
        <xdr:cNvPr id="43" name="TextBox 42">
          <a:extLst>
            <a:ext uri="{FF2B5EF4-FFF2-40B4-BE49-F238E27FC236}">
              <a16:creationId xmlns:a16="http://schemas.microsoft.com/office/drawing/2014/main" id="{E7610429-8527-7164-1952-3AC4F9AD0C1D}"/>
            </a:ext>
          </a:extLst>
        </xdr:cNvPr>
        <xdr:cNvSpPr txBox="1"/>
      </xdr:nvSpPr>
      <xdr:spPr>
        <a:xfrm>
          <a:off x="7412990" y="3345603"/>
          <a:ext cx="1381337" cy="29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0070C0"/>
              </a:solidFill>
              <a:latin typeface="Arial Black" panose="020B0A04020102020204" pitchFamily="34" charset="0"/>
              <a:cs typeface="Arial" panose="020B0604020202020204" pitchFamily="34" charset="0"/>
            </a:rPr>
            <a:t>Lowest Salary</a:t>
          </a:r>
        </a:p>
      </xdr:txBody>
    </xdr:sp>
    <xdr:clientData/>
  </xdr:twoCellAnchor>
  <xdr:twoCellAnchor>
    <xdr:from>
      <xdr:col>7</xdr:col>
      <xdr:colOff>138854</xdr:colOff>
      <xdr:row>19</xdr:row>
      <xdr:rowOff>179917</xdr:rowOff>
    </xdr:from>
    <xdr:to>
      <xdr:col>8</xdr:col>
      <xdr:colOff>624378</xdr:colOff>
      <xdr:row>21</xdr:row>
      <xdr:rowOff>115993</xdr:rowOff>
    </xdr:to>
    <xdr:sp macro="" textlink="Analysis!F30">
      <xdr:nvSpPr>
        <xdr:cNvPr id="44" name="TextBox 43">
          <a:extLst>
            <a:ext uri="{FF2B5EF4-FFF2-40B4-BE49-F238E27FC236}">
              <a16:creationId xmlns:a16="http://schemas.microsoft.com/office/drawing/2014/main" id="{E4BC97E8-4BD1-597B-B9BD-BF0803DBA473}"/>
            </a:ext>
          </a:extLst>
        </xdr:cNvPr>
        <xdr:cNvSpPr txBox="1"/>
      </xdr:nvSpPr>
      <xdr:spPr>
        <a:xfrm>
          <a:off x="4613487" y="3638550"/>
          <a:ext cx="1124758" cy="300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F128F3-A33D-4CDC-AC72-6FD8F967DB56}" type="TxLink">
            <a:rPr lang="en-US" sz="1100" b="0" i="0" u="none" strike="noStrike">
              <a:solidFill>
                <a:schemeClr val="bg1"/>
              </a:solidFill>
              <a:latin typeface="Arial Black" panose="020B0A04020102020204" pitchFamily="34" charset="0"/>
              <a:cs typeface="Arial" panose="020B0604020202020204" pitchFamily="34" charset="0"/>
            </a:rPr>
            <a:pPr algn="ctr"/>
            <a:t>$115,349</a:t>
          </a:fld>
          <a:endParaRPr lang="en-US" sz="1100" b="1">
            <a:solidFill>
              <a:schemeClr val="bg1"/>
            </a:solidFill>
            <a:latin typeface="Arial Black" panose="020B0A04020102020204" pitchFamily="34" charset="0"/>
            <a:cs typeface="Arial" panose="020B0604020202020204" pitchFamily="34" charset="0"/>
          </a:endParaRPr>
        </a:p>
      </xdr:txBody>
    </xdr:sp>
    <xdr:clientData/>
  </xdr:twoCellAnchor>
  <xdr:twoCellAnchor>
    <xdr:from>
      <xdr:col>9</xdr:col>
      <xdr:colOff>318962</xdr:colOff>
      <xdr:row>19</xdr:row>
      <xdr:rowOff>179917</xdr:rowOff>
    </xdr:from>
    <xdr:to>
      <xdr:col>11</xdr:col>
      <xdr:colOff>120842</xdr:colOff>
      <xdr:row>21</xdr:row>
      <xdr:rowOff>115993</xdr:rowOff>
    </xdr:to>
    <xdr:sp macro="" textlink="Analysis!G30">
      <xdr:nvSpPr>
        <xdr:cNvPr id="45" name="TextBox 44">
          <a:extLst>
            <a:ext uri="{FF2B5EF4-FFF2-40B4-BE49-F238E27FC236}">
              <a16:creationId xmlns:a16="http://schemas.microsoft.com/office/drawing/2014/main" id="{B300B37B-081E-D4B7-C20D-B94034F71342}"/>
            </a:ext>
          </a:extLst>
        </xdr:cNvPr>
        <xdr:cNvSpPr txBox="1"/>
      </xdr:nvSpPr>
      <xdr:spPr>
        <a:xfrm>
          <a:off x="6072062" y="3638550"/>
          <a:ext cx="1080347" cy="300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3EDB0D-414E-4C3C-B177-078036F09779}" type="TxLink">
            <a:rPr lang="en-US" sz="1200" b="0" i="0" u="none" strike="noStrike">
              <a:solidFill>
                <a:schemeClr val="bg1"/>
              </a:solidFill>
              <a:latin typeface="Arial Black" panose="020B0A04020102020204" pitchFamily="34" charset="0"/>
              <a:cs typeface="Arial" panose="020B0604020202020204" pitchFamily="34" charset="0"/>
            </a:rPr>
            <a:pPr algn="ctr"/>
            <a:t>$399,095</a:t>
          </a:fld>
          <a:endParaRPr lang="en-US" sz="1200" b="1">
            <a:solidFill>
              <a:schemeClr val="bg1"/>
            </a:solidFill>
            <a:latin typeface="Arial Black" panose="020B0A04020102020204" pitchFamily="34" charset="0"/>
            <a:cs typeface="Arial" panose="020B0604020202020204" pitchFamily="34" charset="0"/>
          </a:endParaRPr>
        </a:p>
      </xdr:txBody>
    </xdr:sp>
    <xdr:clientData/>
  </xdr:twoCellAnchor>
  <xdr:twoCellAnchor>
    <xdr:from>
      <xdr:col>11</xdr:col>
      <xdr:colOff>454659</xdr:colOff>
      <xdr:row>19</xdr:row>
      <xdr:rowOff>179917</xdr:rowOff>
    </xdr:from>
    <xdr:to>
      <xdr:col>13</xdr:col>
      <xdr:colOff>272627</xdr:colOff>
      <xdr:row>21</xdr:row>
      <xdr:rowOff>115993</xdr:rowOff>
    </xdr:to>
    <xdr:sp macro="" textlink="Analysis!H30">
      <xdr:nvSpPr>
        <xdr:cNvPr id="46" name="TextBox 45">
          <a:extLst>
            <a:ext uri="{FF2B5EF4-FFF2-40B4-BE49-F238E27FC236}">
              <a16:creationId xmlns:a16="http://schemas.microsoft.com/office/drawing/2014/main" id="{A261FF44-127B-9E57-965E-01B802748121}"/>
            </a:ext>
          </a:extLst>
        </xdr:cNvPr>
        <xdr:cNvSpPr txBox="1"/>
      </xdr:nvSpPr>
      <xdr:spPr>
        <a:xfrm>
          <a:off x="7486226" y="3638550"/>
          <a:ext cx="1096434" cy="300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D162EB8-A92A-4793-ACB4-5EB4ACA83C69}" type="TxLink">
            <a:rPr lang="en-US" sz="1200" b="0" i="0" u="none" strike="noStrike">
              <a:solidFill>
                <a:schemeClr val="bg1"/>
              </a:solidFill>
              <a:latin typeface="Arial Black" panose="020B0A04020102020204" pitchFamily="34" charset="0"/>
              <a:cs typeface="Arial" panose="020B0604020202020204" pitchFamily="34" charset="0"/>
            </a:rPr>
            <a:pPr algn="ctr"/>
            <a:t>$32,519</a:t>
          </a:fld>
          <a:endParaRPr lang="en-US" sz="1200" b="1">
            <a:solidFill>
              <a:schemeClr val="bg1"/>
            </a:solidFill>
            <a:latin typeface="Arial Black" panose="020B0A04020102020204" pitchFamily="34" charset="0"/>
            <a:cs typeface="Arial" panose="020B0604020202020204" pitchFamily="34" charset="0"/>
          </a:endParaRPr>
        </a:p>
      </xdr:txBody>
    </xdr:sp>
    <xdr:clientData/>
  </xdr:twoCellAnchor>
  <xdr:twoCellAnchor editAs="oneCell">
    <xdr:from>
      <xdr:col>19</xdr:col>
      <xdr:colOff>93135</xdr:colOff>
      <xdr:row>13</xdr:row>
      <xdr:rowOff>71966</xdr:rowOff>
    </xdr:from>
    <xdr:to>
      <xdr:col>22</xdr:col>
      <xdr:colOff>293795</xdr:colOff>
      <xdr:row>37</xdr:row>
      <xdr:rowOff>97367</xdr:rowOff>
    </xdr:to>
    <mc:AlternateContent xmlns:mc="http://schemas.openxmlformats.org/markup-compatibility/2006">
      <mc:Choice xmlns:a14="http://schemas.microsoft.com/office/drawing/2010/main" Requires="a14">
        <xdr:graphicFrame macro="">
          <xdr:nvGraphicFramePr>
            <xdr:cNvPr id="47" name="job_title">
              <a:extLst>
                <a:ext uri="{FF2B5EF4-FFF2-40B4-BE49-F238E27FC236}">
                  <a16:creationId xmlns:a16="http://schemas.microsoft.com/office/drawing/2014/main" id="{2EB49252-E387-42E8-9820-E0869BED869A}"/>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dr:sp macro="" textlink="">
          <xdr:nvSpPr>
            <xdr:cNvPr id="0" name=""/>
            <xdr:cNvSpPr>
              <a:spLocks noTextEdit="1"/>
            </xdr:cNvSpPr>
          </xdr:nvSpPr>
          <xdr:spPr>
            <a:xfrm>
              <a:off x="12218460" y="2424641"/>
              <a:ext cx="2115185" cy="4368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64185</xdr:colOff>
      <xdr:row>4</xdr:row>
      <xdr:rowOff>30742</xdr:rowOff>
    </xdr:from>
    <xdr:to>
      <xdr:col>17</xdr:col>
      <xdr:colOff>42332</xdr:colOff>
      <xdr:row>6</xdr:row>
      <xdr:rowOff>5505</xdr:rowOff>
    </xdr:to>
    <xdr:sp macro="" textlink="">
      <xdr:nvSpPr>
        <xdr:cNvPr id="51" name="TextBox 50">
          <a:extLst>
            <a:ext uri="{FF2B5EF4-FFF2-40B4-BE49-F238E27FC236}">
              <a16:creationId xmlns:a16="http://schemas.microsoft.com/office/drawing/2014/main" id="{F43EBD07-D233-004D-DFA2-85161EC93C14}"/>
            </a:ext>
          </a:extLst>
        </xdr:cNvPr>
        <xdr:cNvSpPr txBox="1"/>
      </xdr:nvSpPr>
      <xdr:spPr>
        <a:xfrm>
          <a:off x="9013452" y="758875"/>
          <a:ext cx="1895847" cy="33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a:solidFill>
                <a:srgbClr val="0070C0"/>
              </a:solidFill>
              <a:effectLst/>
              <a:latin typeface="Arial Black" panose="020B0A04020102020204" pitchFamily="34" charset="0"/>
              <a:ea typeface="+mn-ea"/>
              <a:cs typeface="+mn-cs"/>
            </a:rPr>
            <a:t>Company Location</a:t>
          </a:r>
          <a:endParaRPr lang="en-US" sz="1200" b="1">
            <a:solidFill>
              <a:srgbClr val="0070C0"/>
            </a:solidFill>
            <a:latin typeface="Arial Black" panose="020B0A04020102020204" pitchFamily="34" charset="0"/>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77316550929" backgroundQuery="1" createdVersion="8" refreshedVersion="8" minRefreshableVersion="3" recordCount="0" supportSubquery="1" supportAdvancedDrill="1" xr:uid="{9651A755-959C-4CEF-B77D-FD2EF788E603}">
  <cacheSource type="external" connectionId="2"/>
  <cacheFields count="3">
    <cacheField name="[Measures].[Average of salary_usd]" caption="Average of salary_usd" numFmtId="0" hierarchy="36" level="32767"/>
    <cacheField name="[Measures].[Max of salary_usd]" caption="Max of salary_usd" numFmtId="0" hierarchy="45" level="32767"/>
    <cacheField name="[Measures].[Min of salary_usd]" caption="Min of salary_usd" numFmtId="0" hierarchy="46" level="32767"/>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0" memberValueDatatype="130" unbalanced="0"/>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74773611114" backgroundQuery="1" createdVersion="8" refreshedVersion="8" minRefreshableVersion="3" recordCount="0" supportSubquery="1" supportAdvancedDrill="1" xr:uid="{DF19E776-906F-4747-B60E-3757F36E719F}">
  <cacheSource type="external" connectionId="2"/>
  <cacheFields count="2">
    <cacheField name="[ai_job_dataset].[company_name].[company_name]" caption="company_name" numFmtId="0" hierarchy="18" level="1">
      <sharedItems count="5">
        <s v="AI Innovations"/>
        <s v="Cognitive Computing"/>
        <s v="Digital Transformation LLC"/>
        <s v="Future Systems"/>
        <s v="TechCorp Inc"/>
      </sharedItems>
    </cacheField>
    <cacheField name="[Measures].[Count of job_id]" caption="Count of job_id" numFmtId="0" hierarchy="37" level="32767"/>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0" memberValueDatatype="130" unbalanced="0"/>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2" memberValueDatatype="130" unbalanced="0">
      <fieldsUsage count="2">
        <fieldUsage x="-1"/>
        <fieldUsage x="0"/>
      </fieldsUsage>
    </cacheHierarchy>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5208335" backgroundQuery="1" createdVersion="8" refreshedVersion="8" minRefreshableVersion="3" recordCount="0" supportSubquery="1" supportAdvancedDrill="1" xr:uid="{B68DF825-CA1B-4744-8652-99FD38CAA4DD}">
  <cacheSource type="external" connectionId="2"/>
  <cacheFields count="2">
    <cacheField name="[ai_job_dataset].[job_title].[job_title]" caption="job_title" numFmtId="0" hierarchy="1" level="1">
      <sharedItems count="20">
        <s v="AI Architect"/>
        <s v="AI Consultant"/>
        <s v="AI Product Manager"/>
        <s v="AI Research Scientist"/>
        <s v="AI Software Engineer"/>
        <s v="AI Specialist"/>
        <s v="Autonomous Systems Engineer"/>
        <s v="Computer Vision Engineer"/>
        <s v="Data Analyst"/>
        <s v="Data Engineer"/>
        <s v="Data Scientist"/>
        <s v="Deep Learning Engineer"/>
        <s v="Head of AI"/>
        <s v="Machine Learning Engineer"/>
        <s v="Machine Learning Researcher"/>
        <s v="ML Ops Engineer"/>
        <s v="NLP Engineer"/>
        <s v="Principal Data Scientist"/>
        <s v="Research Scientist"/>
        <s v="Robotics Engineer"/>
      </sharedItems>
    </cacheField>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1"/>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439815" backgroundQuery="1" createdVersion="8" refreshedVersion="8" minRefreshableVersion="3" recordCount="0" supportSubquery="1" supportAdvancedDrill="1" xr:uid="{16BB2555-5AA7-4817-9A5D-68AEDD478CDA}">
  <cacheSource type="external" connectionId="2"/>
  <cacheFields count="3">
    <cacheField name="[ai_job_dataset].[industry].[industry]" caption="industry" numFmtId="0" hierarchy="13" level="1">
      <sharedItems count="15">
        <s v="Automotive"/>
        <s v="Consulting"/>
        <s v="Education"/>
        <s v="Energy"/>
        <s v="Finance"/>
        <s v="Gaming"/>
        <s v="Government"/>
        <s v="Healthcare"/>
        <s v="Manufacturing"/>
        <s v="Media"/>
        <s v="Real Estate"/>
        <s v="Retail"/>
        <s v="Technology"/>
        <s v="Telecommunications"/>
        <s v="Transportation"/>
      </sharedItems>
    </cacheField>
    <cacheField name="[Measures].[Average of salary_usd]" caption="Average of salary_usd" numFmtId="0" hierarchy="36"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fieldsUsage count="2">
        <fieldUsage x="-1"/>
        <fieldUsage x="0"/>
      </fieldsUsage>
    </cacheHierarchy>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70738773151" backgroundQuery="1" createdVersion="8" refreshedVersion="8" minRefreshableVersion="3" recordCount="0" supportSubquery="1" supportAdvancedDrill="1" xr:uid="{8927E929-B1E8-4891-B2C9-1B4F7B285D11}">
  <cacheSource type="external" connectionId="2"/>
  <cacheFields count="3">
    <cacheField name="[ai_job_dataset].[industry].[industry]" caption="industry" numFmtId="0" hierarchy="13" level="1">
      <sharedItems count="5">
        <s v="Automotive"/>
        <s v="Consulting"/>
        <s v="Media"/>
        <s v="Retail"/>
        <s v="Technology"/>
      </sharedItems>
    </cacheField>
    <cacheField name="[Measures].[Count of job_id]" caption="Count of job_id" numFmtId="0" hierarchy="37"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fieldsUsage count="2">
        <fieldUsage x="-1"/>
        <fieldUsage x="0"/>
      </fieldsUsage>
    </cacheHierarchy>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3125003" backgroundQuery="1" createdVersion="8" refreshedVersion="8" minRefreshableVersion="3" recordCount="0" supportSubquery="1" supportAdvancedDrill="1" xr:uid="{135EAB8B-1303-47A5-8CF4-494357A99695}">
  <cacheSource type="external" connectionId="2"/>
  <cacheFields count="4">
    <cacheField name="[ai_job_dataset].[required_skills].[required_skills]" caption="required_skills" numFmtId="0" hierarchy="10" level="1">
      <sharedItems count="10">
        <s v="Git, Python, Hadoop, TensorFlow"/>
        <s v="Java, SQL, PyTorch, Statistics, TensorFlow"/>
        <s v="MLOps, Deep Learning, Tableau, Kubernetes"/>
        <s v="MLOps, Scala, Deep Learning, TensorFlow, Python"/>
        <s v="Python, Git, Data Visualization, Spark, Computer Vision"/>
        <s v="Python, Linux, Tableau, TensorFlow"/>
        <s v="PyTorch, AWS, NLP, Computer Vision"/>
        <s v="Scala, Python, Deep Learning, Mathematics"/>
        <s v="Scala, PyTorch, Spark, Docker, Git"/>
        <s v="Spark, Python, GCP"/>
      </sharedItems>
    </cacheField>
    <cacheField name="[Measures].[Average of salary_usd]" caption="Average of salary_usd" numFmtId="0" hierarchy="36" level="32767"/>
    <cacheField name="[ai_job_dataset].[industry].[industry]" caption="industry" numFmtId="0" hierarchy="13" level="1">
      <sharedItems count="7">
        <s v="Automotive"/>
        <s v="Consulting"/>
        <s v="Energy"/>
        <s v="Healthcare"/>
        <s v="Real Estate"/>
        <s v="Retail"/>
        <s v="Technology"/>
      </sharedItems>
    </cacheField>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3"/>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2" memberValueDatatype="130" unbalanced="0">
      <fieldsUsage count="2">
        <fieldUsage x="-1"/>
        <fieldUsage x="0"/>
      </fieldsUsage>
    </cacheHierarchy>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fieldsUsage count="2">
        <fieldUsage x="-1"/>
        <fieldUsage x="2"/>
      </fieldsUsage>
    </cacheHierarchy>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1157409" backgroundQuery="1" createdVersion="8" refreshedVersion="8" minRefreshableVersion="3" recordCount="0" supportSubquery="1" supportAdvancedDrill="1" xr:uid="{C067202F-341D-478F-A55C-6F167E1B8EF9}">
  <cacheSource type="external" connectionId="2"/>
  <cacheFields count="3">
    <cacheField name="[ai_job_dataset].[job_title].[job_title]" caption="job_title" numFmtId="0" hierarchy="1" level="1">
      <sharedItems count="5">
        <s v="AI Architect"/>
        <s v="AI Consultant"/>
        <s v="AI Software Engineer"/>
        <s v="AI Specialist"/>
        <s v="Robotics Engineer"/>
      </sharedItems>
    </cacheField>
    <cacheField name="[ai_job_dataset].[company_location].[company_location]" caption="company_location" numFmtId="0" hierarchy="6" level="1">
      <sharedItems count="6">
        <s v="Canada"/>
        <s v="Denmark" u="1"/>
        <s v="Netherlands" u="1"/>
        <s v="Norway" u="1"/>
        <s v="Switzerland" u="1"/>
        <s v="United States" u="1"/>
      </sharedItems>
    </cacheField>
    <cacheField name="[Measures].[Average of salary_usd]" caption="Average of salary_usd" numFmtId="0" hierarchy="36" level="32767"/>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1"/>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9953707" backgroundQuery="1" createdVersion="8" refreshedVersion="8" minRefreshableVersion="3" recordCount="0" supportSubquery="1" supportAdvancedDrill="1" xr:uid="{CE48997A-F350-414C-971D-4953B22563A7}">
  <cacheSource type="external" connectionId="2"/>
  <cacheFields count="3">
    <cacheField name="[ai_job_dataset].[Experience Level].[Experience Level]" caption="Experience Level" numFmtId="0" hierarchy="19" level="1">
      <sharedItems count="4">
        <s v="Entry"/>
        <s v="Executive"/>
        <s v="Mid"/>
        <s v="Senior"/>
      </sharedItems>
    </cacheField>
    <cacheField name="[Measures].[Count of job_id]" caption="Count of job_id" numFmtId="0" hierarchy="37"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2" memberValueDatatype="130" unbalanced="0">
      <fieldsUsage count="2">
        <fieldUsage x="-1"/>
        <fieldUsage x="0"/>
      </fieldsUsage>
    </cacheHierarchy>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68889004628" backgroundQuery="1" createdVersion="8" refreshedVersion="8" minRefreshableVersion="3" recordCount="0" supportSubquery="1" supportAdvancedDrill="1" xr:uid="{9F56A9EC-0E14-4CB6-8059-854CFBDB4ED6}">
  <cacheSource type="external" connectionId="2"/>
  <cacheFields count="5">
    <cacheField name="[ai_job_dataset].[posting_date (Month)].[posting_date (Month)]" caption="posting_date (Month)" numFmtId="0" hierarchy="28" level="1">
      <sharedItems count="12">
        <s v="Jan"/>
        <s v="Feb"/>
        <s v="Mar"/>
        <s v="Apr"/>
        <s v="May"/>
        <s v="Jun"/>
        <s v="Jul"/>
        <s v="Aug"/>
        <s v="Sep"/>
        <s v="Oct"/>
        <s v="Nov"/>
        <s v="Dec"/>
      </sharedItems>
    </cacheField>
    <cacheField name="[Measures].[Count of job_id]" caption="Count of job_id" numFmtId="0" hierarchy="37" level="32767"/>
    <cacheField name="[ai_job_dataset].[posting_date (Year)].[posting_date (Year)]" caption="posting_date (Year)" numFmtId="0" hierarchy="26" level="1">
      <sharedItems count="2">
        <s v="2024"/>
        <s v="2025"/>
      </sharedItems>
    </cacheField>
    <cacheField name="[ai_job_dataset].[posting_date (Quarter)].[posting_date (Quarter)]" caption="posting_date (Quarter)" numFmtId="0" hierarchy="27" level="1">
      <sharedItems count="4">
        <s v="Qtr1"/>
        <s v="Qtr2"/>
        <s v="Qtr3"/>
        <s v="Qtr4"/>
      </sharedItems>
    </cacheField>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4"/>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2" memberValueDatatype="130" unbalanced="0">
      <fieldsUsage count="2">
        <fieldUsage x="-1"/>
        <fieldUsage x="2"/>
      </fieldsUsage>
    </cacheHierarchy>
    <cacheHierarchy uniqueName="[ai_job_dataset].[posting_date (Quarter)]" caption="posting_date (Quarter)" attribute="1" defaultMemberUniqueName="[ai_job_dataset].[posting_date (Quarter)].[All]" allUniqueName="[ai_job_dataset].[posting_date (Quarter)].[All]" dimensionUniqueName="[ai_job_dataset]" displayFolder="" count="2" memberValueDatatype="130" unbalanced="0">
      <fieldsUsage count="2">
        <fieldUsage x="-1"/>
        <fieldUsage x="3"/>
      </fieldsUsage>
    </cacheHierarchy>
    <cacheHierarchy uniqueName="[ai_job_dataset].[posting_date (Month)]" caption="posting_date (Month)" attribute="1" defaultMemberUniqueName="[ai_job_dataset].[posting_date (Month)].[All]" allUniqueName="[ai_job_dataset].[posting_date (Month)].[All]" dimensionUniqueName="[ai_job_dataset]" displayFolder="" count="2" memberValueDatatype="130" unbalanced="0">
      <fieldsUsage count="2">
        <fieldUsage x="-1"/>
        <fieldUsage x="0"/>
      </fieldsUsage>
    </cacheHierarchy>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498263892" backgroundQuery="1" createdVersion="8" refreshedVersion="8" minRefreshableVersion="3" recordCount="0" supportSubquery="1" supportAdvancedDrill="1" xr:uid="{A845266A-D4BF-4D9D-9B37-CD0B98D0C1A0}">
  <cacheSource type="external" connectionId="2"/>
  <cacheFields count="3">
    <cacheField name="[ai_job_dataset].[job_title].[job_title]" caption="job_title" numFmtId="0" hierarchy="1" level="1">
      <sharedItems count="20">
        <s v="AI Architect"/>
        <s v="AI Consultant"/>
        <s v="AI Product Manager"/>
        <s v="AI Research Scientist"/>
        <s v="AI Software Engineer"/>
        <s v="AI Specialist"/>
        <s v="Autonomous Systems Engineer"/>
        <s v="Computer Vision Engineer"/>
        <s v="Data Analyst"/>
        <s v="Data Engineer"/>
        <s v="Data Scientist"/>
        <s v="Deep Learning Engineer"/>
        <s v="Head of AI"/>
        <s v="Machine Learning Engineer"/>
        <s v="Machine Learning Researcher"/>
        <s v="ML Ops Engineer"/>
        <s v="NLP Engineer"/>
        <s v="Principal Data Scientist"/>
        <s v="Research Scientist"/>
        <s v="Robotics Engineer"/>
      </sharedItems>
    </cacheField>
    <cacheField name="[Measures].[Average of salary_usd]" caption="Average of salary_usd" numFmtId="0" hierarchy="36"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8673495367" backgroundQuery="1" createdVersion="8" refreshedVersion="8" minRefreshableVersion="3" recordCount="0" supportSubquery="1" supportAdvancedDrill="1" xr:uid="{CC9C47EC-90B7-4120-AC60-1AEB368FD5F3}">
  <cacheSource type="external" connectionId="2"/>
  <cacheFields count="4">
    <cacheField name="[Measures].[Count of job_id]" caption="Count of job_id" numFmtId="0" hierarchy="37" level="32767"/>
    <cacheField name="[ai_job_dataset].[Remote Ratio].[Remote Ratio]" caption="Remote Ratio" numFmtId="0" hierarchy="22" level="1">
      <sharedItems count="3">
        <s v="Hybrid"/>
        <s v="Onsite"/>
        <s v="Remote"/>
      </sharedItems>
    </cacheField>
    <cacheField name="[ai_job_dataset].[Employment Type].[Employment Type]" caption="Employment Type" numFmtId="0" hierarchy="20" level="1">
      <sharedItems count="4">
        <s v="Contract"/>
        <s v="Freelance"/>
        <s v="Full time"/>
        <s v="Part time"/>
      </sharedItems>
    </cacheField>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3"/>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2" memberValueDatatype="130" unbalanced="0">
      <fieldsUsage count="2">
        <fieldUsage x="-1"/>
        <fieldUsage x="2"/>
      </fieldsUsage>
    </cacheHierarchy>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2" memberValueDatatype="130" unbalanced="0">
      <fieldsUsage count="2">
        <fieldUsage x="-1"/>
        <fieldUsage x="1"/>
      </fieldsUsage>
    </cacheHierarchy>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7175929" backgroundQuery="1" createdVersion="8" refreshedVersion="8" minRefreshableVersion="3" recordCount="0" supportSubquery="1" supportAdvancedDrill="1" xr:uid="{48E871B3-ABFD-41FA-80F5-BCE1AF3767FC}">
  <cacheSource type="external" connectionId="2"/>
  <cacheFields count="3">
    <cacheField name="[Measures].[Count of job_id]" caption="Count of job_id" numFmtId="0" hierarchy="37" level="32767"/>
    <cacheField name="[ai_job_dataset].[Remote Ratio].[Remote Ratio]" caption="Remote Ratio" numFmtId="0" hierarchy="22" level="1">
      <sharedItems count="3">
        <s v="Hybrid"/>
        <s v="Onsite"/>
        <s v="Remote"/>
      </sharedItems>
    </cacheField>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2" memberValueDatatype="130" unbalanced="0">
      <fieldsUsage count="2">
        <fieldUsage x="-1"/>
        <fieldUsage x="1"/>
      </fieldsUsage>
    </cacheHierarchy>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8671874997" backgroundQuery="1" createdVersion="8" refreshedVersion="8" minRefreshableVersion="3" recordCount="0" supportSubquery="1" supportAdvancedDrill="1" xr:uid="{14E39327-5F3B-4D0A-940C-65B182B95F40}">
  <cacheSource type="external" connectionId="2"/>
  <cacheFields count="3">
    <cacheField name="[ai_job_dataset].[job_title].[job_title]" caption="job_title" numFmtId="0" hierarchy="1" level="1">
      <sharedItems count="20">
        <s v="AI Architect"/>
        <s v="AI Consultant"/>
        <s v="AI Product Manager"/>
        <s v="AI Research Scientist"/>
        <s v="AI Software Engineer"/>
        <s v="AI Specialist"/>
        <s v="Autonomous Systems Engineer"/>
        <s v="Computer Vision Engineer"/>
        <s v="Data Analyst"/>
        <s v="Data Engineer"/>
        <s v="Data Scientist"/>
        <s v="Deep Learning Engineer"/>
        <s v="Head of AI"/>
        <s v="Machine Learning Engineer"/>
        <s v="Machine Learning Researcher"/>
        <s v="ML Ops Engineer"/>
        <s v="NLP Engineer"/>
        <s v="Principal Data Scientist"/>
        <s v="Research Scientist"/>
        <s v="Robotics Engineer"/>
      </sharedItems>
    </cacheField>
    <cacheField name="[Measures].[Average of salary_usd]" caption="Average of salary_usd" numFmtId="0" hierarchy="36"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06365743" backgroundQuery="1" createdVersion="8" refreshedVersion="8" minRefreshableVersion="3" recordCount="0" supportSubquery="1" supportAdvancedDrill="1" xr:uid="{CBA837C6-4F44-48F4-B2B7-0481DC6E7291}">
  <cacheSource type="external" connectionId="2"/>
  <cacheFields count="2">
    <cacheField name="[Measures].[Count of job_id]" caption="Count of job_id" numFmtId="0" hierarchy="37"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1"/>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55511342593" backgroundQuery="1" createdVersion="8" refreshedVersion="8" minRefreshableVersion="3" recordCount="0" supportSubquery="1" supportAdvancedDrill="1" xr:uid="{3C9201F5-871C-41BE-9F2F-56BDB5C03163}">
  <cacheSource type="external" connectionId="2"/>
  <cacheFields count="3">
    <cacheField name="[ai_job_dataset].[industry].[industry]" caption="industry" numFmtId="0" hierarchy="13" level="1">
      <sharedItems count="5">
        <s v="Automotive"/>
        <s v="Consulting"/>
        <s v="Media"/>
        <s v="Retail"/>
        <s v="Technology"/>
      </sharedItems>
    </cacheField>
    <cacheField name="[Measures].[Count of job_id]" caption="Count of job_id" numFmtId="0" hierarchy="37" level="32767"/>
    <cacheField name="[ai_job_dataset].[company_location].[company_location]" caption="company_location" numFmtId="0" hierarchy="6" level="1">
      <sharedItems containsSemiMixedTypes="0" containsNonDate="0" containsString="0"/>
    </cacheField>
  </cacheFields>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2"/>
      </fieldsUsage>
    </cacheHierarchy>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fieldsUsage count="2">
        <fieldUsage x="-1"/>
        <fieldUsage x="0"/>
      </fieldsUsage>
    </cacheHierarchy>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87773148151" backgroundQuery="1" createdVersion="8" refreshedVersion="8" minRefreshableVersion="3" recordCount="0" supportSubquery="1" supportAdvancedDrill="1" xr:uid="{30842B1B-81D2-43BC-8FA5-84DAF2CDF072}">
  <cacheSource type="external" connectionId="2"/>
  <cacheFields count="2">
    <cacheField name="[ai_job_dataset].[job_title].[job_title]" caption="job_title" numFmtId="0" hierarchy="1" level="1">
      <sharedItems count="20">
        <s v="AI Architect"/>
        <s v="AI Consultant"/>
        <s v="AI Product Manager"/>
        <s v="AI Research Scientist"/>
        <s v="AI Software Engineer"/>
        <s v="AI Specialist"/>
        <s v="Autonomous Systems Engineer"/>
        <s v="Computer Vision Engineer"/>
        <s v="Data Analyst"/>
        <s v="Data Engineer"/>
        <s v="Data Scientist"/>
        <s v="Deep Learning Engineer"/>
        <s v="Head of AI"/>
        <s v="Machine Learning Engineer"/>
        <s v="Machine Learning Researcher"/>
        <s v="ML Ops Engineer"/>
        <s v="NLP Engineer"/>
        <s v="Principal Data Scientist"/>
        <s v="Research Scientist"/>
        <s v="Robotics Engineer"/>
      </sharedItems>
    </cacheField>
    <cacheField name="[Measures].[Count of job_id]" caption="Count of job_id" numFmtId="0" hierarchy="37" level="32767"/>
  </cacheFields>
  <cacheHierarchies count="47">
    <cacheHierarchy uniqueName="[ai_job_dataset].[job_id]" caption="job_id" attribute="1" defaultMemberUniqueName="[ai_job_dataset].[job_id].[All]" allUniqueName="[ai_job_dataset].[job_id].[All]" dimensionUniqueName="[ai_job_dataset]" displayFolder="" count="2"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2" memberValueDatatype="20" unbalanced="0"/>
    <cacheHierarchy uniqueName="[ai_job_dataset].[salary_currency]" caption="salary_currency" attribute="1" defaultMemberUniqueName="[ai_job_dataset].[salary_currency].[All]" allUniqueName="[ai_job_dataset].[salary_currency].[All]" dimensionUniqueName="[ai_job_dataset]" displayFolder="" count="2"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2"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2"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2"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cacheHierarchy uniqueName="[ai_job_dataset].[required_skills]" caption="required_skills" attribute="1" defaultMemberUniqueName="[ai_job_dataset].[required_skills].[All]" allUniqueName="[ai_job_dataset].[required_skills].[All]" dimensionUniqueName="[ai_job_dataset]" displayFolder="" count="2"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2"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2"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2"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2" memberValueDatatype="20" unbalanced="0"/>
    <cacheHierarchy uniqueName="[ai_job_dataset].[benefits_score]" caption="benefits_score" attribute="1" defaultMemberUniqueName="[ai_job_dataset].[benefits_score].[All]" allUniqueName="[ai_job_dataset].[benefits_score].[All]" dimensionUniqueName="[ai_job_dataset]" displayFolder="" count="2" memberValueDatatype="5" unbalanced="0"/>
    <cacheHierarchy uniqueName="[ai_job_dataset].[company_name]" caption="company_name" attribute="1" defaultMemberUniqueName="[ai_job_dataset].[company_name].[All]" allUniqueName="[ai_job_dataset].[company_name].[All]" dimensionUniqueName="[ai_job_dataset]" displayFolder="" count="2"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2"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2" memberValueDatatype="130" unbalanced="0"/>
    <cacheHierarchy uniqueName="[ai_job_dataset].[Company Size]" caption="Company Size" attribute="1" defaultMemberUniqueName="[ai_job_dataset].[Company Size].[All]" allUniqueName="[ai_job_dataset].[Company Size].[All]" dimensionUniqueName="[ai_job_dataset]" displayFolder="" count="2" memberValueDatatype="130" unbalanced="0"/>
    <cacheHierarchy uniqueName="[ai_job_dataset].[Remote Ratio]" caption="Remote Ratio" attribute="1" defaultMemberUniqueName="[ai_job_dataset].[Remote Ratio].[All]" allUniqueName="[ai_job_dataset].[Remote Ratio].[All]" dimensionUniqueName="[ai_job_dataset]" displayFolder="" count="2" memberValueDatatype="130" unbalanced="0"/>
    <cacheHierarchy uniqueName="[ai_job_dataset].[Month Name]" caption="Month Name" attribute="1" defaultMemberUniqueName="[ai_job_dataset].[Month Name].[All]" allUniqueName="[ai_job_dataset].[Month Name].[All]" dimensionUniqueName="[ai_job_dataset]" displayFolder="" count="2" memberValueDatatype="130" unbalanced="0"/>
    <cacheHierarchy uniqueName="[ai_job_dataset].[Quarter.1]" caption="Quarter.1" attribute="1" defaultMemberUniqueName="[ai_job_dataset].[Quarter.1].[All]" allUniqueName="[ai_job_dataset].[Quarter.1].[All]" dimensionUniqueName="[ai_job_dataset]" displayFolder="" count="2" memberValueDatatype="130" unbalanced="0"/>
    <cacheHierarchy uniqueName="[ai_job_dataset].[Quarter_Year]" caption="Quarter_Year" attribute="1" defaultMemberUniqueName="[ai_job_dataset].[Quarter_Year].[All]" allUniqueName="[ai_job_dataset].[Quarter_Year].[All]" dimensionUniqueName="[ai_job_dataset]" displayFolder="" count="2"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2"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2"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2" memberValueDatatype="130" unbalanced="0"/>
    <cacheHierarchy uniqueName="[Table1].[Column1]" caption="Column1" attribute="1" defaultMemberUniqueName="[Table1].[Column1].[All]" allUniqueName="[Table1].[Column1].[All]" dimensionUniqueName="[Table1]" displayFolder="" count="2"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2"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dimensions count="3">
    <dimension name="ai_job_dataset" uniqueName="[ai_job_dataset]" caption="ai_job_dataset"/>
    <dimension measure="1" name="Measures" uniqueName="[Measures]" caption="Measures"/>
    <dimension name="Table1" uniqueName="[Table1]" caption="Table1"/>
  </dimensions>
  <measureGroups count="2">
    <measureGroup name="ai_job_dataset" caption="ai_job_dataset"/>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27119444442" backgroundQuery="1" createdVersion="3" refreshedVersion="8" minRefreshableVersion="3" recordCount="0" supportSubquery="1" supportAdvancedDrill="1" xr:uid="{33C99FA4-FBE0-4624-9CED-97376B82B83E}">
  <cacheSource type="external" connectionId="2">
    <extLst>
      <ext xmlns:x14="http://schemas.microsoft.com/office/spreadsheetml/2009/9/main" uri="{F057638F-6D5F-4e77-A914-E7F072B9BCA8}">
        <x14:sourceConnection name="ThisWorkbookDataModel"/>
      </ext>
    </extLst>
  </cacheSource>
  <cacheFields count="0"/>
  <cacheHierarchies count="45">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26186003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uzia Ashfaq" refreshedDate="45839.186754050927" backgroundQuery="1" createdVersion="3" refreshedVersion="8" minRefreshableVersion="3" recordCount="0" supportSubquery="1" supportAdvancedDrill="1" xr:uid="{C0D59FFC-61B5-41A6-B786-496EC46B905C}">
  <cacheSource type="external" connectionId="2">
    <extLst>
      <ext xmlns:x14="http://schemas.microsoft.com/office/spreadsheetml/2009/9/main" uri="{F057638F-6D5F-4e77-A914-E7F072B9BCA8}">
        <x14:sourceConnection name="ThisWorkbookDataModel"/>
      </ext>
    </extLst>
  </cacheSource>
  <cacheFields count="0"/>
  <cacheHierarchies count="47">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0" memberValueDatatype="130" unbalanced="0"/>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Experience Level]" caption="Experience Level" attribute="1" defaultMemberUniqueName="[ai_job_dataset].[Experience Level].[All]" allUniqueName="[ai_job_dataset].[Experience Level].[All]" dimensionUniqueName="[ai_job_dataset]" displayFolder="" count="0" memberValueDatatype="130" unbalanced="0"/>
    <cacheHierarchy uniqueName="[ai_job_dataset].[Employment Type]" caption="Employment Type" attribute="1" defaultMemberUniqueName="[ai_job_dataset].[Employment Type].[All]" allUniqueName="[ai_job_dataset].[Employment Type].[All]" dimensionUniqueName="[ai_job_dataset]" displayFolder="" count="0" memberValueDatatype="130" unbalanced="0"/>
    <cacheHierarchy uniqueName="[ai_job_dataset].[Company Size]" caption="Company Size" attribute="1" defaultMemberUniqueName="[ai_job_dataset].[Company Size].[All]" allUniqueName="[ai_job_dataset].[Company Size].[All]" dimensionUniqueName="[ai_job_dataset]" displayFolder="" count="0" memberValueDatatype="130" unbalanced="0"/>
    <cacheHierarchy uniqueName="[ai_job_dataset].[Remote Ratio]" caption="Remote Ratio" attribute="1" defaultMemberUniqueName="[ai_job_dataset].[Remote Ratio].[All]" allUniqueName="[ai_job_dataset].[Remote Ratio].[All]" dimensionUniqueName="[ai_job_dataset]" displayFolder="" count="0" memberValueDatatype="130" unbalanced="0"/>
    <cacheHierarchy uniqueName="[ai_job_dataset].[Month Name]" caption="Month Name" attribute="1" defaultMemberUniqueName="[ai_job_dataset].[Month Name].[All]" allUniqueName="[ai_job_dataset].[Month Name].[All]" dimensionUniqueName="[ai_job_dataset]" displayFolder="" count="0" memberValueDatatype="130" unbalanced="0"/>
    <cacheHierarchy uniqueName="[ai_job_dataset].[Quarter.1]" caption="Quarter.1" attribute="1" defaultMemberUniqueName="[ai_job_dataset].[Quarter.1].[All]" allUniqueName="[ai_job_dataset].[Quarter.1].[All]" dimensionUniqueName="[ai_job_dataset]" displayFolder="" count="0" memberValueDatatype="130" unbalanced="0"/>
    <cacheHierarchy uniqueName="[ai_job_dataset].[Quarter_Year]" caption="Quarter_Year" attribute="1" defaultMemberUniqueName="[ai_job_dataset].[Quarter_Year].[All]" allUniqueName="[ai_job_dataset].[Quarter_Year].[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y uniqueName="[Measures].[Count of industry]" caption="Count of industry" measure="1" displayFolder="" measureGroup="ai_job_dataset" count="0" hidden="1">
      <extLst>
        <ext xmlns:x15="http://schemas.microsoft.com/office/spreadsheetml/2010/11/main" uri="{B97F6D7D-B522-45F9-BDA1-12C45D357490}">
          <x15:cacheHierarchy aggregatedColumn="13"/>
        </ext>
      </extLst>
    </cacheHierarchy>
    <cacheHierarchy uniqueName="[Measures].[Sum of years_experience]" caption="Sum of years_experience" measure="1" displayFolder="" measureGroup="ai_job_dataset" count="0" hidden="1">
      <extLst>
        <ext xmlns:x15="http://schemas.microsoft.com/office/spreadsheetml/2010/11/main" uri="{B97F6D7D-B522-45F9-BDA1-12C45D357490}">
          <x15:cacheHierarchy aggregatedColumn="1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Count of Remote Ratio]" caption="Count of Remote Ratio" measure="1" displayFolder="" measureGroup="ai_job_dataset" count="0" hidden="1">
      <extLst>
        <ext xmlns:x15="http://schemas.microsoft.com/office/spreadsheetml/2010/11/main" uri="{B97F6D7D-B522-45F9-BDA1-12C45D357490}">
          <x15:cacheHierarchy aggregatedColumn="22"/>
        </ext>
      </extLst>
    </cacheHierarchy>
    <cacheHierarchy uniqueName="[Measures].[Count of experience_level]" caption="Count of experience_level" measure="1" displayFolder="" measureGroup="ai_job_dataset" count="0" hidden="1">
      <extLst>
        <ext xmlns:x15="http://schemas.microsoft.com/office/spreadsheetml/2010/11/main" uri="{B97F6D7D-B522-45F9-BDA1-12C45D357490}">
          <x15:cacheHierarchy aggregatedColumn="4"/>
        </ext>
      </extLst>
    </cacheHierarchy>
    <cacheHierarchy uniqueName="[Measures].[Count of Experience Level]" caption="Count of Experience Level" measure="1" displayFolder="" measureGroup="ai_job_dataset" count="0" hidden="1">
      <extLst>
        <ext xmlns:x15="http://schemas.microsoft.com/office/spreadsheetml/2010/11/main" uri="{B97F6D7D-B522-45F9-BDA1-12C45D357490}">
          <x15:cacheHierarchy aggregatedColumn="19"/>
        </ext>
      </extLst>
    </cacheHierarchy>
    <cacheHierarchy uniqueName="[Measures].[Count of Employment Type]" caption="Count of Employment Type" measure="1" displayFolder="" measureGroup="ai_job_dataset" count="0" hidden="1">
      <extLst>
        <ext xmlns:x15="http://schemas.microsoft.com/office/spreadsheetml/2010/11/main" uri="{B97F6D7D-B522-45F9-BDA1-12C45D357490}">
          <x15:cacheHierarchy aggregatedColumn="20"/>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7367785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0CDF1-A3A2-4A69-8FAF-0C9A936AA7A1}" name="PivotTable19" cacheId="6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9:H30"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Average of salary_usd" fld="0" subtotal="average" baseField="0" baseItem="0"/>
    <dataField name="Max of salary_usd" fld="1" subtotal="max" baseField="0" baseItem="1"/>
    <dataField name="Min of salary_usd" fld="2" subtotal="min" baseField="0" baseItem="1"/>
  </dataFields>
  <formats count="1">
    <format dxfId="31">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caption="Max of salary_usd"/>
    <pivotHierarchy dragToData="1" caption="Min of salary_us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1B2207-E80D-4AE0-B77A-E50427E577E7}" name="PivotTable18" cacheId="6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25:Z31"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job_id" fld="1"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FCCF2B-8E5B-4549-8DE3-C2ECDA2FC763}" name="PivotTable15" cacheId="6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X15:AX36" firstHeaderRow="1" firstDataRow="1" firstDataCol="1"/>
  <pivotFields count="2">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B39832-4ADF-4E62-8C64-BEB8D1DC2412}" name="PivotTable14" cacheId="66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rowHeaderCaption="Industry">
  <location ref="AU15:AV30"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Average of salary_usd" fld="1" subtotal="average" baseField="0" baseItem="0"/>
  </dataFields>
  <formats count="6">
    <format dxfId="61">
      <pivotArea collapsedLevelsAreSubtotals="1" fieldPosition="0">
        <references count="1">
          <reference field="0" count="0"/>
        </references>
      </pivotArea>
    </format>
    <format dxfId="62">
      <pivotArea type="all" dataOnly="0" outline="0" fieldPosition="0"/>
    </format>
    <format dxfId="63">
      <pivotArea outline="0" collapsedLevelsAreSubtotals="1" fieldPosition="0"/>
    </format>
    <format dxfId="64">
      <pivotArea field="0" type="button" dataOnly="0" labelOnly="1" outline="0" axis="axisRow" fieldPosition="0"/>
    </format>
    <format dxfId="65">
      <pivotArea dataOnly="0" labelOnly="1" fieldPosition="0">
        <references count="1">
          <reference field="0" count="0"/>
        </references>
      </pivotArea>
    </format>
    <format dxfId="6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F77EFC-E240-4365-A805-CF75E91DA5A3}" name="PivotTable8" cacheId="668" applyNumberFormats="0" applyBorderFormats="0" applyFontFormats="0" applyPatternFormats="0" applyAlignmentFormats="0" applyWidthHeightFormats="1" dataCaption="Values" tag="b45f441f-3e55-46af-8c00-3212d29f28ec" updatedVersion="8" minRefreshableVersion="3" useAutoFormatting="1" subtotalHiddenItems="1" itemPrintTitles="1" createdVersion="8" indent="0" outline="1" outlineData="1" multipleFieldFilters="0" chartFormat="1" rowHeaderCaption="Industry">
  <location ref="P16:Q2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job_id" fld="1" subtotal="count" baseField="0" baseItem="0"/>
  </dataField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F695C7-4089-451E-990E-BBFFD3646514}" name="PivotTable13" cacheId="669" applyNumberFormats="0" applyBorderFormats="0" applyFontFormats="0" applyPatternFormats="0" applyAlignmentFormats="0" applyWidthHeightFormats="1" dataCaption="Values" tag="51c2e1a9-387f-4d5d-bcc3-8f24ab792405" updatedVersion="8" minRefreshableVersion="3" useAutoFormatting="1" subtotalHiddenItems="1" rowGrandTotals="0" colGrandTotals="0" itemPrintTitles="1" createdVersion="8" indent="0" outline="1" outlineData="1" multipleFieldFilters="0" chartFormat="9" rowHeaderCaption="Skills Required">
  <location ref="AL16:AS27" firstHeaderRow="1" firstDataRow="2"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7">
    <i>
      <x/>
    </i>
    <i>
      <x v="1"/>
    </i>
    <i>
      <x v="2"/>
    </i>
    <i>
      <x v="3"/>
    </i>
    <i>
      <x v="4"/>
    </i>
    <i>
      <x v="5"/>
    </i>
    <i>
      <x v="6"/>
    </i>
  </colItems>
  <dataFields count="1">
    <dataField name="Average Salary" fld="1" subtotal="average" baseField="0" baseItem="0" numFmtId="164"/>
  </dataFields>
  <formats count="2">
    <format dxfId="67">
      <pivotArea outline="0" collapsedLevelsAreSubtotals="1" fieldPosition="0"/>
    </format>
    <format dxfId="68">
      <pivotArea dataOnly="0" labelOnly="1" outline="0" axis="axisValues" fieldPosition="0"/>
    </format>
  </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0"/>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9C5B58-0533-40D8-9D01-4D6B33D35C90}" name="PivotTable12" cacheId="670" applyNumberFormats="0" applyBorderFormats="0" applyFontFormats="0" applyPatternFormats="0" applyAlignmentFormats="0" applyWidthHeightFormats="1" dataCaption="Values" tag="2b3212d7-df84-4b10-8027-cae44383f370" updatedVersion="8" minRefreshableVersion="3" useAutoFormatting="1" subtotalHiddenItems="1" rowGrandTotals="0" colGrandTotals="0" itemPrintTitles="1" createdVersion="8" indent="0" outline="1" outlineData="1" multipleFieldFilters="0" chartFormat="1">
  <location ref="Y15:Z21" firstHeaderRow="1" firstDataRow="2" firstDataCol="1"/>
  <pivotFields count="3">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6">
        <item s="1" x="0"/>
        <item x="1"/>
        <item x="2"/>
        <item x="3"/>
        <item x="4"/>
        <item x="5"/>
      </items>
    </pivotField>
    <pivotField dataField="1" subtotalTop="0" showAll="0" defaultSubtotal="0"/>
  </pivotFields>
  <rowFields count="1">
    <field x="0"/>
  </rowFields>
  <rowItems count="5">
    <i>
      <x/>
    </i>
    <i>
      <x v="1"/>
    </i>
    <i>
      <x v="2"/>
    </i>
    <i>
      <x v="3"/>
    </i>
    <i>
      <x v="4"/>
    </i>
  </rowItems>
  <colFields count="1">
    <field x="1"/>
  </colFields>
  <colItems count="1">
    <i>
      <x/>
    </i>
  </colItems>
  <dataFields count="1">
    <dataField name="Average of salary_usd" fld="2" subtotal="average" baseField="0" baseItem="0"/>
  </dataFields>
  <formats count="1">
    <format dxfId="69">
      <pivotArea collapsedLevelsAreSubtotals="1" fieldPosition="0">
        <references count="1">
          <reference field="0" count="0"/>
        </references>
      </pivotArea>
    </format>
  </formats>
  <pivotHierarchies count="4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48E1A7-14A3-4E20-8002-C6C0702D5756}" name="PivotTable7" cacheId="671" applyNumberFormats="0" applyBorderFormats="0" applyFontFormats="0" applyPatternFormats="0" applyAlignmentFormats="0" applyWidthHeightFormats="1" dataCaption="Values" tag="40e0ec88-4f91-4065-bf52-aa4d21d1c677" updatedVersion="8" minRefreshableVersion="3" useAutoFormatting="1" subtotalHiddenItems="1" rowGrandTotals="0" colGrandTotals="0" itemPrintTitles="1" createdVersion="8" indent="0" outline="1" outlineData="1" multipleFieldFilters="0" chartFormat="16" rowHeaderCaption="Experience Level">
  <location ref="P8:Q1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job_id" fld="1" subtotal="count" baseField="0" baseItem="0" numFmtId="3"/>
  </dataFields>
  <formats count="12">
    <format dxfId="40">
      <pivotArea outline="0" collapsedLevelsAreSubtotals="1" fieldPosition="0"/>
    </format>
    <format dxfId="41">
      <pivotArea dataOnly="0" labelOnly="1" outline="0" axis="axisValues" fieldPosition="0"/>
    </format>
    <format dxfId="42">
      <pivotArea type="all" dataOnly="0" outline="0" fieldPosition="0"/>
    </format>
    <format dxfId="43">
      <pivotArea outline="0" collapsedLevelsAreSubtotals="1" fieldPosition="0"/>
    </format>
    <format dxfId="44">
      <pivotArea field="0" type="button" dataOnly="0" labelOnly="1" outline="0" axis="axisRow" fieldPosition="0"/>
    </format>
    <format dxfId="45">
      <pivotArea dataOnly="0" labelOnly="1" fieldPosition="0">
        <references count="1">
          <reference field="0" count="0"/>
        </references>
      </pivotArea>
    </format>
    <format dxfId="46">
      <pivotArea dataOnly="0" labelOnly="1" outline="0" axis="axisValues" fieldPosition="0"/>
    </format>
    <format dxfId="47">
      <pivotArea field="0" type="button" dataOnly="0" labelOnly="1" outline="0" axis="axisRow" fieldPosition="0"/>
    </format>
    <format dxfId="48">
      <pivotArea dataOnly="0" labelOnly="1" outline="0" axis="axisValues" fieldPosition="0"/>
    </format>
    <format dxfId="32">
      <pivotArea outline="0" collapsedLevelsAreSubtotals="1" fieldPosition="0"/>
    </format>
    <format dxfId="8">
      <pivotArea dataOnly="0" labelOnly="1" outline="0" axis="axisValues" fieldPosition="0"/>
    </format>
    <format dxfId="6">
      <pivotArea field="0" type="button" dataOnly="0" labelOnly="1" outline="0" axis="axisRow" fieldPosition="0"/>
    </format>
  </formats>
  <chartFormats count="3">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59176A-00C7-4692-9026-D7C621A2E737}" name="PivotTable11" cacheId="672" applyNumberFormats="0" applyBorderFormats="0" applyFontFormats="0" applyPatternFormats="0" applyAlignmentFormats="0" applyWidthHeightFormats="1" dataCaption="Values" tag="597bdf0c-b84c-4877-b9c9-ab733720ca97" updatedVersion="8" minRefreshableVersion="3" useAutoFormatting="1" subtotalHiddenItems="1" itemPrintTitles="1" createdVersion="8" indent="0" outline="1" outlineData="1" multipleFieldFilters="0" chartFormat="8" rowHeaderCaption="Month Name">
  <location ref="V7:W34"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3">
    <field x="3"/>
    <field x="2"/>
    <field x="0"/>
  </rowFields>
  <rowItems count="27">
    <i>
      <x/>
    </i>
    <i r="1">
      <x/>
    </i>
    <i r="2">
      <x/>
    </i>
    <i r="2">
      <x v="1"/>
    </i>
    <i r="2">
      <x v="2"/>
    </i>
    <i r="1">
      <x v="1"/>
    </i>
    <i r="2">
      <x/>
    </i>
    <i r="2">
      <x v="1"/>
    </i>
    <i r="2">
      <x v="2"/>
    </i>
    <i>
      <x v="1"/>
    </i>
    <i r="1">
      <x/>
    </i>
    <i r="2">
      <x v="3"/>
    </i>
    <i r="2">
      <x v="4"/>
    </i>
    <i r="2">
      <x v="5"/>
    </i>
    <i r="1">
      <x v="1"/>
    </i>
    <i r="2">
      <x v="3"/>
    </i>
    <i>
      <x v="2"/>
    </i>
    <i r="1">
      <x/>
    </i>
    <i r="2">
      <x v="6"/>
    </i>
    <i r="2">
      <x v="7"/>
    </i>
    <i r="2">
      <x v="8"/>
    </i>
    <i>
      <x v="3"/>
    </i>
    <i r="1">
      <x/>
    </i>
    <i r="2">
      <x v="9"/>
    </i>
    <i r="2">
      <x v="10"/>
    </i>
    <i r="2">
      <x v="11"/>
    </i>
    <i t="grand">
      <x/>
    </i>
  </rowItems>
  <colItems count="1">
    <i/>
  </colItems>
  <dataFields count="1">
    <dataField name="No. of  Jobs" fld="1" subtotal="count" baseField="0" baseItem="0"/>
  </dataFields>
  <formats count="2">
    <format dxfId="77">
      <pivotArea dataOnly="0" labelOnly="1" outline="0" axis="axisValues" fieldPosition="0"/>
    </format>
    <format dxfId="78">
      <pivotArea field="0" type="button" dataOnly="0" labelOnly="1" outline="0" axis="axisRow" fieldPosition="2"/>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4">
          <reference field="4294967294" count="1" selected="0">
            <x v="0"/>
          </reference>
          <reference field="0" count="1" selected="0">
            <x v="1"/>
          </reference>
          <reference field="2" count="1" selected="0">
            <x v="1"/>
          </reference>
          <reference field="3" count="1" selected="0">
            <x v="0"/>
          </reference>
        </references>
      </pivotArea>
    </chartFormat>
    <chartFormat chart="4" format="4">
      <pivotArea type="data" outline="0" fieldPosition="0">
        <references count="4">
          <reference field="4294967294" count="1" selected="0">
            <x v="0"/>
          </reference>
          <reference field="0" count="1" selected="0">
            <x v="1"/>
          </reference>
          <reference field="2" count="1" selected="0">
            <x v="0"/>
          </reference>
          <reference field="3" count="1" selected="0">
            <x v="0"/>
          </reference>
        </references>
      </pivotArea>
    </chartFormat>
    <chartFormat chart="4" format="5">
      <pivotArea type="data" outline="0" fieldPosition="0">
        <references count="4">
          <reference field="4294967294" count="1" selected="0">
            <x v="0"/>
          </reference>
          <reference field="0" count="1" selected="0">
            <x v="8"/>
          </reference>
          <reference field="2" count="1" selected="0">
            <x v="0"/>
          </reference>
          <reference field="3"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No. of  Job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7"/>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4433CD-D040-4F2B-AE3E-D8427CD789A3}" name="PivotTable1" cacheId="673" applyNumberFormats="0" applyBorderFormats="0" applyFontFormats="0" applyPatternFormats="0" applyAlignmentFormats="0" applyWidthHeightFormats="1" dataCaption="Values" tag="58a74edb-6e21-4acb-863e-41f3e5c63f52" updatedVersion="8" minRefreshableVersion="3" useAutoFormatting="1" subtotalHiddenItems="1" rowGrandTotals="0" colGrandTotals="0" itemPrintTitles="1" createdVersion="8" indent="0" outline="1" outlineData="1" multipleFieldFilters="0" rowHeaderCaption="Job Title">
  <location ref="C5:D25"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Average of salary_usd" fld="1" subtotal="average" baseField="0" baseItem="0" numFmtId="165"/>
  </dataFields>
  <formats count="7">
    <format dxfId="70">
      <pivotArea dataOnly="0" labelOnly="1" outline="0" axis="axisValues" fieldPosition="0"/>
    </format>
    <format dxfId="71">
      <pivotArea outline="0" collapsedLevelsAreSubtotals="1" fieldPosition="0"/>
    </format>
    <format dxfId="72">
      <pivotArea type="all" dataOnly="0" outline="0" fieldPosition="0"/>
    </format>
    <format dxfId="73">
      <pivotArea outline="0" collapsedLevelsAreSubtotals="1" fieldPosition="0"/>
    </format>
    <format dxfId="74">
      <pivotArea field="0" type="button" dataOnly="0" labelOnly="1" outline="0" axis="axisRow" fieldPosition="0"/>
    </format>
    <format dxfId="75">
      <pivotArea dataOnly="0" labelOnly="1" fieldPosition="0">
        <references count="1">
          <reference field="0" count="0"/>
        </references>
      </pivotArea>
    </format>
    <format dxfId="76">
      <pivotArea dataOnly="0" labelOnly="1" outline="0" axis="axisValues" fieldPosition="0"/>
    </format>
  </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5F0C49-DDCE-4212-B86D-B5BB8B21A98D}" name="PivotTable6" cacheId="674" applyNumberFormats="0" applyBorderFormats="0" applyFontFormats="0" applyPatternFormats="0" applyAlignmentFormats="0" applyWidthHeightFormats="1" dataCaption="Values" tag="85e5aa36-e88d-4aef-9885-c6a1615a76c9" updatedVersion="8" minRefreshableVersion="3" useAutoFormatting="1" subtotalHiddenItems="1" rowGrandTotals="0" colGrandTotals="0" itemPrintTitles="1" createdVersion="8" indent="0" outline="1" outlineData="1" multipleFieldFilters="0" chartFormat="5" rowHeaderCaption="Job Title">
  <location ref="J13:N17" firstHeaderRow="1" firstDataRow="2"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3">
    <i>
      <x/>
    </i>
    <i>
      <x v="1"/>
    </i>
    <i>
      <x v="2"/>
    </i>
  </rowItems>
  <colFields count="1">
    <field x="2"/>
  </colFields>
  <colItems count="4">
    <i>
      <x/>
    </i>
    <i>
      <x v="1"/>
    </i>
    <i>
      <x v="2"/>
    </i>
    <i>
      <x v="3"/>
    </i>
  </colItems>
  <dataFields count="1">
    <dataField name="Count of job_id" fld="0" subtotal="count" baseField="0" baseItem="0"/>
  </dataFields>
  <formats count="6">
    <format dxfId="11">
      <pivotArea dataOnly="0" labelOnly="1" outline="0" axis="axisValues" fieldPosition="0"/>
    </format>
    <format dxfId="12">
      <pivotArea outline="0" collapsedLevelsAreSubtotals="1" fieldPosition="0"/>
    </format>
    <format dxfId="13">
      <pivotArea type="all" dataOnly="0" outline="0" fieldPosition="0"/>
    </format>
    <format dxfId="14">
      <pivotArea outline="0" collapsedLevelsAreSubtotals="1" fieldPosition="0"/>
    </format>
    <format dxfId="15">
      <pivotArea dataOnly="0" labelOnly="1" outline="0" axis="axisValues" fieldPosition="0"/>
    </format>
    <format dxfId="16">
      <pivotArea outline="0" collapsedLevelsAreSubtotals="1" fieldPosition="0"/>
    </format>
  </formats>
  <chartFormats count="4">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4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6C2FEF-FDD7-4173-A1C2-D2F3D26857C8}" name="PivotTable5" cacheId="675" applyNumberFormats="0" applyBorderFormats="0" applyFontFormats="0" applyPatternFormats="0" applyAlignmentFormats="0" applyWidthHeightFormats="1" dataCaption="Values" tag="6f2c7ef9-322e-4b6b-af3c-fbf89937a66c" updatedVersion="8" minRefreshableVersion="3" useAutoFormatting="1" subtotalHiddenItems="1" rowGrandTotals="0" colGrandTotals="0" itemPrintTitles="1" createdVersion="8" indent="0" outline="1" outlineData="1" multipleFieldFilters="0" rowHeaderCaption="Job Title">
  <location ref="J8:M10"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Items count="1">
    <i/>
  </rowItems>
  <colFields count="1">
    <field x="1"/>
  </colFields>
  <colItems count="3">
    <i>
      <x/>
    </i>
    <i>
      <x v="1"/>
    </i>
    <i>
      <x v="2"/>
    </i>
  </colItems>
  <dataFields count="1">
    <dataField name="Count of job_id" fld="0" subtotal="count" baseField="0" baseItem="0"/>
  </dataFields>
  <formats count="6">
    <format dxfId="49">
      <pivotArea dataOnly="0" labelOnly="1" outline="0" axis="axisValues" fieldPosition="0"/>
    </format>
    <format dxfId="50">
      <pivotArea outline="0" collapsedLevelsAreSubtotals="1" fieldPosition="0"/>
    </format>
    <format dxfId="51">
      <pivotArea type="all" dataOnly="0" outline="0" fieldPosition="0"/>
    </format>
    <format dxfId="52">
      <pivotArea outline="0" collapsedLevelsAreSubtotals="1" fieldPosition="0"/>
    </format>
    <format dxfId="53">
      <pivotArea dataOnly="0" labelOnly="1" outline="0" axis="axisValues" fieldPosition="0"/>
    </format>
    <format dxfId="54">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795E54-C09B-4A65-AC74-49DD22F886EA}" name="PivotTable10" cacheId="676" applyNumberFormats="0" applyBorderFormats="0" applyFontFormats="0" applyPatternFormats="0" applyAlignmentFormats="0" applyWidthHeightFormats="1" dataCaption="Values" tag="121e1a05-32d2-4cdd-88f6-00b810f538e3" updatedVersion="8" minRefreshableVersion="3" useAutoFormatting="1" subtotalHiddenItems="1" rowGrandTotals="0" colGrandTotals="0" itemPrintTitles="1" createdVersion="8" indent="0" outline="1" outlineData="1" multipleFieldFilters="0" chartFormat="11" rowHeaderCaption="Job Title">
  <location ref="S16:T36" firstHeaderRow="1" firstDataRow="1" firstDataCol="1"/>
  <pivotFields count="3">
    <pivotField axis="axisRow" allDrilled="1" subtotalTop="0" showAll="0" sortType="descending" dataSourceSort="1"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0">
    <i>
      <x v="5"/>
    </i>
    <i>
      <x v="13"/>
    </i>
    <i>
      <x v="12"/>
    </i>
    <i>
      <x v="3"/>
    </i>
    <i>
      <x/>
    </i>
    <i>
      <x v="19"/>
    </i>
    <i>
      <x v="17"/>
    </i>
    <i>
      <x v="18"/>
    </i>
    <i>
      <x v="9"/>
    </i>
    <i>
      <x v="10"/>
    </i>
    <i>
      <x v="15"/>
    </i>
    <i>
      <x v="2"/>
    </i>
    <i>
      <x v="4"/>
    </i>
    <i>
      <x v="11"/>
    </i>
    <i>
      <x v="1"/>
    </i>
    <i>
      <x v="7"/>
    </i>
    <i>
      <x v="16"/>
    </i>
    <i>
      <x v="14"/>
    </i>
    <i>
      <x v="6"/>
    </i>
    <i>
      <x v="8"/>
    </i>
  </rowItems>
  <colItems count="1">
    <i/>
  </colItems>
  <dataFields count="1">
    <dataField name="Average Salary" fld="1" subtotal="average" baseField="0" baseItem="0" numFmtId="164"/>
  </dataFields>
  <formats count="10">
    <format dxfId="23">
      <pivotArea outline="0" collapsedLevelsAreSubtotals="1" fieldPosition="0"/>
    </format>
    <format dxfId="24">
      <pivotArea field="0" type="button" dataOnly="0" labelOnly="1" outline="0" axis="axisRow" fieldPosition="0"/>
    </format>
    <format dxfId="25">
      <pivotArea dataOnly="0" labelOnly="1" outline="0" axis="axisValues" fieldPosition="0"/>
    </format>
    <format dxfId="26">
      <pivotArea type="all" dataOnly="0" outline="0" fieldPosition="0"/>
    </format>
    <format dxfId="27">
      <pivotArea outline="0" collapsedLevelsAreSubtotals="1" fieldPosition="0"/>
    </format>
    <format dxfId="28">
      <pivotArea field="0" type="button" dataOnly="0" labelOnly="1" outline="0" axis="axisRow" fieldPosition="0"/>
    </format>
    <format dxfId="29">
      <pivotArea dataOnly="0" labelOnly="1" fieldPosition="0">
        <references count="1">
          <reference field="0" count="0"/>
        </references>
      </pivotArea>
    </format>
    <format dxfId="30">
      <pivotArea dataOnly="0" labelOnly="1" outline="0" axis="axisValues" fieldPosition="0"/>
    </format>
    <format dxfId="2">
      <pivotArea field="0" type="button" dataOnly="0" labelOnly="1" outline="0" axis="axisRow" fieldPosition="0"/>
    </format>
    <format dxfId="1">
      <pivotArea dataOnly="0" labelOnly="1" outline="0" axis="axisValues" fieldPosition="0"/>
    </format>
  </formats>
  <pivotHierarchies count="4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77ED34-C7D9-4917-9564-F93A7B40EA20}" name="PivotTable4" cacheId="677" applyNumberFormats="0" applyBorderFormats="0" applyFontFormats="0" applyPatternFormats="0" applyAlignmentFormats="0" applyWidthHeightFormats="1" dataCaption="Values" tag="72894d03-2cb8-49b7-ac9e-ac4392611f2d" updatedVersion="8" minRefreshableVersion="3" useAutoFormatting="1" subtotalHiddenItems="1" rowGrandTotals="0" colGrandTotals="0" itemPrintTitles="1" createdVersion="8" indent="0" outline="1" outlineData="1" multipleFieldFilters="0" rowHeaderCaption="Job Title">
  <location ref="K4:K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job_id" fld="0" subtotal="count" baseField="0" baseItem="0"/>
  </dataFields>
  <formats count="6">
    <format dxfId="55">
      <pivotArea dataOnly="0" labelOnly="1" outline="0" axis="axisValues" fieldPosition="0"/>
    </format>
    <format dxfId="56">
      <pivotArea outline="0" collapsedLevelsAreSubtotals="1" fieldPosition="0"/>
    </format>
    <format dxfId="57">
      <pivotArea type="all" dataOnly="0" outline="0" fieldPosition="0"/>
    </format>
    <format dxfId="58">
      <pivotArea outline="0" collapsedLevelsAreSubtotals="1" fieldPosition="0"/>
    </format>
    <format dxfId="59">
      <pivotArea dataOnly="0" labelOnly="1" outline="0" axis="axisValues" fieldPosition="0"/>
    </format>
    <format dxfId="60">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B2C852-605C-4F63-936C-E8502754C1AC}" name="PivotTable9" cacheId="678" applyNumberFormats="0" applyBorderFormats="0" applyFontFormats="0" applyPatternFormats="0" applyAlignmentFormats="0" applyWidthHeightFormats="1" dataCaption="Values" tag="5bca842a-7533-47bf-9037-e1cb3424551a" updatedVersion="8" minRefreshableVersion="3" useAutoFormatting="1" subtotalHiddenItems="1" rowGrandTotals="0" colGrandTotals="0" itemPrintTitles="1" createdVersion="8" indent="0" outline="1" outlineData="1" multipleFieldFilters="0" rowHeaderCaption="Top 5">
  <location ref="S7:T1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job_id" fld="1" subtotal="count" baseField="0" baseItem="0"/>
  </dataFields>
  <formats count="9">
    <format dxfId="33">
      <pivotArea type="all" dataOnly="0" outline="0" fieldPosition="0"/>
    </format>
    <format dxfId="34">
      <pivotArea outline="0" collapsedLevelsAreSubtotals="1" fieldPosition="0"/>
    </format>
    <format dxfId="35">
      <pivotArea field="0" type="button" dataOnly="0" labelOnly="1" outline="0" axis="axisRow" fieldPosition="0"/>
    </format>
    <format dxfId="36">
      <pivotArea dataOnly="0" labelOnly="1" fieldPosition="0">
        <references count="1">
          <reference field="0" count="0"/>
        </references>
      </pivotArea>
    </format>
    <format dxfId="37">
      <pivotArea dataOnly="0" labelOnly="1" outline="0" axis="axisValues" fieldPosition="0"/>
    </format>
    <format dxfId="38">
      <pivotArea field="0" type="button" dataOnly="0" labelOnly="1" outline="0" axis="axisRow" fieldPosition="0"/>
    </format>
    <format dxfId="39">
      <pivotArea dataOnly="0" labelOnly="1" outline="0" axis="axisValues" fieldPosition="0"/>
    </format>
    <format dxfId="5">
      <pivotArea field="0" type="button" dataOnly="0" labelOnly="1" outline="0" axis="axisRow" fieldPosition="0"/>
    </format>
    <format dxfId="4">
      <pivotArea dataOnly="0" labelOnly="1" outline="0" axis="axisValues" fieldPosition="0"/>
    </format>
  </formats>
  <pivotHierarchies count="47">
    <pivotHierarchy dragToData="1"/>
    <pivotHierarchy dragToData="1"/>
    <pivotHierarchy dragToData="1"/>
    <pivotHierarchy dragToData="1"/>
    <pivotHierarchy dragToData="1"/>
    <pivotHierarchy dragToData="1"/>
    <pivotHierarchy multipleItemSelectionAllowed="1" dragToData="1">
      <members count="1" level="1">
        <member name="[ai_job_dataset].[company_locat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ob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39B928-0D55-49E6-A171-3A2F29FCA3B5}" name="PivotTable3" cacheId="691" applyNumberFormats="0" applyBorderFormats="0" applyFontFormats="0" applyPatternFormats="0" applyAlignmentFormats="0" applyWidthHeightFormats="1" dataCaption="Values" tag="d48a61c3-343c-4784-a82e-9b42de28d917" updatedVersion="8" minRefreshableVersion="3" useAutoFormatting="1" subtotalHiddenItems="1" rowGrandTotals="0" colGrandTotals="0" itemPrintTitles="1" createdVersion="8" indent="0" outline="1" outlineData="1" multipleFieldFilters="0" chartFormat="4" rowHeaderCaption="Job Title">
  <location ref="F4:G24" firstHeaderRow="1" firstDataRow="1" firstDataCol="1"/>
  <pivotFields count="2">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s>
  <rowFields count="1">
    <field x="0"/>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Count of job_id" fld="1" subtotal="count" baseField="0" baseItem="0"/>
  </dataFields>
  <formats count="6">
    <format dxfId="17">
      <pivotArea dataOnly="0" labelOnly="1" outline="0" axis="axisValues" fieldPosition="0"/>
    </format>
    <format dxfId="18">
      <pivotArea outline="0" collapsedLevelsAreSubtotals="1" fieldPosition="0"/>
    </format>
    <format dxfId="19">
      <pivotArea type="all" dataOnly="0" outline="0" fieldPosition="0"/>
    </format>
    <format dxfId="20">
      <pivotArea outline="0" collapsedLevelsAreSubtotals="1" fieldPosition="0"/>
    </format>
    <format dxfId="21">
      <pivotArea dataOnly="0" labelOnly="1" outline="0" axis="axisValues" fieldPosition="0"/>
    </format>
    <format dxfId="22">
      <pivotArea outline="0" collapsedLevelsAreSubtotals="1" fieldPosition="0"/>
    </format>
  </formats>
  <pivotHierarchies count="47">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64D821B0-549D-44CF-BFCC-23B1CB9219EB}" sourceName="[ai_job_dataset].[company_location]">
  <pivotTables>
    <pivotTable tabId="1" name="PivotTable10"/>
    <pivotTable tabId="1" name="PivotTable3"/>
    <pivotTable tabId="1" name="PivotTable6"/>
  </pivotTables>
  <data>
    <olap pivotCacheId="261860036">
      <levels count="2">
        <level uniqueName="[ai_job_dataset].[company_location].[(All)]" sourceCaption="(All)" count="0"/>
        <level uniqueName="[ai_job_dataset].[company_location].[company_location]" sourceCaption="company_location" count="20">
          <ranges>
            <range startItem="0">
              <i n="[ai_job_dataset].[company_location].&amp;[Australia]" c="Australia"/>
              <i n="[ai_job_dataset].[company_location].&amp;[Austria]" c="Austria"/>
              <i n="[ai_job_dataset].[company_location].&amp;[Canada]" c="Canada"/>
              <i n="[ai_job_dataset].[company_location].&amp;[China]" c="China"/>
              <i n="[ai_job_dataset].[company_location].&amp;[Denmark]" c="Denmark"/>
              <i n="[ai_job_dataset].[company_location].&amp;[Finland]" c="Finland"/>
              <i n="[ai_job_dataset].[company_location].&amp;[France]" c="France"/>
              <i n="[ai_job_dataset].[company_location].&amp;[Germany]" c="Germany"/>
              <i n="[ai_job_dataset].[company_location].&amp;[India]" c="India"/>
              <i n="[ai_job_dataset].[company_location].&amp;[Ireland]" c="Ireland"/>
              <i n="[ai_job_dataset].[company_location].&amp;[Israel]" c="Israel"/>
              <i n="[ai_job_dataset].[company_location].&amp;[Japan]" c="Japan"/>
              <i n="[ai_job_dataset].[company_location].&amp;[Netherlands]" c="Netherlands"/>
              <i n="[ai_job_dataset].[company_location].&amp;[Norway]" c="Norway"/>
              <i n="[ai_job_dataset].[company_location].&amp;[Singapore]" c="Singapore"/>
              <i n="[ai_job_dataset].[company_location].&amp;[South Korea]" c="South Korea"/>
              <i n="[ai_job_dataset].[company_location].&amp;[Sweden]" c="Sweden"/>
              <i n="[ai_job_dataset].[company_location].&amp;[Switzerland]" c="Switzerland"/>
              <i n="[ai_job_dataset].[company_location].&amp;[United Kingdom]" c="United Kingdom"/>
              <i n="[ai_job_dataset].[company_location].&amp;[United States]" c="United States"/>
            </range>
          </ranges>
        </level>
      </levels>
      <selections count="1">
        <selection n="[ai_job_dataset].[company_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684C98E8-9395-4596-A7C8-285A057E2ACB}" sourceName="[ai_job_dataset].[job_title]">
  <pivotTables>
    <pivotTable tabId="1" name="PivotTable3"/>
  </pivotTables>
  <data>
    <olap pivotCacheId="1736778595">
      <levels count="2">
        <level uniqueName="[ai_job_dataset].[job_title].[(All)]" sourceCaption="(All)" count="0"/>
        <level uniqueName="[ai_job_dataset].[job_title].[job_title]" sourceCaption="job_title" count="20" sortOrder="ascending">
          <ranges>
            <range startItem="0">
              <i n="[ai_job_dataset].[job_title].&amp;[AI Architect]" c="AI Architect"/>
              <i n="[ai_job_dataset].[job_title].&amp;[AI Consultant]" c="AI Consultant"/>
              <i n="[ai_job_dataset].[job_title].&amp;[AI Product Manager]" c="AI Product Manager"/>
              <i n="[ai_job_dataset].[job_title].&amp;[AI Research Scientist]" c="AI Research Scientist"/>
              <i n="[ai_job_dataset].[job_title].&amp;[AI Software Engineer]" c="AI Software Engineer"/>
              <i n="[ai_job_dataset].[job_title].&amp;[AI Specialist]" c="AI Specialist"/>
              <i n="[ai_job_dataset].[job_title].&amp;[Autonomous Systems Engineer]" c="Autonomous Systems Engineer"/>
              <i n="[ai_job_dataset].[job_title].&amp;[Computer Vision Engineer]" c="Computer Vision Engineer"/>
              <i n="[ai_job_dataset].[job_title].&amp;[Data Analyst]" c="Data Analyst"/>
              <i n="[ai_job_dataset].[job_title].&amp;[Data Engineer]" c="Data Engineer"/>
              <i n="[ai_job_dataset].[job_title].&amp;[Data Scientist]" c="Data Scientist"/>
              <i n="[ai_job_dataset].[job_title].&amp;[Deep Learning Engineer]" c="Deep Learning Engineer"/>
              <i n="[ai_job_dataset].[job_title].&amp;[Head of AI]" c="Head of AI"/>
              <i n="[ai_job_dataset].[job_title].&amp;[Machine Learning Engineer]" c="Machine Learning Engineer"/>
              <i n="[ai_job_dataset].[job_title].&amp;[Machine Learning Researcher]" c="Machine Learning Researcher"/>
              <i n="[ai_job_dataset].[job_title].&amp;[ML Ops Engineer]" c="ML Ops Engineer"/>
              <i n="[ai_job_dataset].[job_title].&amp;[NLP Engineer]" c="NLP Engineer"/>
              <i n="[ai_job_dataset].[job_title].&amp;[Principal Data Scientist]" c="Principal Data Scientist"/>
              <i n="[ai_job_dataset].[job_title].&amp;[Research Scientist]" c="Research Scientist"/>
              <i n="[ai_job_dataset].[job_title].&amp;[Robotics Engineer]" c="Robotics Engineer"/>
            </range>
          </ranges>
        </level>
      </levels>
      <selections count="1">
        <selection n="[ai_job_dataset].[job_tit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location" xr10:uid="{4229A435-FF4A-416E-8AFE-78395102ADA1}" cache="Slicer_company_location" caption="company_location" columnCount="4" showCaption="0" level="1" style="SlicerStyleLight1 3" rowHeight="137160"/>
  <slicer name="job_title" xr10:uid="{8A04ED94-F225-4EF3-8E75-BC50BEB0B95B}" cache="Slicer_job_title" caption="job_title" showCaption="0" level="1" style="SlicerStyleLight1 3"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094A7D-1CD0-4EA5-8233-19C618EA9541}" name="Table1" displayName="Table1" ref="BA9:BA10" insertRow="1" totalsRowShown="0">
  <autoFilter ref="BA9:BA10" xr:uid="{09094A7D-1CD0-4EA5-8233-19C618EA9541}"/>
  <tableColumns count="1">
    <tableColumn id="1" xr3:uid="{4002EA73-60C6-4627-88D9-9A855BA6BE67}"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0951-7ED8-490A-9173-F6F1B142B317}">
  <dimension ref="C4:BB36"/>
  <sheetViews>
    <sheetView zoomScaleNormal="100" zoomScaleSheetLayoutView="70" workbookViewId="0">
      <selection activeCell="T4" sqref="T4"/>
    </sheetView>
  </sheetViews>
  <sheetFormatPr defaultRowHeight="14.4" x14ac:dyDescent="0.55000000000000004"/>
  <cols>
    <col min="3" max="3" width="24.9453125" bestFit="1" customWidth="1"/>
    <col min="4" max="4" width="18" bestFit="1" customWidth="1"/>
    <col min="5" max="5" width="14.41796875" bestFit="1" customWidth="1"/>
    <col min="6" max="6" width="24.9453125" bestFit="1" customWidth="1"/>
    <col min="7" max="7" width="12.734375" bestFit="1" customWidth="1"/>
    <col min="8" max="8" width="14.47265625" bestFit="1" customWidth="1"/>
    <col min="9" max="9" width="13.1015625" bestFit="1" customWidth="1"/>
    <col min="10" max="10" width="12.734375" bestFit="1" customWidth="1"/>
    <col min="11" max="11" width="14.9453125" bestFit="1" customWidth="1"/>
    <col min="12" max="12" width="8.68359375" bestFit="1" customWidth="1"/>
    <col min="13" max="13" width="7.734375" bestFit="1" customWidth="1"/>
    <col min="14" max="14" width="8" bestFit="1" customWidth="1"/>
    <col min="15" max="15" width="18.26171875" bestFit="1" customWidth="1"/>
    <col min="16" max="16" width="9.9453125" bestFit="1" customWidth="1"/>
    <col min="17" max="18" width="12.734375" bestFit="1" customWidth="1"/>
    <col min="19" max="19" width="27.1015625" bestFit="1" customWidth="1"/>
    <col min="20" max="20" width="12.3671875" bestFit="1" customWidth="1"/>
    <col min="21" max="21" width="17.26171875" bestFit="1" customWidth="1"/>
    <col min="22" max="22" width="15.3125" bestFit="1" customWidth="1"/>
    <col min="23" max="23" width="9.734375" bestFit="1" customWidth="1"/>
    <col min="24" max="24" width="21.578125" bestFit="1" customWidth="1"/>
    <col min="25" max="25" width="21.3125" bestFit="1" customWidth="1"/>
    <col min="26" max="26" width="12.734375" bestFit="1" customWidth="1"/>
    <col min="27" max="27" width="10.62890625" bestFit="1" customWidth="1"/>
    <col min="28" max="28" width="8.20703125" bestFit="1" customWidth="1"/>
    <col min="29" max="29" width="10.1015625" bestFit="1" customWidth="1"/>
    <col min="30" max="30" width="11.578125" bestFit="1" customWidth="1"/>
    <col min="31" max="31" width="7.20703125" bestFit="1" customWidth="1"/>
    <col min="32" max="33" width="8.20703125" bestFit="1" customWidth="1"/>
    <col min="34" max="35" width="7.20703125" bestFit="1" customWidth="1"/>
    <col min="36" max="36" width="11.578125" bestFit="1" customWidth="1"/>
    <col min="37" max="37" width="11.68359375" bestFit="1" customWidth="1"/>
    <col min="38" max="38" width="43.68359375" bestFit="1" customWidth="1"/>
    <col min="39" max="39" width="14.9453125" bestFit="1" customWidth="1"/>
    <col min="40" max="40" width="9.3125" bestFit="1" customWidth="1"/>
    <col min="41" max="41" width="8.20703125" bestFit="1" customWidth="1"/>
    <col min="42" max="42" width="9.578125" bestFit="1" customWidth="1"/>
    <col min="43" max="43" width="9.734375" bestFit="1" customWidth="1"/>
    <col min="44" max="44" width="8.20703125" bestFit="1" customWidth="1"/>
    <col min="45" max="46" width="9.7890625" bestFit="1" customWidth="1"/>
    <col min="47" max="47" width="17.15625" bestFit="1" customWidth="1"/>
    <col min="48" max="48" width="18" bestFit="1" customWidth="1"/>
    <col min="49" max="49" width="16.47265625" bestFit="1" customWidth="1"/>
    <col min="50" max="50" width="24.9453125" bestFit="1" customWidth="1"/>
    <col min="51" max="51" width="21" bestFit="1" customWidth="1"/>
    <col min="52" max="52" width="24.9453125" bestFit="1" customWidth="1"/>
    <col min="53" max="53" width="14.9453125" bestFit="1" customWidth="1"/>
    <col min="54" max="54" width="9.578125" bestFit="1" customWidth="1"/>
    <col min="55" max="55" width="5.47265625" bestFit="1" customWidth="1"/>
    <col min="56" max="56" width="4.26171875" bestFit="1" customWidth="1"/>
    <col min="57" max="57" width="10.26171875" bestFit="1" customWidth="1"/>
    <col min="58" max="58" width="9.9453125" bestFit="1" customWidth="1"/>
    <col min="59" max="59" width="7.41796875" bestFit="1" customWidth="1"/>
    <col min="60" max="60" width="5.47265625" bestFit="1" customWidth="1"/>
    <col min="61" max="61" width="4.68359375" bestFit="1" customWidth="1"/>
    <col min="62" max="62" width="10.26171875" bestFit="1" customWidth="1"/>
    <col min="63" max="63" width="9.9453125" bestFit="1" customWidth="1"/>
    <col min="64" max="64" width="5.26171875" bestFit="1" customWidth="1"/>
    <col min="65" max="65" width="11.5234375" bestFit="1" customWidth="1"/>
    <col min="66" max="66" width="6.578125" bestFit="1" customWidth="1"/>
    <col min="67" max="67" width="4.68359375" bestFit="1" customWidth="1"/>
    <col min="68" max="68" width="6.578125" bestFit="1" customWidth="1"/>
    <col min="69" max="69" width="7.41796875" bestFit="1" customWidth="1"/>
    <col min="70" max="70" width="4.68359375" bestFit="1" customWidth="1"/>
    <col min="71" max="71" width="5.47265625" bestFit="1" customWidth="1"/>
    <col min="72" max="72" width="5.68359375" bestFit="1" customWidth="1"/>
    <col min="73" max="73" width="4.68359375" bestFit="1" customWidth="1"/>
    <col min="74" max="74" width="8.62890625" bestFit="1" customWidth="1"/>
    <col min="75" max="75" width="7.41796875" bestFit="1" customWidth="1"/>
    <col min="76" max="76" width="10.26171875" bestFit="1" customWidth="1"/>
    <col min="77" max="77" width="4.41796875" bestFit="1" customWidth="1"/>
    <col min="78" max="78" width="5.15625" bestFit="1" customWidth="1"/>
    <col min="79" max="79" width="14.1015625" bestFit="1" customWidth="1"/>
    <col min="80" max="80" width="15.05078125" bestFit="1" customWidth="1"/>
    <col min="81" max="81" width="12.15625" bestFit="1" customWidth="1"/>
    <col min="82" max="82" width="6.41796875" bestFit="1" customWidth="1"/>
    <col min="83" max="83" width="4.20703125" bestFit="1" customWidth="1"/>
    <col min="84" max="84" width="3.68359375" bestFit="1" customWidth="1"/>
    <col min="85" max="85" width="7" bestFit="1" customWidth="1"/>
    <col min="86" max="86" width="4.05078125" bestFit="1" customWidth="1"/>
    <col min="87" max="87" width="10" bestFit="1" customWidth="1"/>
    <col min="88" max="88" width="4.89453125" bestFit="1" customWidth="1"/>
    <col min="89" max="89" width="11.15625" bestFit="1" customWidth="1"/>
    <col min="90" max="90" width="6.20703125" bestFit="1" customWidth="1"/>
    <col min="91" max="91" width="3.89453125" bestFit="1" customWidth="1"/>
    <col min="92" max="92" width="6.20703125" bestFit="1" customWidth="1"/>
    <col min="93" max="93" width="7.05078125" bestFit="1" customWidth="1"/>
    <col min="94" max="94" width="3.68359375" bestFit="1" customWidth="1"/>
    <col min="95" max="95" width="5.1015625" bestFit="1" customWidth="1"/>
    <col min="96" max="96" width="5.3125" bestFit="1" customWidth="1"/>
    <col min="97" max="97" width="3.89453125" bestFit="1" customWidth="1"/>
    <col min="98" max="98" width="8.26171875" bestFit="1" customWidth="1"/>
    <col min="99" max="99" width="7.05078125" bestFit="1" customWidth="1"/>
    <col min="100" max="100" width="9.89453125" bestFit="1" customWidth="1"/>
    <col min="101" max="101" width="9.9453125" bestFit="1" customWidth="1"/>
    <col min="102" max="13714" width="58.734375" bestFit="1" customWidth="1"/>
    <col min="13715" max="13715" width="9.9453125" bestFit="1" customWidth="1"/>
    <col min="13716" max="14313" width="6.68359375" bestFit="1" customWidth="1"/>
  </cols>
  <sheetData>
    <row r="4" spans="3:54" x14ac:dyDescent="0.55000000000000004">
      <c r="F4" s="1" t="s">
        <v>21</v>
      </c>
      <c r="G4" s="2" t="s">
        <v>26</v>
      </c>
      <c r="K4" s="2" t="s">
        <v>26</v>
      </c>
    </row>
    <row r="5" spans="3:54" x14ac:dyDescent="0.55000000000000004">
      <c r="C5" s="1" t="s">
        <v>21</v>
      </c>
      <c r="D5" s="2" t="s">
        <v>20</v>
      </c>
      <c r="F5" s="3" t="s">
        <v>0</v>
      </c>
      <c r="G5" s="10">
        <v>771</v>
      </c>
      <c r="K5" s="10">
        <v>15000</v>
      </c>
    </row>
    <row r="6" spans="3:54" x14ac:dyDescent="0.55000000000000004">
      <c r="C6" s="3" t="s">
        <v>0</v>
      </c>
      <c r="D6" s="4">
        <v>117436.51361867704</v>
      </c>
      <c r="F6" s="3" t="s">
        <v>1</v>
      </c>
      <c r="G6" s="10">
        <v>704</v>
      </c>
      <c r="S6" s="18" t="s">
        <v>67</v>
      </c>
    </row>
    <row r="7" spans="3:54" x14ac:dyDescent="0.55000000000000004">
      <c r="C7" s="3" t="s">
        <v>1</v>
      </c>
      <c r="D7" s="4">
        <v>113671.87073863637</v>
      </c>
      <c r="F7" s="3" t="s">
        <v>2</v>
      </c>
      <c r="G7" s="10">
        <v>743</v>
      </c>
      <c r="S7" s="17" t="s">
        <v>65</v>
      </c>
      <c r="T7" s="17" t="s">
        <v>64</v>
      </c>
      <c r="V7" s="15" t="s">
        <v>88</v>
      </c>
      <c r="W7" s="13" t="s">
        <v>89</v>
      </c>
    </row>
    <row r="8" spans="3:54" x14ac:dyDescent="0.55000000000000004">
      <c r="C8" s="3" t="s">
        <v>2</v>
      </c>
      <c r="D8" s="4">
        <v>114680.90982503365</v>
      </c>
      <c r="F8" s="3" t="s">
        <v>3</v>
      </c>
      <c r="G8" s="10">
        <v>756</v>
      </c>
      <c r="J8" s="8"/>
      <c r="K8" s="1" t="s">
        <v>51</v>
      </c>
      <c r="L8" s="8"/>
      <c r="M8" s="8"/>
      <c r="P8" s="17" t="s">
        <v>50</v>
      </c>
      <c r="Q8" s="16" t="s">
        <v>26</v>
      </c>
      <c r="S8" s="3" t="s">
        <v>44</v>
      </c>
      <c r="T8" s="12">
        <v>1020</v>
      </c>
      <c r="V8" s="6" t="s">
        <v>71</v>
      </c>
      <c r="W8" s="9"/>
      <c r="Y8">
        <v>1</v>
      </c>
      <c r="Z8">
        <f>LARGE($W$8:$W$19,Y8)</f>
        <v>985</v>
      </c>
      <c r="AA8" t="str">
        <f>INDEX($V$8:$V$19,MATCH(Z8,$W$8:$W$19,0))</f>
        <v>Apr</v>
      </c>
    </row>
    <row r="9" spans="3:54" x14ac:dyDescent="0.55000000000000004">
      <c r="C9" s="3" t="s">
        <v>3</v>
      </c>
      <c r="D9" s="4">
        <v>117897.92592592593</v>
      </c>
      <c r="F9" s="3" t="s">
        <v>4</v>
      </c>
      <c r="G9" s="10">
        <v>784</v>
      </c>
      <c r="J9" s="8"/>
      <c r="K9" s="8" t="s">
        <v>47</v>
      </c>
      <c r="L9" s="8" t="s">
        <v>49</v>
      </c>
      <c r="M9" s="8" t="s">
        <v>29</v>
      </c>
      <c r="P9" s="3" t="s">
        <v>22</v>
      </c>
      <c r="Q9" s="10">
        <v>3718</v>
      </c>
      <c r="S9" s="3" t="s">
        <v>43</v>
      </c>
      <c r="T9" s="12">
        <v>1020</v>
      </c>
      <c r="V9" s="11" t="s">
        <v>70</v>
      </c>
      <c r="W9" s="9"/>
      <c r="Y9">
        <v>2</v>
      </c>
      <c r="Z9">
        <f t="shared" ref="Z9:Z10" si="0">LARGE($W$8:$W$19,Y9)</f>
        <v>964</v>
      </c>
      <c r="AA9" t="str">
        <f t="shared" ref="AA9:AA10" si="1">INDEX($V$8:$V$19,MATCH(Z9,$W$8:$W$19,0))</f>
        <v>Jan</v>
      </c>
      <c r="BA9" t="s">
        <v>92</v>
      </c>
    </row>
    <row r="10" spans="3:54" x14ac:dyDescent="0.55000000000000004">
      <c r="C10" s="3" t="s">
        <v>4</v>
      </c>
      <c r="D10" s="4">
        <v>114273.20153061225</v>
      </c>
      <c r="F10" s="3" t="s">
        <v>5</v>
      </c>
      <c r="G10" s="10">
        <v>728</v>
      </c>
      <c r="J10" s="2" t="s">
        <v>26</v>
      </c>
      <c r="K10" s="10">
        <v>5005</v>
      </c>
      <c r="L10" s="10">
        <v>5075</v>
      </c>
      <c r="M10" s="10">
        <v>4920</v>
      </c>
      <c r="P10" s="3" t="s">
        <v>23</v>
      </c>
      <c r="Q10" s="10">
        <v>3760</v>
      </c>
      <c r="S10" s="3" t="s">
        <v>46</v>
      </c>
      <c r="T10" s="12">
        <v>1045</v>
      </c>
      <c r="V10" s="14" t="s">
        <v>72</v>
      </c>
      <c r="W10" s="9">
        <v>953</v>
      </c>
      <c r="Y10">
        <v>3</v>
      </c>
      <c r="Z10">
        <f t="shared" si="0"/>
        <v>953</v>
      </c>
      <c r="AA10" t="str">
        <f t="shared" si="1"/>
        <v>Jan</v>
      </c>
    </row>
    <row r="11" spans="3:54" x14ac:dyDescent="0.55000000000000004">
      <c r="C11" s="3" t="s">
        <v>5</v>
      </c>
      <c r="D11" s="4">
        <v>120570.75824175825</v>
      </c>
      <c r="F11" s="3" t="s">
        <v>6</v>
      </c>
      <c r="G11" s="10">
        <v>777</v>
      </c>
      <c r="P11" s="3" t="s">
        <v>24</v>
      </c>
      <c r="Q11" s="10">
        <v>3781</v>
      </c>
      <c r="S11" s="3" t="s">
        <v>41</v>
      </c>
      <c r="T11" s="12">
        <v>1063</v>
      </c>
      <c r="V11" s="14" t="s">
        <v>73</v>
      </c>
      <c r="W11" s="9">
        <v>927</v>
      </c>
    </row>
    <row r="12" spans="3:54" x14ac:dyDescent="0.55000000000000004">
      <c r="C12" s="3" t="s">
        <v>6</v>
      </c>
      <c r="D12" s="4">
        <v>111396.55727155728</v>
      </c>
      <c r="F12" s="3" t="s">
        <v>7</v>
      </c>
      <c r="G12" s="10">
        <v>724</v>
      </c>
      <c r="P12" s="3" t="s">
        <v>25</v>
      </c>
      <c r="Q12" s="10">
        <v>3741</v>
      </c>
      <c r="S12" s="3" t="s">
        <v>37</v>
      </c>
      <c r="T12" s="12">
        <v>1011</v>
      </c>
      <c r="V12" s="14" t="s">
        <v>74</v>
      </c>
      <c r="W12" s="9">
        <v>932</v>
      </c>
    </row>
    <row r="13" spans="3:54" x14ac:dyDescent="0.55000000000000004">
      <c r="C13" s="3" t="s">
        <v>7</v>
      </c>
      <c r="D13" s="4">
        <v>113472.70718232045</v>
      </c>
      <c r="F13" s="3" t="s">
        <v>8</v>
      </c>
      <c r="G13" s="10">
        <v>759</v>
      </c>
      <c r="J13" s="1" t="s">
        <v>26</v>
      </c>
      <c r="K13" s="1" t="s">
        <v>51</v>
      </c>
      <c r="L13" s="8"/>
      <c r="M13" s="8"/>
      <c r="N13" s="8"/>
      <c r="V13" s="11" t="s">
        <v>87</v>
      </c>
      <c r="W13" s="9"/>
      <c r="Y13" t="s">
        <v>91</v>
      </c>
    </row>
    <row r="14" spans="3:54" x14ac:dyDescent="0.55000000000000004">
      <c r="C14" s="3" t="s">
        <v>8</v>
      </c>
      <c r="D14" s="4">
        <v>111321.18050065877</v>
      </c>
      <c r="F14" s="3" t="s">
        <v>9</v>
      </c>
      <c r="G14" s="10">
        <v>749</v>
      </c>
      <c r="J14" s="1" t="s">
        <v>21</v>
      </c>
      <c r="K14" s="8" t="s">
        <v>38</v>
      </c>
      <c r="L14" s="8" t="s">
        <v>28</v>
      </c>
      <c r="M14" s="8" t="s">
        <v>30</v>
      </c>
      <c r="N14" s="8" t="s">
        <v>32</v>
      </c>
      <c r="V14" s="14" t="s">
        <v>72</v>
      </c>
      <c r="W14" s="9">
        <v>964</v>
      </c>
    </row>
    <row r="15" spans="3:54" ht="17.399999999999999" x14ac:dyDescent="0.55000000000000004">
      <c r="C15" s="3" t="s">
        <v>9</v>
      </c>
      <c r="D15" s="4">
        <v>115970.72096128171</v>
      </c>
      <c r="F15" s="3" t="s">
        <v>10</v>
      </c>
      <c r="G15" s="10">
        <v>720</v>
      </c>
      <c r="J15" s="3" t="s">
        <v>47</v>
      </c>
      <c r="K15" s="10">
        <v>1241</v>
      </c>
      <c r="L15" s="10">
        <v>1228</v>
      </c>
      <c r="M15" s="10">
        <v>1265</v>
      </c>
      <c r="N15" s="10">
        <v>1271</v>
      </c>
      <c r="S15" s="19" t="s">
        <v>68</v>
      </c>
      <c r="V15" s="14" t="s">
        <v>73</v>
      </c>
      <c r="W15" s="9">
        <v>840</v>
      </c>
      <c r="Y15" s="5" t="s">
        <v>20</v>
      </c>
      <c r="Z15" s="5" t="s">
        <v>51</v>
      </c>
      <c r="AU15" s="1" t="s">
        <v>69</v>
      </c>
      <c r="AV15" s="8" t="s">
        <v>20</v>
      </c>
      <c r="AX15" s="5" t="s">
        <v>62</v>
      </c>
      <c r="AZ15">
        <v>1</v>
      </c>
      <c r="BA15" s="7">
        <f>LARGE($AV$16:$AV$30,AZ15)</f>
        <v>117602.14215686274</v>
      </c>
      <c r="BB15" t="e" cm="1">
        <f t="array" ref="BB15:BB29">INDEX($AU$16:$AU$30,MATCH($AV$16:$AV$30,BA15,0))</f>
        <v>#N/A</v>
      </c>
    </row>
    <row r="16" spans="3:54" x14ac:dyDescent="0.55000000000000004">
      <c r="C16" s="3" t="s">
        <v>10</v>
      </c>
      <c r="D16" s="4">
        <v>115819.00833333333</v>
      </c>
      <c r="F16" s="3" t="s">
        <v>11</v>
      </c>
      <c r="G16" s="10">
        <v>718</v>
      </c>
      <c r="J16" s="3" t="s">
        <v>49</v>
      </c>
      <c r="K16" s="10">
        <v>1216</v>
      </c>
      <c r="L16" s="10">
        <v>1298</v>
      </c>
      <c r="M16" s="10">
        <v>1303</v>
      </c>
      <c r="N16" s="10">
        <v>1258</v>
      </c>
      <c r="P16" s="5" t="s">
        <v>69</v>
      </c>
      <c r="Q16" t="s">
        <v>26</v>
      </c>
      <c r="S16" s="17" t="s">
        <v>21</v>
      </c>
      <c r="T16" s="17" t="s">
        <v>66</v>
      </c>
      <c r="V16" s="14" t="s">
        <v>74</v>
      </c>
      <c r="W16" s="9">
        <v>922</v>
      </c>
      <c r="Y16" s="5" t="s">
        <v>62</v>
      </c>
      <c r="Z16" t="s">
        <v>34</v>
      </c>
      <c r="AL16" s="5" t="s">
        <v>66</v>
      </c>
      <c r="AM16" s="5" t="s">
        <v>51</v>
      </c>
      <c r="AU16" s="3" t="s">
        <v>44</v>
      </c>
      <c r="AV16" s="2">
        <v>113987.24117647059</v>
      </c>
      <c r="AX16" s="6" t="s">
        <v>0</v>
      </c>
      <c r="AZ16">
        <v>2</v>
      </c>
      <c r="BA16" s="7">
        <f t="shared" ref="BA16:BA17" si="2">LARGE($AV$16:$AV$30,AZ16)</f>
        <v>116162.88877338877</v>
      </c>
      <c r="BB16" t="str">
        <v>Automotive</v>
      </c>
    </row>
    <row r="17" spans="3:54" x14ac:dyDescent="0.55000000000000004">
      <c r="C17" s="3" t="s">
        <v>11</v>
      </c>
      <c r="D17" s="4">
        <v>113725.63231197772</v>
      </c>
      <c r="F17" s="3" t="s">
        <v>12</v>
      </c>
      <c r="G17" s="10">
        <v>765</v>
      </c>
      <c r="J17" s="3" t="s">
        <v>29</v>
      </c>
      <c r="K17" s="10">
        <v>1264</v>
      </c>
      <c r="L17" s="10">
        <v>1232</v>
      </c>
      <c r="M17" s="10">
        <v>1244</v>
      </c>
      <c r="N17" s="10">
        <v>1180</v>
      </c>
      <c r="P17" s="6" t="s">
        <v>44</v>
      </c>
      <c r="Q17" s="9">
        <v>1020</v>
      </c>
      <c r="S17" s="3" t="s">
        <v>5</v>
      </c>
      <c r="T17" s="2">
        <v>120570.75824175825</v>
      </c>
      <c r="U17" s="2"/>
      <c r="V17" s="6" t="s">
        <v>75</v>
      </c>
      <c r="W17" s="9"/>
      <c r="Y17" s="6" t="s">
        <v>0</v>
      </c>
      <c r="Z17" s="7">
        <v>119788.87804878049</v>
      </c>
      <c r="AL17" s="5" t="s">
        <v>90</v>
      </c>
      <c r="AM17" t="s">
        <v>44</v>
      </c>
      <c r="AN17" t="s">
        <v>43</v>
      </c>
      <c r="AO17" t="s">
        <v>45</v>
      </c>
      <c r="AP17" t="s">
        <v>27</v>
      </c>
      <c r="AQ17" t="s">
        <v>31</v>
      </c>
      <c r="AR17" t="s">
        <v>41</v>
      </c>
      <c r="AS17" t="s">
        <v>37</v>
      </c>
      <c r="AU17" s="3" t="s">
        <v>43</v>
      </c>
      <c r="AV17" s="2">
        <v>117602.14215686274</v>
      </c>
      <c r="AX17" s="6" t="s">
        <v>1</v>
      </c>
      <c r="AZ17">
        <v>3</v>
      </c>
      <c r="BA17" s="7">
        <f t="shared" si="2"/>
        <v>116127.73014354067</v>
      </c>
      <c r="BB17" t="e">
        <v>#N/A</v>
      </c>
    </row>
    <row r="18" spans="3:54" x14ac:dyDescent="0.55000000000000004">
      <c r="C18" s="3" t="s">
        <v>12</v>
      </c>
      <c r="D18" s="4">
        <v>118542.96862745097</v>
      </c>
      <c r="F18" s="3" t="s">
        <v>13</v>
      </c>
      <c r="G18" s="10">
        <v>772</v>
      </c>
      <c r="P18" s="6" t="s">
        <v>43</v>
      </c>
      <c r="Q18" s="9">
        <v>1020</v>
      </c>
      <c r="S18" s="3" t="s">
        <v>13</v>
      </c>
      <c r="T18" s="2">
        <v>118827.91968911917</v>
      </c>
      <c r="U18" s="2"/>
      <c r="V18" s="11" t="s">
        <v>70</v>
      </c>
      <c r="W18" s="9"/>
      <c r="Y18" s="6" t="s">
        <v>1</v>
      </c>
      <c r="Z18" s="7">
        <v>119710.39473684211</v>
      </c>
      <c r="AL18" s="6" t="s">
        <v>52</v>
      </c>
      <c r="AM18" s="7"/>
      <c r="AN18" s="7"/>
      <c r="AO18" s="7"/>
      <c r="AP18" s="7"/>
      <c r="AQ18" s="7"/>
      <c r="AR18" s="7"/>
      <c r="AS18" s="7">
        <v>383142</v>
      </c>
      <c r="AU18" s="3" t="s">
        <v>42</v>
      </c>
      <c r="AV18" s="2">
        <v>116026.80334728034</v>
      </c>
      <c r="AX18" s="6" t="s">
        <v>2</v>
      </c>
      <c r="BB18" t="e">
        <v>#N/A</v>
      </c>
    </row>
    <row r="19" spans="3:54" x14ac:dyDescent="0.55000000000000004">
      <c r="C19" s="3" t="s">
        <v>13</v>
      </c>
      <c r="D19" s="4">
        <v>118827.91968911917</v>
      </c>
      <c r="F19" s="3" t="s">
        <v>14</v>
      </c>
      <c r="G19" s="10">
        <v>808</v>
      </c>
      <c r="P19" s="6" t="s">
        <v>46</v>
      </c>
      <c r="Q19" s="9">
        <v>1045</v>
      </c>
      <c r="S19" s="3" t="s">
        <v>12</v>
      </c>
      <c r="T19" s="2">
        <v>118542.96862745097</v>
      </c>
      <c r="U19" s="2"/>
      <c r="V19" s="14" t="s">
        <v>76</v>
      </c>
      <c r="W19" s="9">
        <v>985</v>
      </c>
      <c r="Y19" s="6" t="s">
        <v>4</v>
      </c>
      <c r="Z19" s="7">
        <v>129793.92105263157</v>
      </c>
      <c r="AL19" s="6" t="s">
        <v>53</v>
      </c>
      <c r="AM19" s="7"/>
      <c r="AN19" s="7"/>
      <c r="AO19" s="7"/>
      <c r="AP19" s="7"/>
      <c r="AQ19" s="7">
        <v>390292</v>
      </c>
      <c r="AR19" s="7"/>
      <c r="AS19" s="7"/>
      <c r="AU19" s="3" t="s">
        <v>45</v>
      </c>
      <c r="AV19" s="2">
        <v>115188.43647540984</v>
      </c>
      <c r="AX19" s="6" t="s">
        <v>3</v>
      </c>
      <c r="BB19" t="e">
        <v>#N/A</v>
      </c>
    </row>
    <row r="20" spans="3:54" x14ac:dyDescent="0.55000000000000004">
      <c r="C20" s="3" t="s">
        <v>14</v>
      </c>
      <c r="D20" s="4">
        <v>112621.74752475247</v>
      </c>
      <c r="F20" s="3" t="s">
        <v>15</v>
      </c>
      <c r="G20" s="10">
        <v>725</v>
      </c>
      <c r="P20" s="6" t="s">
        <v>41</v>
      </c>
      <c r="Q20" s="9">
        <v>1063</v>
      </c>
      <c r="S20" s="3" t="s">
        <v>3</v>
      </c>
      <c r="T20" s="2">
        <v>117897.92592592593</v>
      </c>
      <c r="U20" s="2"/>
      <c r="V20" s="14" t="s">
        <v>77</v>
      </c>
      <c r="W20" s="9">
        <v>955</v>
      </c>
      <c r="Y20" s="6" t="s">
        <v>5</v>
      </c>
      <c r="Z20" s="7">
        <v>125612.05882352941</v>
      </c>
      <c r="AL20" s="6" t="s">
        <v>54</v>
      </c>
      <c r="AM20" s="7"/>
      <c r="AN20" s="7">
        <v>371087</v>
      </c>
      <c r="AO20" s="7"/>
      <c r="AP20" s="7"/>
      <c r="AQ20" s="7"/>
      <c r="AR20" s="7"/>
      <c r="AS20" s="7"/>
      <c r="AU20" s="3" t="s">
        <v>40</v>
      </c>
      <c r="AV20" s="2">
        <v>115323.39837398374</v>
      </c>
      <c r="AX20" s="6" t="s">
        <v>4</v>
      </c>
      <c r="BB20" t="e">
        <v>#N/A</v>
      </c>
    </row>
    <row r="21" spans="3:54" x14ac:dyDescent="0.55000000000000004">
      <c r="C21" s="3" t="s">
        <v>15</v>
      </c>
      <c r="D21" s="4">
        <v>115431.33517241379</v>
      </c>
      <c r="F21" s="3" t="s">
        <v>16</v>
      </c>
      <c r="G21" s="10">
        <v>762</v>
      </c>
      <c r="J21" t="str">
        <f>S16</f>
        <v>Job Title</v>
      </c>
      <c r="K21" t="str">
        <f>T16</f>
        <v>Average Salary</v>
      </c>
      <c r="L21" t="s">
        <v>93</v>
      </c>
      <c r="P21" s="6" t="s">
        <v>37</v>
      </c>
      <c r="Q21" s="9">
        <v>1011</v>
      </c>
      <c r="S21" s="3" t="s">
        <v>0</v>
      </c>
      <c r="T21" s="2">
        <v>117436.51361867704</v>
      </c>
      <c r="U21" s="2"/>
      <c r="V21" s="14" t="s">
        <v>78</v>
      </c>
      <c r="W21" s="9">
        <v>938</v>
      </c>
      <c r="Y21" s="6" t="s">
        <v>19</v>
      </c>
      <c r="Z21" s="7">
        <v>119297.06818181818</v>
      </c>
      <c r="AL21" s="6" t="s">
        <v>55</v>
      </c>
      <c r="AM21" s="7"/>
      <c r="AN21" s="7"/>
      <c r="AO21" s="7"/>
      <c r="AP21" s="7">
        <v>379418</v>
      </c>
      <c r="AQ21" s="7"/>
      <c r="AR21" s="7"/>
      <c r="AS21" s="7"/>
      <c r="AU21" s="3" t="s">
        <v>39</v>
      </c>
      <c r="AV21" s="2">
        <v>112979.57497414685</v>
      </c>
      <c r="AX21" s="6" t="s">
        <v>5</v>
      </c>
      <c r="BB21" t="e">
        <v>#N/A</v>
      </c>
    </row>
    <row r="22" spans="3:54" x14ac:dyDescent="0.55000000000000004">
      <c r="C22" s="3" t="s">
        <v>16</v>
      </c>
      <c r="D22" s="4">
        <v>112670.93700787402</v>
      </c>
      <c r="F22" s="3" t="s">
        <v>17</v>
      </c>
      <c r="G22" s="10">
        <v>734</v>
      </c>
      <c r="J22" t="str">
        <f t="shared" ref="J22:K22" si="3">S17</f>
        <v>AI Specialist</v>
      </c>
      <c r="K22" s="7">
        <f t="shared" si="3"/>
        <v>120570.75824175825</v>
      </c>
      <c r="L22" s="7">
        <f>K22</f>
        <v>120570.75824175825</v>
      </c>
      <c r="P22" s="6" t="s">
        <v>63</v>
      </c>
      <c r="Q22" s="9">
        <v>5159</v>
      </c>
      <c r="S22" s="3" t="s">
        <v>19</v>
      </c>
      <c r="T22" s="2">
        <v>116470.79314888011</v>
      </c>
      <c r="V22" s="11" t="s">
        <v>87</v>
      </c>
      <c r="W22" s="9"/>
      <c r="AL22" s="6" t="s">
        <v>56</v>
      </c>
      <c r="AM22" s="7"/>
      <c r="AN22" s="7"/>
      <c r="AO22" s="7">
        <v>381575</v>
      </c>
      <c r="AP22" s="7"/>
      <c r="AQ22" s="7"/>
      <c r="AR22" s="7"/>
      <c r="AS22" s="7"/>
      <c r="AU22" s="3" t="s">
        <v>48</v>
      </c>
      <c r="AV22" s="2">
        <v>115694.32164328657</v>
      </c>
      <c r="AX22" s="6" t="s">
        <v>6</v>
      </c>
      <c r="BB22" t="e">
        <v>#N/A</v>
      </c>
    </row>
    <row r="23" spans="3:54" x14ac:dyDescent="0.55000000000000004">
      <c r="C23" s="3" t="s">
        <v>17</v>
      </c>
      <c r="D23" s="4">
        <v>116305.21934604905</v>
      </c>
      <c r="F23" s="3" t="s">
        <v>18</v>
      </c>
      <c r="G23" s="10">
        <v>742</v>
      </c>
      <c r="J23" t="str">
        <f t="shared" ref="J23:K23" si="4">S18</f>
        <v>Machine Learning Engineer</v>
      </c>
      <c r="K23" s="7">
        <f t="shared" si="4"/>
        <v>118827.91968911917</v>
      </c>
      <c r="L23" s="7">
        <f t="shared" ref="L23:L26" si="5">K23</f>
        <v>118827.91968911917</v>
      </c>
      <c r="S23" s="3" t="s">
        <v>17</v>
      </c>
      <c r="T23" s="2">
        <v>116305.21934604905</v>
      </c>
      <c r="V23" s="14" t="s">
        <v>76</v>
      </c>
      <c r="W23" s="9">
        <v>942</v>
      </c>
      <c r="AL23" s="6" t="s">
        <v>57</v>
      </c>
      <c r="AM23" s="7">
        <v>398084</v>
      </c>
      <c r="AN23" s="7"/>
      <c r="AO23" s="7"/>
      <c r="AP23" s="7"/>
      <c r="AQ23" s="7"/>
      <c r="AR23" s="7"/>
      <c r="AS23" s="7"/>
      <c r="AU23" s="3" t="s">
        <v>27</v>
      </c>
      <c r="AV23" s="2">
        <v>114433.88365095286</v>
      </c>
      <c r="AX23" s="6" t="s">
        <v>7</v>
      </c>
      <c r="BB23" t="e">
        <v>#N/A</v>
      </c>
    </row>
    <row r="24" spans="3:54" x14ac:dyDescent="0.55000000000000004">
      <c r="C24" s="3" t="s">
        <v>18</v>
      </c>
      <c r="D24" s="4">
        <v>116066.50269541779</v>
      </c>
      <c r="F24" s="3" t="s">
        <v>19</v>
      </c>
      <c r="G24" s="10">
        <v>759</v>
      </c>
      <c r="J24" t="str">
        <f t="shared" ref="J24:K24" si="6">S19</f>
        <v>Head of AI</v>
      </c>
      <c r="K24" s="7">
        <f t="shared" si="6"/>
        <v>118542.96862745097</v>
      </c>
      <c r="L24" s="7">
        <f t="shared" si="5"/>
        <v>118542.96862745097</v>
      </c>
      <c r="S24" s="3" t="s">
        <v>18</v>
      </c>
      <c r="T24" s="2">
        <v>116066.50269541779</v>
      </c>
      <c r="V24" s="6" t="s">
        <v>79</v>
      </c>
      <c r="W24" s="9"/>
      <c r="AL24" s="6" t="s">
        <v>58</v>
      </c>
      <c r="AM24" s="7"/>
      <c r="AN24" s="7"/>
      <c r="AO24" s="7"/>
      <c r="AP24" s="7"/>
      <c r="AQ24" s="7"/>
      <c r="AR24" s="7">
        <v>366957</v>
      </c>
      <c r="AS24" s="7"/>
      <c r="AU24" s="3" t="s">
        <v>33</v>
      </c>
      <c r="AV24" s="2">
        <v>116162.88877338877</v>
      </c>
      <c r="AX24" s="6" t="s">
        <v>8</v>
      </c>
      <c r="BB24" t="e">
        <v>#N/A</v>
      </c>
    </row>
    <row r="25" spans="3:54" x14ac:dyDescent="0.55000000000000004">
      <c r="C25" s="3" t="s">
        <v>19</v>
      </c>
      <c r="D25" s="4">
        <v>116470.79314888011</v>
      </c>
      <c r="J25" t="str">
        <f t="shared" ref="J25:K25" si="7">S20</f>
        <v>AI Research Scientist</v>
      </c>
      <c r="K25" s="7">
        <f t="shared" si="7"/>
        <v>117897.92592592593</v>
      </c>
      <c r="L25" s="7">
        <f t="shared" si="5"/>
        <v>117897.92592592593</v>
      </c>
      <c r="S25" s="3" t="s">
        <v>9</v>
      </c>
      <c r="T25" s="2">
        <v>115970.72096128171</v>
      </c>
      <c r="V25" s="11" t="s">
        <v>70</v>
      </c>
      <c r="W25" s="9"/>
      <c r="Y25" s="5" t="s">
        <v>62</v>
      </c>
      <c r="Z25" t="s">
        <v>26</v>
      </c>
      <c r="AL25" s="6" t="s">
        <v>59</v>
      </c>
      <c r="AM25" s="7"/>
      <c r="AN25" s="7"/>
      <c r="AO25" s="7"/>
      <c r="AP25" s="7"/>
      <c r="AQ25" s="7"/>
      <c r="AR25" s="7">
        <v>370038</v>
      </c>
      <c r="AS25" s="7"/>
      <c r="AU25" s="3" t="s">
        <v>46</v>
      </c>
      <c r="AV25" s="2">
        <v>116127.73014354067</v>
      </c>
      <c r="AX25" s="6" t="s">
        <v>9</v>
      </c>
      <c r="BB25" t="e">
        <v>#N/A</v>
      </c>
    </row>
    <row r="26" spans="3:54" x14ac:dyDescent="0.55000000000000004">
      <c r="J26" t="str">
        <f t="shared" ref="J26:K26" si="8">S21</f>
        <v>AI Architect</v>
      </c>
      <c r="K26" s="7">
        <f t="shared" si="8"/>
        <v>117436.51361867704</v>
      </c>
      <c r="L26" s="7">
        <f t="shared" si="5"/>
        <v>117436.51361867704</v>
      </c>
      <c r="S26" s="3" t="s">
        <v>10</v>
      </c>
      <c r="T26" s="2">
        <v>115819.00833333333</v>
      </c>
      <c r="V26" s="14" t="s">
        <v>80</v>
      </c>
      <c r="W26" s="9">
        <v>959</v>
      </c>
      <c r="Y26" s="6" t="s">
        <v>97</v>
      </c>
      <c r="Z26" s="9">
        <v>964</v>
      </c>
      <c r="AL26" s="6" t="s">
        <v>60</v>
      </c>
      <c r="AM26" s="7"/>
      <c r="AN26" s="7"/>
      <c r="AO26" s="7"/>
      <c r="AP26" s="7"/>
      <c r="AQ26" s="7">
        <v>394917</v>
      </c>
      <c r="AR26" s="7"/>
      <c r="AS26" s="7"/>
      <c r="AU26" s="3" t="s">
        <v>31</v>
      </c>
      <c r="AV26" s="2">
        <v>115919.09533267131</v>
      </c>
      <c r="AX26" s="6" t="s">
        <v>10</v>
      </c>
      <c r="BB26" t="e">
        <v>#N/A</v>
      </c>
    </row>
    <row r="27" spans="3:54" x14ac:dyDescent="0.55000000000000004">
      <c r="O27" s="6" t="s">
        <v>44</v>
      </c>
      <c r="P27" s="9">
        <v>1020</v>
      </c>
      <c r="S27" s="3" t="s">
        <v>15</v>
      </c>
      <c r="T27" s="2">
        <v>115431.33517241379</v>
      </c>
      <c r="V27" s="14" t="s">
        <v>81</v>
      </c>
      <c r="W27" s="9">
        <v>958</v>
      </c>
      <c r="Y27" s="6" t="s">
        <v>98</v>
      </c>
      <c r="Z27" s="9">
        <v>972</v>
      </c>
      <c r="AL27" s="6" t="s">
        <v>61</v>
      </c>
      <c r="AM27" s="7"/>
      <c r="AN27" s="7"/>
      <c r="AO27" s="7">
        <v>372206</v>
      </c>
      <c r="AP27" s="7"/>
      <c r="AQ27" s="7"/>
      <c r="AR27" s="7"/>
      <c r="AS27" s="7"/>
      <c r="AU27" s="3" t="s">
        <v>41</v>
      </c>
      <c r="AV27" s="2">
        <v>114776.36312323612</v>
      </c>
      <c r="AX27" s="6" t="s">
        <v>11</v>
      </c>
      <c r="BB27" t="e">
        <v>#N/A</v>
      </c>
    </row>
    <row r="28" spans="3:54" x14ac:dyDescent="0.55000000000000004">
      <c r="O28" s="6" t="s">
        <v>43</v>
      </c>
      <c r="P28" s="9">
        <v>1020</v>
      </c>
      <c r="S28" s="3" t="s">
        <v>2</v>
      </c>
      <c r="T28" s="2">
        <v>114680.90982503365</v>
      </c>
      <c r="V28" s="14" t="s">
        <v>82</v>
      </c>
      <c r="W28" s="9">
        <v>895</v>
      </c>
      <c r="Y28" s="6" t="s">
        <v>96</v>
      </c>
      <c r="Z28" s="9">
        <v>961</v>
      </c>
      <c r="AU28" s="3" t="s">
        <v>37</v>
      </c>
      <c r="AV28" s="2">
        <v>115831.82393669634</v>
      </c>
      <c r="AX28" s="6" t="s">
        <v>12</v>
      </c>
      <c r="BB28" t="e">
        <v>#N/A</v>
      </c>
    </row>
    <row r="29" spans="3:54" x14ac:dyDescent="0.55000000000000004">
      <c r="F29" t="s">
        <v>20</v>
      </c>
      <c r="G29" t="s">
        <v>99</v>
      </c>
      <c r="H29" t="s">
        <v>100</v>
      </c>
      <c r="J29" t="str">
        <f>P8</f>
        <v>Experience Level</v>
      </c>
      <c r="K29" t="str">
        <f>Q8</f>
        <v>Count of job_id</v>
      </c>
      <c r="O29" s="6" t="s">
        <v>46</v>
      </c>
      <c r="P29" s="9">
        <v>1045</v>
      </c>
      <c r="S29" s="3" t="s">
        <v>4</v>
      </c>
      <c r="T29" s="2">
        <v>114273.20153061225</v>
      </c>
      <c r="V29" s="6" t="s">
        <v>83</v>
      </c>
      <c r="W29" s="9"/>
      <c r="Y29" s="6" t="s">
        <v>94</v>
      </c>
      <c r="Z29" s="9">
        <v>960</v>
      </c>
      <c r="AU29" s="3" t="s">
        <v>36</v>
      </c>
      <c r="AV29" s="2">
        <v>115291.4112337011</v>
      </c>
      <c r="AX29" s="6" t="s">
        <v>13</v>
      </c>
      <c r="BB29" t="e">
        <v>#N/A</v>
      </c>
    </row>
    <row r="30" spans="3:54" x14ac:dyDescent="0.55000000000000004">
      <c r="F30" s="7">
        <v>115348.96513333333</v>
      </c>
      <c r="G30" s="7">
        <v>399095</v>
      </c>
      <c r="H30" s="7">
        <v>32519</v>
      </c>
      <c r="J30" t="str">
        <f t="shared" ref="J30:K30" si="9">P9</f>
        <v>Entry</v>
      </c>
      <c r="K30" s="7">
        <f t="shared" si="9"/>
        <v>3718</v>
      </c>
      <c r="O30" s="6" t="s">
        <v>41</v>
      </c>
      <c r="P30" s="9">
        <v>1063</v>
      </c>
      <c r="S30" s="3" t="s">
        <v>11</v>
      </c>
      <c r="T30" s="2">
        <v>113725.63231197772</v>
      </c>
      <c r="V30" s="11" t="s">
        <v>70</v>
      </c>
      <c r="W30" s="9"/>
      <c r="Y30" s="6" t="s">
        <v>95</v>
      </c>
      <c r="Z30" s="9">
        <v>980</v>
      </c>
      <c r="AU30" s="3" t="s">
        <v>35</v>
      </c>
      <c r="AV30" s="2">
        <v>114837.80240722166</v>
      </c>
      <c r="AX30" s="6" t="s">
        <v>14</v>
      </c>
    </row>
    <row r="31" spans="3:54" x14ac:dyDescent="0.55000000000000004">
      <c r="J31" t="str">
        <f t="shared" ref="J31:K31" si="10">P10</f>
        <v>Executive</v>
      </c>
      <c r="K31" s="7">
        <f t="shared" si="10"/>
        <v>3760</v>
      </c>
      <c r="O31" s="6" t="s">
        <v>37</v>
      </c>
      <c r="P31" s="9">
        <v>1011</v>
      </c>
      <c r="S31" s="3" t="s">
        <v>1</v>
      </c>
      <c r="T31" s="2">
        <v>113671.87073863637</v>
      </c>
      <c r="V31" s="14" t="s">
        <v>84</v>
      </c>
      <c r="W31" s="9">
        <v>949</v>
      </c>
      <c r="Y31" s="6" t="s">
        <v>63</v>
      </c>
      <c r="Z31" s="9">
        <v>4837</v>
      </c>
      <c r="AX31" s="6" t="s">
        <v>15</v>
      </c>
    </row>
    <row r="32" spans="3:54" x14ac:dyDescent="0.55000000000000004">
      <c r="J32" t="str">
        <f t="shared" ref="J32:K32" si="11">P11</f>
        <v>Mid</v>
      </c>
      <c r="K32" s="7">
        <f t="shared" si="11"/>
        <v>3781</v>
      </c>
      <c r="S32" s="3" t="s">
        <v>7</v>
      </c>
      <c r="T32" s="2">
        <v>113472.70718232045</v>
      </c>
      <c r="V32" s="14" t="s">
        <v>85</v>
      </c>
      <c r="W32" s="9">
        <v>922</v>
      </c>
      <c r="AX32" s="6" t="s">
        <v>16</v>
      </c>
    </row>
    <row r="33" spans="10:50" x14ac:dyDescent="0.55000000000000004">
      <c r="J33" t="str">
        <f t="shared" ref="J33:K33" si="12">P12</f>
        <v>Senior</v>
      </c>
      <c r="K33" s="7">
        <f t="shared" si="12"/>
        <v>3741</v>
      </c>
      <c r="S33" s="3" t="s">
        <v>16</v>
      </c>
      <c r="T33" s="2">
        <v>112670.93700787402</v>
      </c>
      <c r="V33" s="14" t="s">
        <v>86</v>
      </c>
      <c r="W33" s="9">
        <v>959</v>
      </c>
      <c r="AX33" s="6" t="s">
        <v>17</v>
      </c>
    </row>
    <row r="34" spans="10:50" x14ac:dyDescent="0.55000000000000004">
      <c r="S34" s="3" t="s">
        <v>14</v>
      </c>
      <c r="T34" s="2">
        <v>112621.74752475247</v>
      </c>
      <c r="V34" s="6" t="s">
        <v>63</v>
      </c>
      <c r="W34" s="9">
        <v>15000</v>
      </c>
      <c r="AX34" s="6" t="s">
        <v>18</v>
      </c>
    </row>
    <row r="35" spans="10:50" x14ac:dyDescent="0.55000000000000004">
      <c r="S35" s="3" t="s">
        <v>6</v>
      </c>
      <c r="T35" s="2">
        <v>111396.55727155728</v>
      </c>
      <c r="AX35" s="6" t="s">
        <v>19</v>
      </c>
    </row>
    <row r="36" spans="10:50" x14ac:dyDescent="0.55000000000000004">
      <c r="S36" s="3" t="s">
        <v>8</v>
      </c>
      <c r="T36" s="2">
        <v>111321.18050065877</v>
      </c>
      <c r="AX36" s="6" t="s">
        <v>63</v>
      </c>
    </row>
  </sheetData>
  <pageMargins left="0.7" right="0.7" top="0.75" bottom="0.75" header="0.3" footer="0.3"/>
  <pageSetup orientation="portrait"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9E1F-EE09-44D3-9ACD-601AC3D155E2}">
  <dimension ref="A1"/>
  <sheetViews>
    <sheetView showGridLines="0" showRowColHeaders="0" tabSelected="1" zoomScale="80" zoomScaleNormal="80" workbookViewId="0">
      <selection activeCell="X13" sqref="X13"/>
    </sheetView>
  </sheetViews>
  <sheetFormatPr defaultRowHeight="14.4" x14ac:dyDescent="0.550000000000000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6D53D-AADF-4783-8D9B-CE8EAA004F62}">
  <dimension ref="A1"/>
  <sheetViews>
    <sheetView topLeftCell="A2" workbookViewId="0"/>
  </sheetViews>
  <sheetFormatPr defaultRowHeight="14.4" x14ac:dyDescent="0.55000000000000004"/>
  <sheetData>
    <row r="1" hidden="1"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5B69D86-6C0B-42C4-A88A-4F70DDF3BAC3}">
  <ds:schemaRefs/>
</ds:datastoreItem>
</file>

<file path=customXml/itemProps2.xml><?xml version="1.0" encoding="utf-8"?>
<ds:datastoreItem xmlns:ds="http://schemas.openxmlformats.org/officeDocument/2006/customXml" ds:itemID="{C5BDEE28-2226-423B-8740-2889660A8902}">
  <ds:schemaRefs/>
</ds:datastoreItem>
</file>

<file path=customXml/itemProps3.xml><?xml version="1.0" encoding="utf-8"?>
<ds:datastoreItem xmlns:ds="http://schemas.openxmlformats.org/officeDocument/2006/customXml" ds:itemID="{A1F0CF4F-3384-4BAE-BE7E-5096928F5340}">
  <ds:schemaRefs/>
</ds:datastoreItem>
</file>

<file path=customXml/itemProps4.xml><?xml version="1.0" encoding="utf-8"?>
<ds:datastoreItem xmlns:ds="http://schemas.openxmlformats.org/officeDocument/2006/customXml" ds:itemID="{C8D58A46-D06F-4B34-ADCB-F34CD647FCE5}">
  <ds:schemaRefs/>
</ds:datastoreItem>
</file>

<file path=customXml/itemProps5.xml><?xml version="1.0" encoding="utf-8"?>
<ds:datastoreItem xmlns:ds="http://schemas.openxmlformats.org/officeDocument/2006/customXml" ds:itemID="{9E9555F7-B9BB-4453-9F36-DEA0BF7F0082}">
  <ds:schemaRefs/>
</ds:datastoreItem>
</file>

<file path=customXml/itemProps6.xml><?xml version="1.0" encoding="utf-8"?>
<ds:datastoreItem xmlns:ds="http://schemas.openxmlformats.org/officeDocument/2006/customXml" ds:itemID="{77879CDF-05AD-45DF-82FB-C1F852E12D69}">
  <ds:schemaRefs/>
</ds:datastoreItem>
</file>

<file path=customXml/itemProps7.xml><?xml version="1.0" encoding="utf-8"?>
<ds:datastoreItem xmlns:ds="http://schemas.openxmlformats.org/officeDocument/2006/customXml" ds:itemID="{50B61E88-21ED-4299-987E-4C983BBB9FE2}">
  <ds:schemaRefs/>
</ds:datastoreItem>
</file>

<file path=customXml/itemProps8.xml><?xml version="1.0" encoding="utf-8"?>
<ds:datastoreItem xmlns:ds="http://schemas.openxmlformats.org/officeDocument/2006/customXml" ds:itemID="{55518949-2093-43C2-AB67-0F93172C45E6}">
  <ds:schemaRefs/>
</ds:datastoreItem>
</file>

<file path=customXml/itemProps9.xml><?xml version="1.0" encoding="utf-8"?>
<ds:datastoreItem xmlns:ds="http://schemas.openxmlformats.org/officeDocument/2006/customXml" ds:itemID="{C9A32494-6A1E-4142-B7CF-278900F03EAA}">
  <ds:schemaRefs/>
</ds:datastoreItem>
</file>

<file path=customXml/itemProps10.xml><?xml version="1.0" encoding="utf-8"?>
<ds:datastoreItem xmlns:ds="http://schemas.openxmlformats.org/officeDocument/2006/customXml" ds:itemID="{9E72246E-6FE6-4F63-AA31-49AF1EBBA35C}">
  <ds:schemaRefs/>
</ds:datastoreItem>
</file>

<file path=customXml/itemProps11.xml><?xml version="1.0" encoding="utf-8"?>
<ds:datastoreItem xmlns:ds="http://schemas.openxmlformats.org/officeDocument/2006/customXml" ds:itemID="{DBAFA7C7-BA7D-4A17-BC3C-9BE9E1661A02}">
  <ds:schemaRefs/>
</ds:datastoreItem>
</file>

<file path=customXml/itemProps12.xml><?xml version="1.0" encoding="utf-8"?>
<ds:datastoreItem xmlns:ds="http://schemas.openxmlformats.org/officeDocument/2006/customXml" ds:itemID="{1BB35E1E-CEFE-4B30-977E-2A391F239538}">
  <ds:schemaRefs/>
</ds:datastoreItem>
</file>

<file path=customXml/itemProps13.xml><?xml version="1.0" encoding="utf-8"?>
<ds:datastoreItem xmlns:ds="http://schemas.openxmlformats.org/officeDocument/2006/customXml" ds:itemID="{81FB1383-AC6A-4D7D-8368-5F5172C77073}">
  <ds:schemaRefs/>
</ds:datastoreItem>
</file>

<file path=customXml/itemProps14.xml><?xml version="1.0" encoding="utf-8"?>
<ds:datastoreItem xmlns:ds="http://schemas.openxmlformats.org/officeDocument/2006/customXml" ds:itemID="{3D4386FE-C17E-4CB1-834D-F28D40E7AB54}">
  <ds:schemaRefs/>
</ds:datastoreItem>
</file>

<file path=customXml/itemProps15.xml><?xml version="1.0" encoding="utf-8"?>
<ds:datastoreItem xmlns:ds="http://schemas.openxmlformats.org/officeDocument/2006/customXml" ds:itemID="{D1C62758-B10C-4D19-B4D2-8FB06A829A0E}">
  <ds:schemaRefs/>
</ds:datastoreItem>
</file>

<file path=customXml/itemProps16.xml><?xml version="1.0" encoding="utf-8"?>
<ds:datastoreItem xmlns:ds="http://schemas.openxmlformats.org/officeDocument/2006/customXml" ds:itemID="{CC4C593C-9AEC-44EC-8C34-3CC89ECAD47E}">
  <ds:schemaRefs/>
</ds:datastoreItem>
</file>

<file path=customXml/itemProps17.xml><?xml version="1.0" encoding="utf-8"?>
<ds:datastoreItem xmlns:ds="http://schemas.openxmlformats.org/officeDocument/2006/customXml" ds:itemID="{407C4805-94E8-4C98-8C47-CA828742631A}">
  <ds:schemaRefs/>
</ds:datastoreItem>
</file>

<file path=customXml/itemProps18.xml><?xml version="1.0" encoding="utf-8"?>
<ds:datastoreItem xmlns:ds="http://schemas.openxmlformats.org/officeDocument/2006/customXml" ds:itemID="{AF0F4B67-0FC1-4D15-8474-0E7B8999A5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Fouzia Ashfaq</dc:creator>
  <cp:lastModifiedBy>Fouzia Ashfaq</cp:lastModifiedBy>
  <dcterms:created xsi:type="dcterms:W3CDTF">2025-06-29T20:12:46Z</dcterms:created>
  <dcterms:modified xsi:type="dcterms:W3CDTF">2025-07-01T00:19:46Z</dcterms:modified>
</cp:coreProperties>
</file>