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uzi\Downloads\"/>
    </mc:Choice>
  </mc:AlternateContent>
  <xr:revisionPtr revIDLastSave="0" documentId="8_{A4F10D59-29D1-41D0-8600-862DCC3F099A}" xr6:coauthVersionLast="47" xr6:coauthVersionMax="47" xr10:uidLastSave="{00000000-0000-0000-0000-000000000000}"/>
  <bookViews>
    <workbookView xWindow="1272" yWindow="-96" windowWidth="21864" windowHeight="13152" xr2:uid="{1117579D-4FA0-4784-9C13-8CF96549B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<sst xmlns="http://schemas.openxmlformats.org/spreadsheetml/2006/main" count="313" uniqueCount="97">
  <si>
    <t>Order ID</t>
  </si>
  <si>
    <t>Order Date</t>
  </si>
  <si>
    <t>Product</t>
  </si>
  <si>
    <t>Category</t>
  </si>
  <si>
    <t>Region</t>
  </si>
  <si>
    <t>Sales Amount</t>
  </si>
  <si>
    <t>Quantity</t>
  </si>
  <si>
    <t>Customer Name</t>
  </si>
  <si>
    <t>Salesperson</t>
  </si>
  <si>
    <t>ORD1013</t>
  </si>
  <si>
    <t>Monitor</t>
  </si>
  <si>
    <t>Electronics</t>
  </si>
  <si>
    <t>North</t>
  </si>
  <si>
    <t>Customer 3</t>
  </si>
  <si>
    <t>Sophia</t>
  </si>
  <si>
    <t>ORD1039</t>
  </si>
  <si>
    <t>Laptop</t>
  </si>
  <si>
    <t>East</t>
  </si>
  <si>
    <t>Customer 18</t>
  </si>
  <si>
    <t>Robert</t>
  </si>
  <si>
    <t>ORD1030</t>
  </si>
  <si>
    <t>South</t>
  </si>
  <si>
    <t>Customer 14</t>
  </si>
  <si>
    <t>John</t>
  </si>
  <si>
    <t>ORD1045</t>
  </si>
  <si>
    <t>Printer</t>
  </si>
  <si>
    <t>Accessories</t>
  </si>
  <si>
    <t>ORD1017</t>
  </si>
  <si>
    <t>Customer 2</t>
  </si>
  <si>
    <t>ORD1048</t>
  </si>
  <si>
    <t>Mouse</t>
  </si>
  <si>
    <t>N/A</t>
  </si>
  <si>
    <t>ORD1026</t>
  </si>
  <si>
    <t>West</t>
  </si>
  <si>
    <t>Customer 16</t>
  </si>
  <si>
    <t>ORD1025</t>
  </si>
  <si>
    <t>Customer 9</t>
  </si>
  <si>
    <t>ORD1032</t>
  </si>
  <si>
    <t>Customer 4</t>
  </si>
  <si>
    <t>ORD1019</t>
  </si>
  <si>
    <t>Customer 1</t>
  </si>
  <si>
    <t>ORD1012</t>
  </si>
  <si>
    <t>Keyboard</t>
  </si>
  <si>
    <t>Alice</t>
  </si>
  <si>
    <t>ORD1004</t>
  </si>
  <si>
    <t>ORD1037</t>
  </si>
  <si>
    <t>ORD1008</t>
  </si>
  <si>
    <t>ORD1003</t>
  </si>
  <si>
    <t>Customer 20</t>
  </si>
  <si>
    <t>ORD1006</t>
  </si>
  <si>
    <t>Customer 8</t>
  </si>
  <si>
    <t>ORD1041</t>
  </si>
  <si>
    <t>Customer 7</t>
  </si>
  <si>
    <t>ORD1046</t>
  </si>
  <si>
    <t>ORD1047</t>
  </si>
  <si>
    <t>Customer 17</t>
  </si>
  <si>
    <t>ORD1015</t>
  </si>
  <si>
    <t>ORD1009</t>
  </si>
  <si>
    <t>ORD1016</t>
  </si>
  <si>
    <t>Customer 12</t>
  </si>
  <si>
    <t>ORD1024</t>
  </si>
  <si>
    <t>Customer 19</t>
  </si>
  <si>
    <t>ORD1034</t>
  </si>
  <si>
    <t>ORD1031</t>
  </si>
  <si>
    <t>Customer 6</t>
  </si>
  <si>
    <t>ORD1000</t>
  </si>
  <si>
    <t>ORD1044</t>
  </si>
  <si>
    <t>Customer 13</t>
  </si>
  <si>
    <t>ORD1027</t>
  </si>
  <si>
    <t>ORD1033</t>
  </si>
  <si>
    <t>ORD1005</t>
  </si>
  <si>
    <t>ORD1029</t>
  </si>
  <si>
    <t>ORD1011</t>
  </si>
  <si>
    <t>Customer 15</t>
  </si>
  <si>
    <t>ORD1036</t>
  </si>
  <si>
    <t>ORD1001</t>
  </si>
  <si>
    <t>Customer 5</t>
  </si>
  <si>
    <t>ORD1021</t>
  </si>
  <si>
    <t>ORD1002</t>
  </si>
  <si>
    <t>ORD1043</t>
  </si>
  <si>
    <t>ORD1035</t>
  </si>
  <si>
    <t>ORD1023</t>
  </si>
  <si>
    <t>ORD1040</t>
  </si>
  <si>
    <t>ORD1010</t>
  </si>
  <si>
    <t>ORD1022</t>
  </si>
  <si>
    <t>ORD1018</t>
  </si>
  <si>
    <t>ORD1049</t>
  </si>
  <si>
    <t>ORD1020</t>
  </si>
  <si>
    <t>ORD1007</t>
  </si>
  <si>
    <t>ORD1042</t>
  </si>
  <si>
    <t>ORD1014</t>
  </si>
  <si>
    <t>ORD1028</t>
  </si>
  <si>
    <t>ORD1038</t>
  </si>
  <si>
    <t>Sales Status</t>
  </si>
  <si>
    <t xml:space="preserve">Category Bonus </t>
  </si>
  <si>
    <t>Region Sales Total</t>
  </si>
  <si>
    <t xml:space="preserve">Product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</si>
</sst>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  <xf numFmtId="9" fontId="1" fillId="0" borderId="1" xfId="0" applyNumberFormat="1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numFmt numFmtId="13" formatCode="0%"/>
    </dxf>
    <dxf>
      <numFmt numFmtId="169" formatCode="&quot;$&quot;#,##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F1D90-CEB9-472E-9087-0A6BD5528F99}" name="Table1" displayName="Table1" ref="A1:M51" totalsRowShown="0" headerRowDxfId="12" headerRowBorderDxfId="14" tableBorderDxfId="15">
  <autoFilter ref="A1:M51" xr:uid="{D82F1D90-CEB9-472E-9087-0A6BD5528F99}"/>
  <tableColumns count="13">
    <tableColumn id="1" xr3:uid="{0D13592D-6E21-47FF-A248-75C5F8EF2CEB}" name="Order ID"/>
    <tableColumn id="2" xr3:uid="{A8108A77-AF22-454D-ABC8-CC3C64E1B87A}" name="Order Date" dataDxfId="13"/>
    <tableColumn id="3" xr3:uid="{76912C7A-AB23-4819-B77A-08AFDB4BFA93}" name="Product"/>
    <tableColumn id="4" xr3:uid="{687E0AFE-BA6A-4C7C-AE9C-B09F3BC55A13}" name="Category"/>
    <tableColumn id="5" xr3:uid="{CDCA5ABC-0FB2-478D-99A3-111BD7FC28D2}" name="Region"/>
    <tableColumn id="6" xr3:uid="{993390FD-BAC4-4C83-8CFE-04B2783192D6}" name="Sales Amount" dataDxfId="8"/>
    <tableColumn id="7" xr3:uid="{8B20646B-5773-42F8-A188-C97B359CC133}" name="Quantity"/>
    <tableColumn id="8" xr3:uid="{07CD5726-537E-4A80-8971-577E18F2A669}" name="Customer Name"/>
    <tableColumn id="9" xr3:uid="{D81463E9-3EE9-4F9E-A48C-DEFE0885F047}" name="Salesperson"/>
    <tableColumn id="10" xr3:uid="{15C47821-4C0B-4314-9087-F41D277E2847}" name="Sales Status" dataDxfId="11">
      <calculatedColumnFormula>IF(Table1[[#This Row],[Sales Amount]]&gt;4000,"High",IF(Table1[[#This Row],[Sales Amount]]&gt;2000,"Medium","Low"))</calculatedColumnFormula>
    </tableColumn>
    <tableColumn id="11" xr3:uid="{EE28631E-C94D-47CA-A345-87DB9A8062FB}" name="Category Bonus " dataDxfId="7">
      <calculatedColumnFormula array="1">_xlfn.IFS(Table1[[#This Row],[Category]]="Electronics",5%,Table1[[#This Row],[Category]]="Accessories",3%,TRUE,0%)</calculatedColumnFormula>
    </tableColumn>
    <tableColumn id="12" xr3:uid="{AFAC721D-4AE1-47CA-AB99-65DB465BBD11}" name="Region Sales Total" dataDxfId="10">
      <calculatedColumnFormula>SUMIF($E$2:$E$60,Table1[[#This Row],[Region]],$F$2:$F$60)</calculatedColumnFormula>
    </tableColumn>
    <tableColumn id="13" xr3:uid="{938B50CD-EB05-453B-9018-3761AF0DB2BD}" name="Product Count " dataDxfId="9">
      <calculatedColumnFormula>COUNTIF($C$2:$C$60,Table1[[#This Row],[Product]])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EF10-0CEC-45B5-B4BF-AA64E16BA86F}">
  <dimension ref="A1:M51"/>
  <sheetViews>
    <sheetView tabSelected="1" workbookViewId="0">
      <selection activeCell="N4" sqref="N4"/>
    </sheetView>
  </sheetViews>
  <sheetFormatPr defaultRowHeight="14.4" x14ac:dyDescent="0.55000000000000004"/>
  <cols>
    <col min="1" max="1" width="9.20703125" customWidth="1"/>
    <col min="2" max="2" width="17.3671875" bestFit="1" customWidth="1"/>
    <col min="3" max="3" width="11.41796875" bestFit="1" customWidth="1"/>
    <col min="4" max="4" width="9.68359375" customWidth="1"/>
    <col min="6" max="6" width="13.578125" style="5" customWidth="1"/>
    <col min="7" max="7" width="9.3125" customWidth="1"/>
    <col min="8" max="8" width="15.62890625" customWidth="1"/>
    <col min="9" max="9" width="12.5234375" customWidth="1"/>
    <col min="11" max="11" width="8.83984375" style="7"/>
  </cols>
  <sheetData>
    <row r="1" spans="1:13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6" t="s">
        <v>94</v>
      </c>
      <c r="L1" s="2" t="s">
        <v>95</v>
      </c>
      <c r="M1" s="2" t="s">
        <v>96</v>
      </c>
    </row>
    <row r="2" spans="1:13" x14ac:dyDescent="0.55000000000000004">
      <c r="A2" t="s">
        <v>9</v>
      </c>
      <c r="B2" s="1">
        <v>45292</v>
      </c>
      <c r="C2" t="s">
        <v>10</v>
      </c>
      <c r="D2" t="s">
        <v>11</v>
      </c>
      <c r="E2" t="s">
        <v>12</v>
      </c>
      <c r="F2" s="5">
        <v>2775</v>
      </c>
      <c r="G2">
        <v>3</v>
      </c>
      <c r="H2" t="s">
        <v>13</v>
      </c>
      <c r="I2" t="s">
        <v>14</v>
      </c>
      <c r="J2" t="str">
        <f>IF(Table1[[#This Row],[Sales Amount]]&gt;4000,"High",IF(Table1[[#This Row],[Sales Amount]]&gt;2000,"Medium","Low"))</f>
        <v>Medium</v>
      </c>
      <c r="K2" s="7" cm="1">
        <f t="array" ref="K2">_xlfn.IFS(Table1[[#This Row],[Category]]="Electronics",5%,Table1[[#This Row],[Category]]="Accessories",3%,TRUE,0%)</f>
        <v>0.05</v>
      </c>
      <c r="L2">
        <f>SUMIF($E$2:$E$60,Table1[[#This Row],[Region]],$F$2:$F$60)</f>
        <v>35826</v>
      </c>
      <c r="M2" s="3">
        <f>COUNTIF($C$2:$C$60,Table1[[#This Row],[Product]])</f>
        <v>12</v>
      </c>
    </row>
    <row r="3" spans="1:13" x14ac:dyDescent="0.55000000000000004">
      <c r="A3" t="s">
        <v>15</v>
      </c>
      <c r="B3" s="1">
        <v>45293</v>
      </c>
      <c r="C3" t="s">
        <v>16</v>
      </c>
      <c r="D3" t="s">
        <v>11</v>
      </c>
      <c r="E3" t="s">
        <v>17</v>
      </c>
      <c r="F3" s="5">
        <v>1382</v>
      </c>
      <c r="G3">
        <v>4</v>
      </c>
      <c r="H3" t="s">
        <v>18</v>
      </c>
      <c r="I3" t="s">
        <v>19</v>
      </c>
      <c r="J3" t="str">
        <f>IF(Table1[[#This Row],[Sales Amount]]&gt;4000,"High",IF(Table1[[#This Row],[Sales Amount]]&gt;2000,"Medium","Low"))</f>
        <v>Low</v>
      </c>
      <c r="K3" s="7" cm="1">
        <f t="array" ref="K3">_xlfn.IFS(Table1[[#This Row],[Category]]="Electronics",5%,Table1[[#This Row],[Category]]="Accessories",3%,TRUE,0%)</f>
        <v>0.05</v>
      </c>
      <c r="L3">
        <f>SUMIF($E$2:$E$60,Table1[[#This Row],[Region]],$F$2:$F$60)</f>
        <v>31897</v>
      </c>
      <c r="M3" s="3">
        <f>COUNTIF($C$2:$C$60,Table1[[#This Row],[Product]])</f>
        <v>10</v>
      </c>
    </row>
    <row r="4" spans="1:13" x14ac:dyDescent="0.55000000000000004">
      <c r="A4" t="s">
        <v>20</v>
      </c>
      <c r="B4" s="1">
        <v>45294</v>
      </c>
      <c r="C4" t="s">
        <v>10</v>
      </c>
      <c r="D4" t="s">
        <v>11</v>
      </c>
      <c r="E4" t="s">
        <v>21</v>
      </c>
      <c r="F4" s="5">
        <v>809</v>
      </c>
      <c r="G4">
        <v>4</v>
      </c>
      <c r="H4" t="s">
        <v>22</v>
      </c>
      <c r="I4" t="s">
        <v>23</v>
      </c>
      <c r="J4" t="str">
        <f>IF(Table1[[#This Row],[Sales Amount]]&gt;4000,"High",IF(Table1[[#This Row],[Sales Amount]]&gt;2000,"Medium","Low"))</f>
        <v>Low</v>
      </c>
      <c r="K4" s="7" cm="1">
        <f t="array" ref="K4">_xlfn.IFS(Table1[[#This Row],[Category]]="Electronics",5%,Table1[[#This Row],[Category]]="Accessories",3%,TRUE,0%)</f>
        <v>0.05</v>
      </c>
      <c r="L4">
        <f>SUMIF($E$2:$E$60,Table1[[#This Row],[Region]],$F$2:$F$60)</f>
        <v>26091</v>
      </c>
      <c r="M4" s="3">
        <f>COUNTIF($C$2:$C$60,Table1[[#This Row],[Product]])</f>
        <v>12</v>
      </c>
    </row>
    <row r="5" spans="1:13" x14ac:dyDescent="0.55000000000000004">
      <c r="A5" t="s">
        <v>24</v>
      </c>
      <c r="B5" s="1">
        <v>45295</v>
      </c>
      <c r="C5" t="s">
        <v>25</v>
      </c>
      <c r="D5" t="s">
        <v>26</v>
      </c>
      <c r="E5" t="s">
        <v>17</v>
      </c>
      <c r="F5" s="5">
        <v>4844</v>
      </c>
      <c r="G5">
        <v>3</v>
      </c>
      <c r="H5" t="s">
        <v>18</v>
      </c>
      <c r="I5" t="s">
        <v>23</v>
      </c>
      <c r="J5" t="str">
        <f>IF(Table1[[#This Row],[Sales Amount]]&gt;4000,"High",IF(Table1[[#This Row],[Sales Amount]]&gt;2000,"Medium","Low"))</f>
        <v>High</v>
      </c>
      <c r="K5" s="7" cm="1">
        <f t="array" ref="K5">_xlfn.IFS(Table1[[#This Row],[Category]]="Electronics",5%,Table1[[#This Row],[Category]]="Accessories",3%,TRUE,0%)</f>
        <v>0.03</v>
      </c>
      <c r="L5">
        <f>SUMIF($E$2:$E$60,Table1[[#This Row],[Region]],$F$2:$F$60)</f>
        <v>31897</v>
      </c>
      <c r="M5" s="3">
        <f>COUNTIF($C$2:$C$60,Table1[[#This Row],[Product]])</f>
        <v>9</v>
      </c>
    </row>
    <row r="6" spans="1:13" x14ac:dyDescent="0.55000000000000004">
      <c r="A6" t="s">
        <v>27</v>
      </c>
      <c r="B6" s="1">
        <v>45296</v>
      </c>
      <c r="C6" t="s">
        <v>10</v>
      </c>
      <c r="D6" t="s">
        <v>11</v>
      </c>
      <c r="E6" t="s">
        <v>21</v>
      </c>
      <c r="F6" s="5">
        <v>4513</v>
      </c>
      <c r="G6">
        <v>3</v>
      </c>
      <c r="H6" t="s">
        <v>28</v>
      </c>
      <c r="I6" t="s">
        <v>14</v>
      </c>
      <c r="J6" t="str">
        <f>IF(Table1[[#This Row],[Sales Amount]]&gt;4000,"High",IF(Table1[[#This Row],[Sales Amount]]&gt;2000,"Medium","Low"))</f>
        <v>High</v>
      </c>
      <c r="K6" s="7" cm="1">
        <f t="array" ref="K6">_xlfn.IFS(Table1[[#This Row],[Category]]="Electronics",5%,Table1[[#This Row],[Category]]="Accessories",3%,TRUE,0%)</f>
        <v>0.05</v>
      </c>
      <c r="L6">
        <f>SUMIF($E$2:$E$60,Table1[[#This Row],[Region]],$F$2:$F$60)</f>
        <v>26091</v>
      </c>
      <c r="M6" s="3">
        <f>COUNTIF($C$2:$C$60,Table1[[#This Row],[Product]])</f>
        <v>12</v>
      </c>
    </row>
    <row r="7" spans="1:13" x14ac:dyDescent="0.55000000000000004">
      <c r="A7" t="s">
        <v>29</v>
      </c>
      <c r="B7" s="1">
        <v>45297</v>
      </c>
      <c r="C7" t="s">
        <v>30</v>
      </c>
      <c r="D7" t="s">
        <v>26</v>
      </c>
      <c r="E7" t="s">
        <v>21</v>
      </c>
      <c r="F7" s="5" t="s">
        <v>31</v>
      </c>
      <c r="G7">
        <v>3</v>
      </c>
      <c r="H7" t="s">
        <v>13</v>
      </c>
      <c r="I7" t="s">
        <v>19</v>
      </c>
      <c r="J7" t="str">
        <f>IF(Table1[[#This Row],[Sales Amount]]&gt;4000,"High",IF(Table1[[#This Row],[Sales Amount]]&gt;2000,"Medium","Low"))</f>
        <v>High</v>
      </c>
      <c r="K7" s="7" cm="1">
        <f t="array" ref="K7">_xlfn.IFS(Table1[[#This Row],[Category]]="Electronics",5%,Table1[[#This Row],[Category]]="Accessories",3%,TRUE,0%)</f>
        <v>0.03</v>
      </c>
      <c r="L7">
        <f>SUMIF($E$2:$E$60,Table1[[#This Row],[Region]],$F$2:$F$60)</f>
        <v>26091</v>
      </c>
      <c r="M7" s="3">
        <f>COUNTIF($C$2:$C$60,Table1[[#This Row],[Product]])</f>
        <v>14</v>
      </c>
    </row>
    <row r="8" spans="1:13" x14ac:dyDescent="0.55000000000000004">
      <c r="A8" t="s">
        <v>32</v>
      </c>
      <c r="B8" s="1">
        <v>45298</v>
      </c>
      <c r="C8" t="s">
        <v>30</v>
      </c>
      <c r="D8" t="s">
        <v>11</v>
      </c>
      <c r="E8" t="s">
        <v>33</v>
      </c>
      <c r="F8" s="5">
        <v>4879</v>
      </c>
      <c r="G8">
        <v>4</v>
      </c>
      <c r="H8" t="s">
        <v>34</v>
      </c>
      <c r="I8" t="s">
        <v>23</v>
      </c>
      <c r="J8" t="str">
        <f>IF(Table1[[#This Row],[Sales Amount]]&gt;4000,"High",IF(Table1[[#This Row],[Sales Amount]]&gt;2000,"Medium","Low"))</f>
        <v>High</v>
      </c>
      <c r="K8" s="7" cm="1">
        <f t="array" ref="K8">_xlfn.IFS(Table1[[#This Row],[Category]]="Electronics",5%,Table1[[#This Row],[Category]]="Accessories",3%,TRUE,0%)</f>
        <v>0.05</v>
      </c>
      <c r="L8">
        <f>SUMIF($E$2:$E$60,Table1[[#This Row],[Region]],$F$2:$F$60)</f>
        <v>39837</v>
      </c>
      <c r="M8" s="3">
        <f>COUNTIF($C$2:$C$60,Table1[[#This Row],[Product]])</f>
        <v>14</v>
      </c>
    </row>
    <row r="9" spans="1:13" x14ac:dyDescent="0.55000000000000004">
      <c r="A9" t="s">
        <v>35</v>
      </c>
      <c r="B9" s="1">
        <v>45299</v>
      </c>
      <c r="C9" t="s">
        <v>30</v>
      </c>
      <c r="D9" t="s">
        <v>26</v>
      </c>
      <c r="E9" t="s">
        <v>17</v>
      </c>
      <c r="F9" s="5">
        <v>763</v>
      </c>
      <c r="G9">
        <v>7</v>
      </c>
      <c r="H9" t="s">
        <v>36</v>
      </c>
      <c r="I9" t="s">
        <v>14</v>
      </c>
      <c r="J9" t="str">
        <f>IF(Table1[[#This Row],[Sales Amount]]&gt;4000,"High",IF(Table1[[#This Row],[Sales Amount]]&gt;2000,"Medium","Low"))</f>
        <v>Low</v>
      </c>
      <c r="K9" s="7" cm="1">
        <f t="array" ref="K9">_xlfn.IFS(Table1[[#This Row],[Category]]="Electronics",5%,Table1[[#This Row],[Category]]="Accessories",3%,TRUE,0%)</f>
        <v>0.03</v>
      </c>
      <c r="L9">
        <f>SUMIF($E$2:$E$60,Table1[[#This Row],[Region]],$F$2:$F$60)</f>
        <v>31897</v>
      </c>
      <c r="M9" s="3">
        <f>COUNTIF($C$2:$C$60,Table1[[#This Row],[Product]])</f>
        <v>14</v>
      </c>
    </row>
    <row r="10" spans="1:13" x14ac:dyDescent="0.55000000000000004">
      <c r="A10" t="s">
        <v>37</v>
      </c>
      <c r="B10" s="1">
        <v>45300</v>
      </c>
      <c r="C10" t="s">
        <v>30</v>
      </c>
      <c r="D10" t="s">
        <v>11</v>
      </c>
      <c r="E10" t="s">
        <v>12</v>
      </c>
      <c r="F10" s="5">
        <v>2098</v>
      </c>
      <c r="G10">
        <v>4</v>
      </c>
      <c r="H10" t="s">
        <v>38</v>
      </c>
      <c r="I10" t="s">
        <v>19</v>
      </c>
      <c r="J10" t="str">
        <f>IF(Table1[[#This Row],[Sales Amount]]&gt;4000,"High",IF(Table1[[#This Row],[Sales Amount]]&gt;2000,"Medium","Low"))</f>
        <v>Medium</v>
      </c>
      <c r="K10" s="7" cm="1">
        <f t="array" ref="K10">_xlfn.IFS(Table1[[#This Row],[Category]]="Electronics",5%,Table1[[#This Row],[Category]]="Accessories",3%,TRUE,0%)</f>
        <v>0.05</v>
      </c>
      <c r="L10">
        <f>SUMIF($E$2:$E$60,Table1[[#This Row],[Region]],$F$2:$F$60)</f>
        <v>35826</v>
      </c>
      <c r="M10" s="3">
        <f>COUNTIF($C$2:$C$60,Table1[[#This Row],[Product]])</f>
        <v>14</v>
      </c>
    </row>
    <row r="11" spans="1:13" x14ac:dyDescent="0.55000000000000004">
      <c r="A11" t="s">
        <v>39</v>
      </c>
      <c r="B11" s="1">
        <v>45301</v>
      </c>
      <c r="C11" t="s">
        <v>25</v>
      </c>
      <c r="D11" t="s">
        <v>11</v>
      </c>
      <c r="E11" t="s">
        <v>12</v>
      </c>
      <c r="F11" s="5">
        <v>3545</v>
      </c>
      <c r="G11">
        <v>9</v>
      </c>
      <c r="H11" t="s">
        <v>40</v>
      </c>
      <c r="I11" t="s">
        <v>14</v>
      </c>
      <c r="J11" t="str">
        <f>IF(Table1[[#This Row],[Sales Amount]]&gt;4000,"High",IF(Table1[[#This Row],[Sales Amount]]&gt;2000,"Medium","Low"))</f>
        <v>Medium</v>
      </c>
      <c r="K11" s="7" cm="1">
        <f t="array" ref="K11">_xlfn.IFS(Table1[[#This Row],[Category]]="Electronics",5%,Table1[[#This Row],[Category]]="Accessories",3%,TRUE,0%)</f>
        <v>0.05</v>
      </c>
      <c r="L11">
        <f>SUMIF($E$2:$E$60,Table1[[#This Row],[Region]],$F$2:$F$60)</f>
        <v>35826</v>
      </c>
      <c r="M11" s="3">
        <f>COUNTIF($C$2:$C$60,Table1[[#This Row],[Product]])</f>
        <v>9</v>
      </c>
    </row>
    <row r="12" spans="1:13" x14ac:dyDescent="0.55000000000000004">
      <c r="A12" t="s">
        <v>41</v>
      </c>
      <c r="B12" s="1">
        <v>45302</v>
      </c>
      <c r="C12" t="s">
        <v>42</v>
      </c>
      <c r="D12" t="s">
        <v>26</v>
      </c>
      <c r="F12" s="5">
        <v>3843</v>
      </c>
      <c r="G12">
        <v>1</v>
      </c>
      <c r="H12" t="s">
        <v>38</v>
      </c>
      <c r="I12" t="s">
        <v>43</v>
      </c>
      <c r="J12" t="str">
        <f>IF(Table1[[#This Row],[Sales Amount]]&gt;4000,"High",IF(Table1[[#This Row],[Sales Amount]]&gt;2000,"Medium","Low"))</f>
        <v>Medium</v>
      </c>
      <c r="K12" s="7" cm="1">
        <f t="array" ref="K12">_xlfn.IFS(Table1[[#This Row],[Category]]="Electronics",5%,Table1[[#This Row],[Category]]="Accessories",3%,TRUE,0%)</f>
        <v>0.03</v>
      </c>
      <c r="L12">
        <f>SUMIF($E$2:$E$60,Table1[[#This Row],[Region]],$F$2:$F$60)</f>
        <v>0</v>
      </c>
      <c r="M12" s="3">
        <f>COUNTIF($C$2:$C$60,Table1[[#This Row],[Product]])</f>
        <v>5</v>
      </c>
    </row>
    <row r="13" spans="1:13" x14ac:dyDescent="0.55000000000000004">
      <c r="A13" t="s">
        <v>44</v>
      </c>
      <c r="B13" s="1">
        <v>45303</v>
      </c>
      <c r="C13" t="s">
        <v>16</v>
      </c>
      <c r="D13" t="s">
        <v>26</v>
      </c>
      <c r="E13" t="s">
        <v>12</v>
      </c>
      <c r="F13" s="5">
        <v>1595</v>
      </c>
      <c r="G13">
        <v>8</v>
      </c>
      <c r="H13" t="s">
        <v>40</v>
      </c>
      <c r="I13" t="s">
        <v>23</v>
      </c>
      <c r="J13" t="str">
        <f>IF(Table1[[#This Row],[Sales Amount]]&gt;4000,"High",IF(Table1[[#This Row],[Sales Amount]]&gt;2000,"Medium","Low"))</f>
        <v>Low</v>
      </c>
      <c r="K13" s="7" cm="1">
        <f t="array" ref="K13">_xlfn.IFS(Table1[[#This Row],[Category]]="Electronics",5%,Table1[[#This Row],[Category]]="Accessories",3%,TRUE,0%)</f>
        <v>0.03</v>
      </c>
      <c r="L13">
        <f>SUMIF($E$2:$E$60,Table1[[#This Row],[Region]],$F$2:$F$60)</f>
        <v>35826</v>
      </c>
      <c r="M13" s="3">
        <f>COUNTIF($C$2:$C$60,Table1[[#This Row],[Product]])</f>
        <v>10</v>
      </c>
    </row>
    <row r="14" spans="1:13" x14ac:dyDescent="0.55000000000000004">
      <c r="A14" t="s">
        <v>45</v>
      </c>
      <c r="B14" s="1">
        <v>45304</v>
      </c>
      <c r="C14" t="s">
        <v>30</v>
      </c>
      <c r="D14" t="s">
        <v>26</v>
      </c>
      <c r="E14" t="s">
        <v>12</v>
      </c>
      <c r="F14" s="5">
        <v>3404</v>
      </c>
      <c r="G14">
        <v>7</v>
      </c>
      <c r="H14" t="s">
        <v>22</v>
      </c>
      <c r="I14" t="s">
        <v>43</v>
      </c>
      <c r="J14" t="str">
        <f>IF(Table1[[#This Row],[Sales Amount]]&gt;4000,"High",IF(Table1[[#This Row],[Sales Amount]]&gt;2000,"Medium","Low"))</f>
        <v>Medium</v>
      </c>
      <c r="K14" s="7" cm="1">
        <f t="array" ref="K14">_xlfn.IFS(Table1[[#This Row],[Category]]="Electronics",5%,Table1[[#This Row],[Category]]="Accessories",3%,TRUE,0%)</f>
        <v>0.03</v>
      </c>
      <c r="L14">
        <f>SUMIF($E$2:$E$60,Table1[[#This Row],[Region]],$F$2:$F$60)</f>
        <v>35826</v>
      </c>
      <c r="M14" s="3">
        <f>COUNTIF($C$2:$C$60,Table1[[#This Row],[Product]])</f>
        <v>14</v>
      </c>
    </row>
    <row r="15" spans="1:13" x14ac:dyDescent="0.55000000000000004">
      <c r="A15" t="s">
        <v>46</v>
      </c>
      <c r="B15" s="1">
        <v>45305</v>
      </c>
      <c r="C15" t="s">
        <v>10</v>
      </c>
      <c r="D15" t="s">
        <v>11</v>
      </c>
      <c r="E15" t="s">
        <v>17</v>
      </c>
      <c r="F15" s="5">
        <v>3863</v>
      </c>
      <c r="G15">
        <v>2</v>
      </c>
      <c r="H15" t="s">
        <v>34</v>
      </c>
      <c r="I15" t="s">
        <v>19</v>
      </c>
      <c r="J15" t="str">
        <f>IF(Table1[[#This Row],[Sales Amount]]&gt;4000,"High",IF(Table1[[#This Row],[Sales Amount]]&gt;2000,"Medium","Low"))</f>
        <v>Medium</v>
      </c>
      <c r="K15" s="7" cm="1">
        <f t="array" ref="K15">_xlfn.IFS(Table1[[#This Row],[Category]]="Electronics",5%,Table1[[#This Row],[Category]]="Accessories",3%,TRUE,0%)</f>
        <v>0.05</v>
      </c>
      <c r="L15">
        <f>SUMIF($E$2:$E$60,Table1[[#This Row],[Region]],$F$2:$F$60)</f>
        <v>31897</v>
      </c>
      <c r="M15" s="3">
        <f>COUNTIF($C$2:$C$60,Table1[[#This Row],[Product]])</f>
        <v>12</v>
      </c>
    </row>
    <row r="16" spans="1:13" x14ac:dyDescent="0.55000000000000004">
      <c r="A16" t="s">
        <v>47</v>
      </c>
      <c r="B16" s="1">
        <v>45306</v>
      </c>
      <c r="C16" t="s">
        <v>30</v>
      </c>
      <c r="D16" t="s">
        <v>26</v>
      </c>
      <c r="E16" t="s">
        <v>21</v>
      </c>
      <c r="F16" s="5">
        <v>1953</v>
      </c>
      <c r="G16">
        <v>8</v>
      </c>
      <c r="H16" t="s">
        <v>48</v>
      </c>
      <c r="I16" t="s">
        <v>43</v>
      </c>
      <c r="J16" t="str">
        <f>IF(Table1[[#This Row],[Sales Amount]]&gt;4000,"High",IF(Table1[[#This Row],[Sales Amount]]&gt;2000,"Medium","Low"))</f>
        <v>Low</v>
      </c>
      <c r="K16" s="7" cm="1">
        <f t="array" ref="K16">_xlfn.IFS(Table1[[#This Row],[Category]]="Electronics",5%,Table1[[#This Row],[Category]]="Accessories",3%,TRUE,0%)</f>
        <v>0.03</v>
      </c>
      <c r="L16">
        <f>SUMIF($E$2:$E$60,Table1[[#This Row],[Region]],$F$2:$F$60)</f>
        <v>26091</v>
      </c>
      <c r="M16" s="3">
        <f>COUNTIF($C$2:$C$60,Table1[[#This Row],[Product]])</f>
        <v>14</v>
      </c>
    </row>
    <row r="17" spans="1:13" x14ac:dyDescent="0.55000000000000004">
      <c r="A17" t="s">
        <v>49</v>
      </c>
      <c r="B17" s="1">
        <v>45307</v>
      </c>
      <c r="C17" t="s">
        <v>10</v>
      </c>
      <c r="D17" t="s">
        <v>11</v>
      </c>
      <c r="E17" t="s">
        <v>17</v>
      </c>
      <c r="F17" s="5">
        <v>4759</v>
      </c>
      <c r="G17">
        <v>1</v>
      </c>
      <c r="H17" t="s">
        <v>50</v>
      </c>
      <c r="I17" t="s">
        <v>43</v>
      </c>
      <c r="J17" t="str">
        <f>IF(Table1[[#This Row],[Sales Amount]]&gt;4000,"High",IF(Table1[[#This Row],[Sales Amount]]&gt;2000,"Medium","Low"))</f>
        <v>High</v>
      </c>
      <c r="K17" s="7" cm="1">
        <f t="array" ref="K17">_xlfn.IFS(Table1[[#This Row],[Category]]="Electronics",5%,Table1[[#This Row],[Category]]="Accessories",3%,TRUE,0%)</f>
        <v>0.05</v>
      </c>
      <c r="L17">
        <f>SUMIF($E$2:$E$60,Table1[[#This Row],[Region]],$F$2:$F$60)</f>
        <v>31897</v>
      </c>
      <c r="M17" s="3">
        <f>COUNTIF($C$2:$C$60,Table1[[#This Row],[Product]])</f>
        <v>12</v>
      </c>
    </row>
    <row r="18" spans="1:13" x14ac:dyDescent="0.55000000000000004">
      <c r="A18" t="s">
        <v>51</v>
      </c>
      <c r="B18" s="1">
        <v>45308</v>
      </c>
      <c r="C18" t="s">
        <v>10</v>
      </c>
      <c r="D18" t="s">
        <v>11</v>
      </c>
      <c r="E18" t="s">
        <v>21</v>
      </c>
      <c r="F18" s="5">
        <v>1391</v>
      </c>
      <c r="G18">
        <v>9</v>
      </c>
      <c r="H18" t="s">
        <v>52</v>
      </c>
      <c r="I18" t="s">
        <v>19</v>
      </c>
      <c r="J18" t="str">
        <f>IF(Table1[[#This Row],[Sales Amount]]&gt;4000,"High",IF(Table1[[#This Row],[Sales Amount]]&gt;2000,"Medium","Low"))</f>
        <v>Low</v>
      </c>
      <c r="K18" s="7" cm="1">
        <f t="array" ref="K18">_xlfn.IFS(Table1[[#This Row],[Category]]="Electronics",5%,Table1[[#This Row],[Category]]="Accessories",3%,TRUE,0%)</f>
        <v>0.05</v>
      </c>
      <c r="L18">
        <f>SUMIF($E$2:$E$60,Table1[[#This Row],[Region]],$F$2:$F$60)</f>
        <v>26091</v>
      </c>
      <c r="M18" s="3">
        <f>COUNTIF($C$2:$C$60,Table1[[#This Row],[Product]])</f>
        <v>12</v>
      </c>
    </row>
    <row r="19" spans="1:13" x14ac:dyDescent="0.55000000000000004">
      <c r="A19" t="s">
        <v>53</v>
      </c>
      <c r="B19" s="1">
        <v>45309</v>
      </c>
      <c r="C19" t="s">
        <v>30</v>
      </c>
      <c r="D19" t="s">
        <v>26</v>
      </c>
      <c r="E19" t="s">
        <v>12</v>
      </c>
      <c r="F19" s="5">
        <v>3681</v>
      </c>
      <c r="G19">
        <v>9</v>
      </c>
      <c r="H19" t="s">
        <v>13</v>
      </c>
      <c r="I19" t="s">
        <v>14</v>
      </c>
      <c r="J19" t="str">
        <f>IF(Table1[[#This Row],[Sales Amount]]&gt;4000,"High",IF(Table1[[#This Row],[Sales Amount]]&gt;2000,"Medium","Low"))</f>
        <v>Medium</v>
      </c>
      <c r="K19" s="7" cm="1">
        <f t="array" ref="K19">_xlfn.IFS(Table1[[#This Row],[Category]]="Electronics",5%,Table1[[#This Row],[Category]]="Accessories",3%,TRUE,0%)</f>
        <v>0.03</v>
      </c>
      <c r="L19">
        <f>SUMIF($E$2:$E$60,Table1[[#This Row],[Region]],$F$2:$F$60)</f>
        <v>35826</v>
      </c>
      <c r="M19" s="3">
        <f>COUNTIF($C$2:$C$60,Table1[[#This Row],[Product]])</f>
        <v>14</v>
      </c>
    </row>
    <row r="20" spans="1:13" x14ac:dyDescent="0.55000000000000004">
      <c r="A20" t="s">
        <v>54</v>
      </c>
      <c r="B20" s="1">
        <v>45310</v>
      </c>
      <c r="C20" t="s">
        <v>25</v>
      </c>
      <c r="D20" t="s">
        <v>26</v>
      </c>
      <c r="E20" t="s">
        <v>12</v>
      </c>
      <c r="F20" s="5">
        <v>3557</v>
      </c>
      <c r="G20">
        <v>2</v>
      </c>
      <c r="H20" t="s">
        <v>55</v>
      </c>
      <c r="I20" t="s">
        <v>43</v>
      </c>
      <c r="J20" t="str">
        <f>IF(Table1[[#This Row],[Sales Amount]]&gt;4000,"High",IF(Table1[[#This Row],[Sales Amount]]&gt;2000,"Medium","Low"))</f>
        <v>Medium</v>
      </c>
      <c r="K20" s="7" cm="1">
        <f t="array" ref="K20">_xlfn.IFS(Table1[[#This Row],[Category]]="Electronics",5%,Table1[[#This Row],[Category]]="Accessories",3%,TRUE,0%)</f>
        <v>0.03</v>
      </c>
      <c r="L20">
        <f>SUMIF($E$2:$E$60,Table1[[#This Row],[Region]],$F$2:$F$60)</f>
        <v>35826</v>
      </c>
      <c r="M20" s="3">
        <f>COUNTIF($C$2:$C$60,Table1[[#This Row],[Product]])</f>
        <v>9</v>
      </c>
    </row>
    <row r="21" spans="1:13" x14ac:dyDescent="0.55000000000000004">
      <c r="A21" t="s">
        <v>56</v>
      </c>
      <c r="B21" s="1">
        <v>45311</v>
      </c>
      <c r="C21" t="s">
        <v>10</v>
      </c>
      <c r="D21" t="s">
        <v>11</v>
      </c>
      <c r="E21" t="s">
        <v>12</v>
      </c>
      <c r="F21" s="5">
        <v>1736</v>
      </c>
      <c r="G21">
        <v>7</v>
      </c>
      <c r="H21" t="s">
        <v>40</v>
      </c>
      <c r="I21" t="s">
        <v>14</v>
      </c>
      <c r="J21" t="str">
        <f>IF(Table1[[#This Row],[Sales Amount]]&gt;4000,"High",IF(Table1[[#This Row],[Sales Amount]]&gt;2000,"Medium","Low"))</f>
        <v>Low</v>
      </c>
      <c r="K21" s="7" cm="1">
        <f t="array" ref="K21">_xlfn.IFS(Table1[[#This Row],[Category]]="Electronics",5%,Table1[[#This Row],[Category]]="Accessories",3%,TRUE,0%)</f>
        <v>0.05</v>
      </c>
      <c r="L21">
        <f>SUMIF($E$2:$E$60,Table1[[#This Row],[Region]],$F$2:$F$60)</f>
        <v>35826</v>
      </c>
      <c r="M21" s="3">
        <f>COUNTIF($C$2:$C$60,Table1[[#This Row],[Product]])</f>
        <v>12</v>
      </c>
    </row>
    <row r="22" spans="1:13" x14ac:dyDescent="0.55000000000000004">
      <c r="A22" t="s">
        <v>57</v>
      </c>
      <c r="B22" s="1">
        <v>45312</v>
      </c>
      <c r="C22" t="s">
        <v>10</v>
      </c>
      <c r="D22" t="s">
        <v>11</v>
      </c>
      <c r="E22" t="s">
        <v>33</v>
      </c>
      <c r="F22" s="5">
        <v>3796</v>
      </c>
      <c r="G22">
        <v>3</v>
      </c>
      <c r="H22" t="s">
        <v>34</v>
      </c>
      <c r="I22" t="s">
        <v>43</v>
      </c>
      <c r="J22" t="str">
        <f>IF(Table1[[#This Row],[Sales Amount]]&gt;4000,"High",IF(Table1[[#This Row],[Sales Amount]]&gt;2000,"Medium","Low"))</f>
        <v>Medium</v>
      </c>
      <c r="K22" s="7" cm="1">
        <f t="array" ref="K22">_xlfn.IFS(Table1[[#This Row],[Category]]="Electronics",5%,Table1[[#This Row],[Category]]="Accessories",3%,TRUE,0%)</f>
        <v>0.05</v>
      </c>
      <c r="L22">
        <f>SUMIF($E$2:$E$60,Table1[[#This Row],[Region]],$F$2:$F$60)</f>
        <v>39837</v>
      </c>
      <c r="M22" s="3">
        <f>COUNTIF($C$2:$C$60,Table1[[#This Row],[Product]])</f>
        <v>12</v>
      </c>
    </row>
    <row r="23" spans="1:13" x14ac:dyDescent="0.55000000000000004">
      <c r="A23" t="s">
        <v>58</v>
      </c>
      <c r="B23" s="1">
        <v>45313</v>
      </c>
      <c r="C23" t="s">
        <v>30</v>
      </c>
      <c r="D23" t="s">
        <v>26</v>
      </c>
      <c r="E23" t="s">
        <v>21</v>
      </c>
      <c r="F23" s="5">
        <v>3099</v>
      </c>
      <c r="G23">
        <v>7</v>
      </c>
      <c r="H23" t="s">
        <v>59</v>
      </c>
      <c r="I23" t="s">
        <v>14</v>
      </c>
      <c r="J23" t="str">
        <f>IF(Table1[[#This Row],[Sales Amount]]&gt;4000,"High",IF(Table1[[#This Row],[Sales Amount]]&gt;2000,"Medium","Low"))</f>
        <v>Medium</v>
      </c>
      <c r="K23" s="7" cm="1">
        <f t="array" ref="K23">_xlfn.IFS(Table1[[#This Row],[Category]]="Electronics",5%,Table1[[#This Row],[Category]]="Accessories",3%,TRUE,0%)</f>
        <v>0.03</v>
      </c>
      <c r="L23">
        <f>SUMIF($E$2:$E$60,Table1[[#This Row],[Region]],$F$2:$F$60)</f>
        <v>26091</v>
      </c>
      <c r="M23" s="3">
        <f>COUNTIF($C$2:$C$60,Table1[[#This Row],[Product]])</f>
        <v>14</v>
      </c>
    </row>
    <row r="24" spans="1:13" x14ac:dyDescent="0.55000000000000004">
      <c r="A24" t="s">
        <v>60</v>
      </c>
      <c r="B24" s="1">
        <v>45314</v>
      </c>
      <c r="C24" t="s">
        <v>10</v>
      </c>
      <c r="D24" t="s">
        <v>26</v>
      </c>
      <c r="E24" t="s">
        <v>33</v>
      </c>
      <c r="F24" s="5">
        <v>3252</v>
      </c>
      <c r="G24">
        <v>9</v>
      </c>
      <c r="H24" t="s">
        <v>61</v>
      </c>
      <c r="I24" t="s">
        <v>19</v>
      </c>
      <c r="J24" t="str">
        <f>IF(Table1[[#This Row],[Sales Amount]]&gt;4000,"High",IF(Table1[[#This Row],[Sales Amount]]&gt;2000,"Medium","Low"))</f>
        <v>Medium</v>
      </c>
      <c r="K24" s="7" cm="1">
        <f t="array" ref="K24">_xlfn.IFS(Table1[[#This Row],[Category]]="Electronics",5%,Table1[[#This Row],[Category]]="Accessories",3%,TRUE,0%)</f>
        <v>0.03</v>
      </c>
      <c r="L24">
        <f>SUMIF($E$2:$E$60,Table1[[#This Row],[Region]],$F$2:$F$60)</f>
        <v>39837</v>
      </c>
      <c r="M24" s="3">
        <f>COUNTIF($C$2:$C$60,Table1[[#This Row],[Product]])</f>
        <v>12</v>
      </c>
    </row>
    <row r="25" spans="1:13" x14ac:dyDescent="0.55000000000000004">
      <c r="A25" t="s">
        <v>62</v>
      </c>
      <c r="B25" s="1">
        <v>45315</v>
      </c>
      <c r="C25" t="s">
        <v>10</v>
      </c>
      <c r="D25" t="s">
        <v>26</v>
      </c>
      <c r="E25" t="s">
        <v>33</v>
      </c>
      <c r="F25" s="5">
        <v>798</v>
      </c>
      <c r="G25">
        <v>4</v>
      </c>
      <c r="H25" t="s">
        <v>22</v>
      </c>
      <c r="I25" t="s">
        <v>43</v>
      </c>
      <c r="J25" t="str">
        <f>IF(Table1[[#This Row],[Sales Amount]]&gt;4000,"High",IF(Table1[[#This Row],[Sales Amount]]&gt;2000,"Medium","Low"))</f>
        <v>Low</v>
      </c>
      <c r="K25" s="7" cm="1">
        <f t="array" ref="K25">_xlfn.IFS(Table1[[#This Row],[Category]]="Electronics",5%,Table1[[#This Row],[Category]]="Accessories",3%,TRUE,0%)</f>
        <v>0.03</v>
      </c>
      <c r="L25">
        <f>SUMIF($E$2:$E$60,Table1[[#This Row],[Region]],$F$2:$F$60)</f>
        <v>39837</v>
      </c>
      <c r="M25" s="3">
        <f>COUNTIF($C$2:$C$60,Table1[[#This Row],[Product]])</f>
        <v>12</v>
      </c>
    </row>
    <row r="26" spans="1:13" x14ac:dyDescent="0.55000000000000004">
      <c r="A26" t="s">
        <v>63</v>
      </c>
      <c r="B26" s="1">
        <v>45316</v>
      </c>
      <c r="C26" t="s">
        <v>30</v>
      </c>
      <c r="D26" t="s">
        <v>11</v>
      </c>
      <c r="E26" t="s">
        <v>17</v>
      </c>
      <c r="F26" s="5">
        <v>2260</v>
      </c>
      <c r="G26">
        <v>1</v>
      </c>
      <c r="H26" t="s">
        <v>64</v>
      </c>
      <c r="I26" t="s">
        <v>19</v>
      </c>
      <c r="J26" t="str">
        <f>IF(Table1[[#This Row],[Sales Amount]]&gt;4000,"High",IF(Table1[[#This Row],[Sales Amount]]&gt;2000,"Medium","Low"))</f>
        <v>Medium</v>
      </c>
      <c r="K26" s="7" cm="1">
        <f t="array" ref="K26">_xlfn.IFS(Table1[[#This Row],[Category]]="Electronics",5%,Table1[[#This Row],[Category]]="Accessories",3%,TRUE,0%)</f>
        <v>0.05</v>
      </c>
      <c r="L26">
        <f>SUMIF($E$2:$E$60,Table1[[#This Row],[Region]],$F$2:$F$60)</f>
        <v>31897</v>
      </c>
      <c r="M26" s="3">
        <f>COUNTIF($C$2:$C$60,Table1[[#This Row],[Product]])</f>
        <v>14</v>
      </c>
    </row>
    <row r="27" spans="1:13" x14ac:dyDescent="0.55000000000000004">
      <c r="A27" t="s">
        <v>65</v>
      </c>
      <c r="B27" s="1">
        <v>45317</v>
      </c>
      <c r="C27" t="s">
        <v>30</v>
      </c>
      <c r="D27" t="s">
        <v>11</v>
      </c>
      <c r="E27" t="s">
        <v>33</v>
      </c>
      <c r="F27" s="5">
        <v>4197</v>
      </c>
      <c r="G27">
        <v>2</v>
      </c>
      <c r="H27" t="s">
        <v>64</v>
      </c>
      <c r="I27" t="s">
        <v>43</v>
      </c>
      <c r="J27" t="str">
        <f>IF(Table1[[#This Row],[Sales Amount]]&gt;4000,"High",IF(Table1[[#This Row],[Sales Amount]]&gt;2000,"Medium","Low"))</f>
        <v>High</v>
      </c>
      <c r="K27" s="7" cm="1">
        <f t="array" ref="K27">_xlfn.IFS(Table1[[#This Row],[Category]]="Electronics",5%,Table1[[#This Row],[Category]]="Accessories",3%,TRUE,0%)</f>
        <v>0.05</v>
      </c>
      <c r="L27">
        <f>SUMIF($E$2:$E$60,Table1[[#This Row],[Region]],$F$2:$F$60)</f>
        <v>39837</v>
      </c>
      <c r="M27" s="3">
        <f>COUNTIF($C$2:$C$60,Table1[[#This Row],[Product]])</f>
        <v>14</v>
      </c>
    </row>
    <row r="28" spans="1:13" x14ac:dyDescent="0.55000000000000004">
      <c r="A28" t="s">
        <v>66</v>
      </c>
      <c r="B28" s="1">
        <v>45318</v>
      </c>
      <c r="C28" t="s">
        <v>16</v>
      </c>
      <c r="D28" t="s">
        <v>11</v>
      </c>
      <c r="E28" t="s">
        <v>17</v>
      </c>
      <c r="F28" s="5">
        <v>4837</v>
      </c>
      <c r="G28">
        <v>1</v>
      </c>
      <c r="H28" t="s">
        <v>67</v>
      </c>
      <c r="I28" t="s">
        <v>19</v>
      </c>
      <c r="J28" t="str">
        <f>IF(Table1[[#This Row],[Sales Amount]]&gt;4000,"High",IF(Table1[[#This Row],[Sales Amount]]&gt;2000,"Medium","Low"))</f>
        <v>High</v>
      </c>
      <c r="K28" s="7" cm="1">
        <f t="array" ref="K28">_xlfn.IFS(Table1[[#This Row],[Category]]="Electronics",5%,Table1[[#This Row],[Category]]="Accessories",3%,TRUE,0%)</f>
        <v>0.05</v>
      </c>
      <c r="L28">
        <f>SUMIF($E$2:$E$60,Table1[[#This Row],[Region]],$F$2:$F$60)</f>
        <v>31897</v>
      </c>
      <c r="M28" s="3">
        <f>COUNTIF($C$2:$C$60,Table1[[#This Row],[Product]])</f>
        <v>10</v>
      </c>
    </row>
    <row r="29" spans="1:13" x14ac:dyDescent="0.55000000000000004">
      <c r="A29" t="s">
        <v>68</v>
      </c>
      <c r="B29" s="1">
        <v>45319</v>
      </c>
      <c r="C29" t="s">
        <v>25</v>
      </c>
      <c r="D29" t="s">
        <v>11</v>
      </c>
      <c r="E29" t="s">
        <v>17</v>
      </c>
      <c r="F29" s="5">
        <v>954</v>
      </c>
      <c r="G29">
        <v>5</v>
      </c>
      <c r="H29" t="s">
        <v>61</v>
      </c>
      <c r="I29" t="s">
        <v>19</v>
      </c>
      <c r="J29" t="str">
        <f>IF(Table1[[#This Row],[Sales Amount]]&gt;4000,"High",IF(Table1[[#This Row],[Sales Amount]]&gt;2000,"Medium","Low"))</f>
        <v>Low</v>
      </c>
      <c r="K29" s="7" cm="1">
        <f t="array" ref="K29">_xlfn.IFS(Table1[[#This Row],[Category]]="Electronics",5%,Table1[[#This Row],[Category]]="Accessories",3%,TRUE,0%)</f>
        <v>0.05</v>
      </c>
      <c r="L29">
        <f>SUMIF($E$2:$E$60,Table1[[#This Row],[Region]],$F$2:$F$60)</f>
        <v>31897</v>
      </c>
      <c r="M29" s="3">
        <f>COUNTIF($C$2:$C$60,Table1[[#This Row],[Product]])</f>
        <v>9</v>
      </c>
    </row>
    <row r="30" spans="1:13" x14ac:dyDescent="0.55000000000000004">
      <c r="A30" t="s">
        <v>69</v>
      </c>
      <c r="B30" s="1">
        <v>45320</v>
      </c>
      <c r="C30" t="s">
        <v>25</v>
      </c>
      <c r="D30" t="s">
        <v>11</v>
      </c>
      <c r="E30" t="s">
        <v>33</v>
      </c>
      <c r="F30" s="5">
        <v>3574</v>
      </c>
      <c r="G30">
        <v>5</v>
      </c>
      <c r="H30" t="s">
        <v>50</v>
      </c>
      <c r="I30" t="s">
        <v>43</v>
      </c>
      <c r="J30" t="str">
        <f>IF(Table1[[#This Row],[Sales Amount]]&gt;4000,"High",IF(Table1[[#This Row],[Sales Amount]]&gt;2000,"Medium","Low"))</f>
        <v>Medium</v>
      </c>
      <c r="K30" s="7" cm="1">
        <f t="array" ref="K30">_xlfn.IFS(Table1[[#This Row],[Category]]="Electronics",5%,Table1[[#This Row],[Category]]="Accessories",3%,TRUE,0%)</f>
        <v>0.05</v>
      </c>
      <c r="L30">
        <f>SUMIF($E$2:$E$60,Table1[[#This Row],[Region]],$F$2:$F$60)</f>
        <v>39837</v>
      </c>
      <c r="M30" s="3">
        <f>COUNTIF($C$2:$C$60,Table1[[#This Row],[Product]])</f>
        <v>9</v>
      </c>
    </row>
    <row r="31" spans="1:13" x14ac:dyDescent="0.55000000000000004">
      <c r="A31" t="s">
        <v>70</v>
      </c>
      <c r="B31" s="1">
        <v>45321</v>
      </c>
      <c r="C31" t="s">
        <v>10</v>
      </c>
      <c r="D31" t="s">
        <v>11</v>
      </c>
      <c r="E31" t="s">
        <v>21</v>
      </c>
      <c r="F31" s="5">
        <v>1807</v>
      </c>
      <c r="G31">
        <v>7</v>
      </c>
      <c r="H31" t="s">
        <v>28</v>
      </c>
      <c r="I31" t="s">
        <v>43</v>
      </c>
      <c r="J31" t="str">
        <f>IF(Table1[[#This Row],[Sales Amount]]&gt;4000,"High",IF(Table1[[#This Row],[Sales Amount]]&gt;2000,"Medium","Low"))</f>
        <v>Low</v>
      </c>
      <c r="K31" s="7" cm="1">
        <f t="array" ref="K31">_xlfn.IFS(Table1[[#This Row],[Category]]="Electronics",5%,Table1[[#This Row],[Category]]="Accessories",3%,TRUE,0%)</f>
        <v>0.05</v>
      </c>
      <c r="L31">
        <f>SUMIF($E$2:$E$60,Table1[[#This Row],[Region]],$F$2:$F$60)</f>
        <v>26091</v>
      </c>
      <c r="M31" s="3">
        <f>COUNTIF($C$2:$C$60,Table1[[#This Row],[Product]])</f>
        <v>12</v>
      </c>
    </row>
    <row r="32" spans="1:13" x14ac:dyDescent="0.55000000000000004">
      <c r="A32" t="s">
        <v>71</v>
      </c>
      <c r="B32" s="1">
        <v>45322</v>
      </c>
      <c r="C32" t="s">
        <v>25</v>
      </c>
      <c r="D32" t="s">
        <v>26</v>
      </c>
      <c r="E32" t="s">
        <v>21</v>
      </c>
      <c r="F32" s="5">
        <v>2877</v>
      </c>
      <c r="G32">
        <v>9</v>
      </c>
      <c r="H32" t="s">
        <v>40</v>
      </c>
      <c r="I32" t="s">
        <v>43</v>
      </c>
      <c r="J32" t="str">
        <f>IF(Table1[[#This Row],[Sales Amount]]&gt;4000,"High",IF(Table1[[#This Row],[Sales Amount]]&gt;2000,"Medium","Low"))</f>
        <v>Medium</v>
      </c>
      <c r="K32" s="7" cm="1">
        <f t="array" ref="K32">_xlfn.IFS(Table1[[#This Row],[Category]]="Electronics",5%,Table1[[#This Row],[Category]]="Accessories",3%,TRUE,0%)</f>
        <v>0.03</v>
      </c>
      <c r="L32">
        <f>SUMIF($E$2:$E$60,Table1[[#This Row],[Region]],$F$2:$F$60)</f>
        <v>26091</v>
      </c>
      <c r="M32" s="3">
        <f>COUNTIF($C$2:$C$60,Table1[[#This Row],[Product]])</f>
        <v>9</v>
      </c>
    </row>
    <row r="33" spans="1:13" x14ac:dyDescent="0.55000000000000004">
      <c r="A33" t="s">
        <v>72</v>
      </c>
      <c r="B33" s="1">
        <v>45323</v>
      </c>
      <c r="C33" t="s">
        <v>10</v>
      </c>
      <c r="D33" t="s">
        <v>11</v>
      </c>
      <c r="E33" t="s">
        <v>21</v>
      </c>
      <c r="F33" s="5">
        <v>1833</v>
      </c>
      <c r="G33">
        <v>9</v>
      </c>
      <c r="H33" t="s">
        <v>73</v>
      </c>
      <c r="I33" t="s">
        <v>23</v>
      </c>
      <c r="J33" t="str">
        <f>IF(Table1[[#This Row],[Sales Amount]]&gt;4000,"High",IF(Table1[[#This Row],[Sales Amount]]&gt;2000,"Medium","Low"))</f>
        <v>Low</v>
      </c>
      <c r="K33" s="7" cm="1">
        <f t="array" ref="K33">_xlfn.IFS(Table1[[#This Row],[Category]]="Electronics",5%,Table1[[#This Row],[Category]]="Accessories",3%,TRUE,0%)</f>
        <v>0.05</v>
      </c>
      <c r="L33">
        <f>SUMIF($E$2:$E$60,Table1[[#This Row],[Region]],$F$2:$F$60)</f>
        <v>26091</v>
      </c>
      <c r="M33" s="3">
        <f>COUNTIF($C$2:$C$60,Table1[[#This Row],[Product]])</f>
        <v>12</v>
      </c>
    </row>
    <row r="34" spans="1:13" x14ac:dyDescent="0.55000000000000004">
      <c r="A34" t="s">
        <v>74</v>
      </c>
      <c r="B34" s="1">
        <v>45324</v>
      </c>
      <c r="C34" t="s">
        <v>16</v>
      </c>
      <c r="D34" t="s">
        <v>11</v>
      </c>
      <c r="E34" t="s">
        <v>21</v>
      </c>
      <c r="F34" s="5">
        <v>3610</v>
      </c>
      <c r="G34">
        <v>3</v>
      </c>
      <c r="H34" t="s">
        <v>40</v>
      </c>
      <c r="I34" t="s">
        <v>14</v>
      </c>
      <c r="J34" t="str">
        <f>IF(Table1[[#This Row],[Sales Amount]]&gt;4000,"High",IF(Table1[[#This Row],[Sales Amount]]&gt;2000,"Medium","Low"))</f>
        <v>Medium</v>
      </c>
      <c r="K34" s="7" cm="1">
        <f t="array" ref="K34">_xlfn.IFS(Table1[[#This Row],[Category]]="Electronics",5%,Table1[[#This Row],[Category]]="Accessories",3%,TRUE,0%)</f>
        <v>0.05</v>
      </c>
      <c r="L34">
        <f>SUMIF($E$2:$E$60,Table1[[#This Row],[Region]],$F$2:$F$60)</f>
        <v>26091</v>
      </c>
      <c r="M34" s="3">
        <f>COUNTIF($C$2:$C$60,Table1[[#This Row],[Product]])</f>
        <v>10</v>
      </c>
    </row>
    <row r="35" spans="1:13" x14ac:dyDescent="0.55000000000000004">
      <c r="A35" t="s">
        <v>75</v>
      </c>
      <c r="B35" s="1">
        <v>45325</v>
      </c>
      <c r="C35" t="s">
        <v>30</v>
      </c>
      <c r="D35" t="s">
        <v>11</v>
      </c>
      <c r="E35" t="s">
        <v>21</v>
      </c>
      <c r="F35" s="5">
        <v>302</v>
      </c>
      <c r="G35">
        <v>3</v>
      </c>
      <c r="H35" t="s">
        <v>76</v>
      </c>
      <c r="I35" t="s">
        <v>23</v>
      </c>
      <c r="J35" t="str">
        <f>IF(Table1[[#This Row],[Sales Amount]]&gt;4000,"High",IF(Table1[[#This Row],[Sales Amount]]&gt;2000,"Medium","Low"))</f>
        <v>Low</v>
      </c>
      <c r="K35" s="7" cm="1">
        <f t="array" ref="K35">_xlfn.IFS(Table1[[#This Row],[Category]]="Electronics",5%,Table1[[#This Row],[Category]]="Accessories",3%,TRUE,0%)</f>
        <v>0.05</v>
      </c>
      <c r="L35">
        <f>SUMIF($E$2:$E$60,Table1[[#This Row],[Region]],$F$2:$F$60)</f>
        <v>26091</v>
      </c>
      <c r="M35" s="3">
        <f>COUNTIF($C$2:$C$60,Table1[[#This Row],[Product]])</f>
        <v>14</v>
      </c>
    </row>
    <row r="36" spans="1:13" x14ac:dyDescent="0.55000000000000004">
      <c r="A36" t="s">
        <v>77</v>
      </c>
      <c r="B36" s="1">
        <v>45326</v>
      </c>
      <c r="C36" t="s">
        <v>30</v>
      </c>
      <c r="D36" t="s">
        <v>26</v>
      </c>
      <c r="E36" t="s">
        <v>33</v>
      </c>
      <c r="F36" s="5">
        <v>3355</v>
      </c>
      <c r="G36">
        <v>3</v>
      </c>
      <c r="H36" t="s">
        <v>34</v>
      </c>
      <c r="I36" t="s">
        <v>23</v>
      </c>
      <c r="J36" t="str">
        <f>IF(Table1[[#This Row],[Sales Amount]]&gt;4000,"High",IF(Table1[[#This Row],[Sales Amount]]&gt;2000,"Medium","Low"))</f>
        <v>Medium</v>
      </c>
      <c r="K36" s="7" cm="1">
        <f t="array" ref="K36">_xlfn.IFS(Table1[[#This Row],[Category]]="Electronics",5%,Table1[[#This Row],[Category]]="Accessories",3%,TRUE,0%)</f>
        <v>0.03</v>
      </c>
      <c r="L36">
        <f>SUMIF($E$2:$E$60,Table1[[#This Row],[Region]],$F$2:$F$60)</f>
        <v>39837</v>
      </c>
      <c r="M36" s="3">
        <f>COUNTIF($C$2:$C$60,Table1[[#This Row],[Product]])</f>
        <v>14</v>
      </c>
    </row>
    <row r="37" spans="1:13" x14ac:dyDescent="0.55000000000000004">
      <c r="A37" t="s">
        <v>78</v>
      </c>
      <c r="B37" s="1">
        <v>45327</v>
      </c>
      <c r="C37" t="s">
        <v>30</v>
      </c>
      <c r="D37" t="s">
        <v>11</v>
      </c>
      <c r="E37" t="s">
        <v>33</v>
      </c>
      <c r="F37" s="5">
        <v>4318</v>
      </c>
      <c r="G37">
        <v>4</v>
      </c>
      <c r="H37" t="s">
        <v>61</v>
      </c>
      <c r="I37" t="s">
        <v>19</v>
      </c>
      <c r="J37" t="str">
        <f>IF(Table1[[#This Row],[Sales Amount]]&gt;4000,"High",IF(Table1[[#This Row],[Sales Amount]]&gt;2000,"Medium","Low"))</f>
        <v>High</v>
      </c>
      <c r="K37" s="7" cm="1">
        <f t="array" ref="K37">_xlfn.IFS(Table1[[#This Row],[Category]]="Electronics",5%,Table1[[#This Row],[Category]]="Accessories",3%,TRUE,0%)</f>
        <v>0.05</v>
      </c>
      <c r="L37">
        <f>SUMIF($E$2:$E$60,Table1[[#This Row],[Region]],$F$2:$F$60)</f>
        <v>39837</v>
      </c>
      <c r="M37" s="3">
        <f>COUNTIF($C$2:$C$60,Table1[[#This Row],[Product]])</f>
        <v>14</v>
      </c>
    </row>
    <row r="38" spans="1:13" x14ac:dyDescent="0.55000000000000004">
      <c r="A38" t="s">
        <v>79</v>
      </c>
      <c r="B38" s="1">
        <v>45328</v>
      </c>
      <c r="C38" t="s">
        <v>25</v>
      </c>
      <c r="D38" t="s">
        <v>11</v>
      </c>
      <c r="E38" t="s">
        <v>12</v>
      </c>
      <c r="F38" s="5">
        <v>4596</v>
      </c>
      <c r="G38">
        <v>8</v>
      </c>
      <c r="H38" t="s">
        <v>38</v>
      </c>
      <c r="I38" t="s">
        <v>43</v>
      </c>
      <c r="J38" t="str">
        <f>IF(Table1[[#This Row],[Sales Amount]]&gt;4000,"High",IF(Table1[[#This Row],[Sales Amount]]&gt;2000,"Medium","Low"))</f>
        <v>High</v>
      </c>
      <c r="K38" s="7" cm="1">
        <f t="array" ref="K38">_xlfn.IFS(Table1[[#This Row],[Category]]="Electronics",5%,Table1[[#This Row],[Category]]="Accessories",3%,TRUE,0%)</f>
        <v>0.05</v>
      </c>
      <c r="L38">
        <f>SUMIF($E$2:$E$60,Table1[[#This Row],[Region]],$F$2:$F$60)</f>
        <v>35826</v>
      </c>
      <c r="M38" s="3">
        <f>COUNTIF($C$2:$C$60,Table1[[#This Row],[Product]])</f>
        <v>9</v>
      </c>
    </row>
    <row r="39" spans="1:13" x14ac:dyDescent="0.55000000000000004">
      <c r="A39" t="s">
        <v>80</v>
      </c>
      <c r="B39" s="1">
        <v>45329</v>
      </c>
      <c r="C39" t="s">
        <v>16</v>
      </c>
      <c r="D39" t="s">
        <v>26</v>
      </c>
      <c r="E39" t="s">
        <v>21</v>
      </c>
      <c r="F39" s="5">
        <v>866</v>
      </c>
      <c r="G39">
        <v>6</v>
      </c>
      <c r="H39" t="s">
        <v>13</v>
      </c>
      <c r="I39" t="s">
        <v>14</v>
      </c>
      <c r="J39" t="str">
        <f>IF(Table1[[#This Row],[Sales Amount]]&gt;4000,"High",IF(Table1[[#This Row],[Sales Amount]]&gt;2000,"Medium","Low"))</f>
        <v>Low</v>
      </c>
      <c r="K39" s="7" cm="1">
        <f t="array" ref="K39">_xlfn.IFS(Table1[[#This Row],[Category]]="Electronics",5%,Table1[[#This Row],[Category]]="Accessories",3%,TRUE,0%)</f>
        <v>0.03</v>
      </c>
      <c r="L39">
        <f>SUMIF($E$2:$E$60,Table1[[#This Row],[Region]],$F$2:$F$60)</f>
        <v>26091</v>
      </c>
      <c r="M39" s="3">
        <f>COUNTIF($C$2:$C$60,Table1[[#This Row],[Product]])</f>
        <v>10</v>
      </c>
    </row>
    <row r="40" spans="1:13" x14ac:dyDescent="0.55000000000000004">
      <c r="A40" t="s">
        <v>81</v>
      </c>
      <c r="B40" s="1">
        <v>45330</v>
      </c>
      <c r="C40" t="s">
        <v>25</v>
      </c>
      <c r="D40" t="s">
        <v>11</v>
      </c>
      <c r="E40" t="s">
        <v>33</v>
      </c>
      <c r="F40" s="5">
        <v>4489</v>
      </c>
      <c r="G40">
        <v>8</v>
      </c>
      <c r="H40" t="s">
        <v>55</v>
      </c>
      <c r="I40" t="s">
        <v>19</v>
      </c>
      <c r="J40" t="str">
        <f>IF(Table1[[#This Row],[Sales Amount]]&gt;4000,"High",IF(Table1[[#This Row],[Sales Amount]]&gt;2000,"Medium","Low"))</f>
        <v>High</v>
      </c>
      <c r="K40" s="7" cm="1">
        <f t="array" ref="K40">_xlfn.IFS(Table1[[#This Row],[Category]]="Electronics",5%,Table1[[#This Row],[Category]]="Accessories",3%,TRUE,0%)</f>
        <v>0.05</v>
      </c>
      <c r="L40">
        <f>SUMIF($E$2:$E$60,Table1[[#This Row],[Region]],$F$2:$F$60)</f>
        <v>39837</v>
      </c>
      <c r="M40" s="3">
        <f>COUNTIF($C$2:$C$60,Table1[[#This Row],[Product]])</f>
        <v>9</v>
      </c>
    </row>
    <row r="41" spans="1:13" x14ac:dyDescent="0.55000000000000004">
      <c r="A41" t="s">
        <v>82</v>
      </c>
      <c r="B41" s="1">
        <v>45331</v>
      </c>
      <c r="C41" t="s">
        <v>25</v>
      </c>
      <c r="D41" t="s">
        <v>11</v>
      </c>
      <c r="E41" t="s">
        <v>12</v>
      </c>
      <c r="F41" s="5">
        <v>2427</v>
      </c>
      <c r="G41">
        <v>1</v>
      </c>
      <c r="H41" t="s">
        <v>55</v>
      </c>
      <c r="I41" t="s">
        <v>23</v>
      </c>
      <c r="J41" t="str">
        <f>IF(Table1[[#This Row],[Sales Amount]]&gt;4000,"High",IF(Table1[[#This Row],[Sales Amount]]&gt;2000,"Medium","Low"))</f>
        <v>Medium</v>
      </c>
      <c r="K41" s="7" cm="1">
        <f t="array" ref="K41">_xlfn.IFS(Table1[[#This Row],[Category]]="Electronics",5%,Table1[[#This Row],[Category]]="Accessories",3%,TRUE,0%)</f>
        <v>0.05</v>
      </c>
      <c r="L41">
        <f>SUMIF($E$2:$E$60,Table1[[#This Row],[Region]],$F$2:$F$60)</f>
        <v>35826</v>
      </c>
      <c r="M41" s="3">
        <f>COUNTIF($C$2:$C$60,Table1[[#This Row],[Product]])</f>
        <v>9</v>
      </c>
    </row>
    <row r="42" spans="1:13" x14ac:dyDescent="0.55000000000000004">
      <c r="A42" t="s">
        <v>83</v>
      </c>
      <c r="B42" s="1">
        <v>45332</v>
      </c>
      <c r="C42" t="s">
        <v>16</v>
      </c>
      <c r="D42" t="s">
        <v>11</v>
      </c>
      <c r="E42" t="s">
        <v>21</v>
      </c>
      <c r="F42" s="5">
        <v>3031</v>
      </c>
      <c r="G42">
        <v>8</v>
      </c>
      <c r="H42" t="s">
        <v>59</v>
      </c>
      <c r="I42" t="s">
        <v>43</v>
      </c>
      <c r="J42" t="str">
        <f>IF(Table1[[#This Row],[Sales Amount]]&gt;4000,"High",IF(Table1[[#This Row],[Sales Amount]]&gt;2000,"Medium","Low"))</f>
        <v>Medium</v>
      </c>
      <c r="K42" s="7" cm="1">
        <f t="array" ref="K42">_xlfn.IFS(Table1[[#This Row],[Category]]="Electronics",5%,Table1[[#This Row],[Category]]="Accessories",3%,TRUE,0%)</f>
        <v>0.05</v>
      </c>
      <c r="L42">
        <f>SUMIF($E$2:$E$60,Table1[[#This Row],[Region]],$F$2:$F$60)</f>
        <v>26091</v>
      </c>
      <c r="M42" s="3">
        <f>COUNTIF($C$2:$C$60,Table1[[#This Row],[Product]])</f>
        <v>10</v>
      </c>
    </row>
    <row r="43" spans="1:13" x14ac:dyDescent="0.55000000000000004">
      <c r="A43" t="s">
        <v>84</v>
      </c>
      <c r="B43" s="1">
        <v>45333</v>
      </c>
      <c r="C43" t="s">
        <v>16</v>
      </c>
      <c r="D43" t="s">
        <v>11</v>
      </c>
      <c r="E43" t="s">
        <v>17</v>
      </c>
      <c r="F43" s="5">
        <v>297</v>
      </c>
      <c r="G43">
        <v>4</v>
      </c>
      <c r="H43" t="s">
        <v>22</v>
      </c>
      <c r="I43" t="s">
        <v>19</v>
      </c>
      <c r="J43" t="str">
        <f>IF(Table1[[#This Row],[Sales Amount]]&gt;4000,"High",IF(Table1[[#This Row],[Sales Amount]]&gt;2000,"Medium","Low"))</f>
        <v>Low</v>
      </c>
      <c r="K43" s="7" cm="1">
        <f t="array" ref="K43">_xlfn.IFS(Table1[[#This Row],[Category]]="Electronics",5%,Table1[[#This Row],[Category]]="Accessories",3%,TRUE,0%)</f>
        <v>0.05</v>
      </c>
      <c r="L43">
        <f>SUMIF($E$2:$E$60,Table1[[#This Row],[Region]],$F$2:$F$60)</f>
        <v>31897</v>
      </c>
      <c r="M43" s="3">
        <f>COUNTIF($C$2:$C$60,Table1[[#This Row],[Product]])</f>
        <v>10</v>
      </c>
    </row>
    <row r="44" spans="1:13" x14ac:dyDescent="0.55000000000000004">
      <c r="A44" t="s">
        <v>85</v>
      </c>
      <c r="B44" s="1">
        <v>45334</v>
      </c>
      <c r="C44" t="s">
        <v>16</v>
      </c>
      <c r="D44" t="s">
        <v>11</v>
      </c>
      <c r="E44" t="s">
        <v>12</v>
      </c>
      <c r="F44" s="5">
        <v>2030</v>
      </c>
      <c r="G44">
        <v>1</v>
      </c>
      <c r="H44" t="s">
        <v>64</v>
      </c>
      <c r="I44" t="s">
        <v>43</v>
      </c>
      <c r="J44" t="str">
        <f>IF(Table1[[#This Row],[Sales Amount]]&gt;4000,"High",IF(Table1[[#This Row],[Sales Amount]]&gt;2000,"Medium","Low"))</f>
        <v>Medium</v>
      </c>
      <c r="K44" s="7" cm="1">
        <f t="array" ref="K44">_xlfn.IFS(Table1[[#This Row],[Category]]="Electronics",5%,Table1[[#This Row],[Category]]="Accessories",3%,TRUE,0%)</f>
        <v>0.05</v>
      </c>
      <c r="L44">
        <f>SUMIF($E$2:$E$60,Table1[[#This Row],[Region]],$F$2:$F$60)</f>
        <v>35826</v>
      </c>
      <c r="M44" s="3">
        <f>COUNTIF($C$2:$C$60,Table1[[#This Row],[Product]])</f>
        <v>10</v>
      </c>
    </row>
    <row r="45" spans="1:13" x14ac:dyDescent="0.55000000000000004">
      <c r="A45" t="s">
        <v>86</v>
      </c>
      <c r="B45" s="1">
        <v>45335</v>
      </c>
      <c r="C45" t="s">
        <v>16</v>
      </c>
      <c r="D45" t="s">
        <v>26</v>
      </c>
      <c r="E45" t="s">
        <v>33</v>
      </c>
      <c r="F45" s="5">
        <v>3682</v>
      </c>
      <c r="G45">
        <v>8</v>
      </c>
      <c r="H45" t="s">
        <v>13</v>
      </c>
      <c r="I45" t="s">
        <v>19</v>
      </c>
      <c r="J45" t="str">
        <f>IF(Table1[[#This Row],[Sales Amount]]&gt;4000,"High",IF(Table1[[#This Row],[Sales Amount]]&gt;2000,"Medium","Low"))</f>
        <v>Medium</v>
      </c>
      <c r="K45" s="7" cm="1">
        <f t="array" ref="K45">_xlfn.IFS(Table1[[#This Row],[Category]]="Electronics",5%,Table1[[#This Row],[Category]]="Accessories",3%,TRUE,0%)</f>
        <v>0.03</v>
      </c>
      <c r="L45">
        <f>SUMIF($E$2:$E$60,Table1[[#This Row],[Region]],$F$2:$F$60)</f>
        <v>39837</v>
      </c>
      <c r="M45" s="3">
        <f>COUNTIF($C$2:$C$60,Table1[[#This Row],[Product]])</f>
        <v>10</v>
      </c>
    </row>
    <row r="46" spans="1:13" x14ac:dyDescent="0.55000000000000004">
      <c r="A46" t="s">
        <v>87</v>
      </c>
      <c r="B46" s="1">
        <v>45336</v>
      </c>
      <c r="C46" t="s">
        <v>30</v>
      </c>
      <c r="D46" t="s">
        <v>26</v>
      </c>
      <c r="E46" t="s">
        <v>17</v>
      </c>
      <c r="F46" s="5">
        <v>708</v>
      </c>
      <c r="G46">
        <v>4</v>
      </c>
      <c r="H46" t="s">
        <v>36</v>
      </c>
      <c r="I46" t="s">
        <v>43</v>
      </c>
      <c r="J46" t="str">
        <f>IF(Table1[[#This Row],[Sales Amount]]&gt;4000,"High",IF(Table1[[#This Row],[Sales Amount]]&gt;2000,"Medium","Low"))</f>
        <v>Low</v>
      </c>
      <c r="K46" s="7" cm="1">
        <f t="array" ref="K46">_xlfn.IFS(Table1[[#This Row],[Category]]="Electronics",5%,Table1[[#This Row],[Category]]="Accessories",3%,TRUE,0%)</f>
        <v>0.03</v>
      </c>
      <c r="L46">
        <f>SUMIF($E$2:$E$60,Table1[[#This Row],[Region]],$F$2:$F$60)</f>
        <v>31897</v>
      </c>
      <c r="M46" s="3">
        <f>COUNTIF($C$2:$C$60,Table1[[#This Row],[Product]])</f>
        <v>14</v>
      </c>
    </row>
    <row r="47" spans="1:13" x14ac:dyDescent="0.55000000000000004">
      <c r="A47" t="s">
        <v>88</v>
      </c>
      <c r="B47" s="1">
        <v>45337</v>
      </c>
      <c r="C47" t="s">
        <v>42</v>
      </c>
      <c r="D47" t="s">
        <v>26</v>
      </c>
      <c r="E47" t="s">
        <v>17</v>
      </c>
      <c r="F47" s="5">
        <v>3372</v>
      </c>
      <c r="G47">
        <v>6</v>
      </c>
      <c r="H47" t="s">
        <v>76</v>
      </c>
      <c r="I47" t="s">
        <v>23</v>
      </c>
      <c r="J47" t="str">
        <f>IF(Table1[[#This Row],[Sales Amount]]&gt;4000,"High",IF(Table1[[#This Row],[Sales Amount]]&gt;2000,"Medium","Low"))</f>
        <v>Medium</v>
      </c>
      <c r="K47" s="7" cm="1">
        <f t="array" ref="K47">_xlfn.IFS(Table1[[#This Row],[Category]]="Electronics",5%,Table1[[#This Row],[Category]]="Accessories",3%,TRUE,0%)</f>
        <v>0.03</v>
      </c>
      <c r="L47">
        <f>SUMIF($E$2:$E$60,Table1[[#This Row],[Region]],$F$2:$F$60)</f>
        <v>31897</v>
      </c>
      <c r="M47" s="3">
        <f>COUNTIF($C$2:$C$60,Table1[[#This Row],[Product]])</f>
        <v>5</v>
      </c>
    </row>
    <row r="48" spans="1:13" x14ac:dyDescent="0.55000000000000004">
      <c r="A48" t="s">
        <v>89</v>
      </c>
      <c r="B48" s="1">
        <v>45338</v>
      </c>
      <c r="C48" t="s">
        <v>42</v>
      </c>
      <c r="D48" t="s">
        <v>11</v>
      </c>
      <c r="E48" t="s">
        <v>17</v>
      </c>
      <c r="F48" s="5">
        <v>1247</v>
      </c>
      <c r="G48">
        <v>8</v>
      </c>
      <c r="H48" t="s">
        <v>55</v>
      </c>
      <c r="I48" t="s">
        <v>14</v>
      </c>
      <c r="J48" t="str">
        <f>IF(Table1[[#This Row],[Sales Amount]]&gt;4000,"High",IF(Table1[[#This Row],[Sales Amount]]&gt;2000,"Medium","Low"))</f>
        <v>Low</v>
      </c>
      <c r="K48" s="7" cm="1">
        <f t="array" ref="K48">_xlfn.IFS(Table1[[#This Row],[Category]]="Electronics",5%,Table1[[#This Row],[Category]]="Accessories",3%,TRUE,0%)</f>
        <v>0.05</v>
      </c>
      <c r="L48">
        <f>SUMIF($E$2:$E$60,Table1[[#This Row],[Region]],$F$2:$F$60)</f>
        <v>31897</v>
      </c>
      <c r="M48" s="3">
        <f>COUNTIF($C$2:$C$60,Table1[[#This Row],[Product]])</f>
        <v>5</v>
      </c>
    </row>
    <row r="49" spans="1:13" x14ac:dyDescent="0.55000000000000004">
      <c r="A49" t="s">
        <v>90</v>
      </c>
      <c r="B49" s="1">
        <v>45339</v>
      </c>
      <c r="C49" t="s">
        <v>16</v>
      </c>
      <c r="D49" t="s">
        <v>11</v>
      </c>
      <c r="E49" t="s">
        <v>12</v>
      </c>
      <c r="F49" s="5">
        <v>4382</v>
      </c>
      <c r="G49">
        <v>4</v>
      </c>
      <c r="H49" t="s">
        <v>22</v>
      </c>
      <c r="I49" t="s">
        <v>23</v>
      </c>
      <c r="J49" t="str">
        <f>IF(Table1[[#This Row],[Sales Amount]]&gt;4000,"High",IF(Table1[[#This Row],[Sales Amount]]&gt;2000,"Medium","Low"))</f>
        <v>High</v>
      </c>
      <c r="K49" s="7" cm="1">
        <f t="array" ref="K49">_xlfn.IFS(Table1[[#This Row],[Category]]="Electronics",5%,Table1[[#This Row],[Category]]="Accessories",3%,TRUE,0%)</f>
        <v>0.05</v>
      </c>
      <c r="L49">
        <f>SUMIF($E$2:$E$60,Table1[[#This Row],[Region]],$F$2:$F$60)</f>
        <v>35826</v>
      </c>
      <c r="M49" s="3">
        <f>COUNTIF($C$2:$C$60,Table1[[#This Row],[Product]])</f>
        <v>10</v>
      </c>
    </row>
    <row r="50" spans="1:13" x14ac:dyDescent="0.55000000000000004">
      <c r="A50" t="s">
        <v>91</v>
      </c>
      <c r="B50" s="1">
        <v>45340</v>
      </c>
      <c r="C50" t="s">
        <v>42</v>
      </c>
      <c r="D50" t="s">
        <v>11</v>
      </c>
      <c r="E50" t="s">
        <v>33</v>
      </c>
      <c r="F50" s="5">
        <v>3497</v>
      </c>
      <c r="G50">
        <v>3</v>
      </c>
      <c r="H50" t="s">
        <v>13</v>
      </c>
      <c r="I50" t="s">
        <v>14</v>
      </c>
      <c r="J50" t="str">
        <f>IF(Table1[[#This Row],[Sales Amount]]&gt;4000,"High",IF(Table1[[#This Row],[Sales Amount]]&gt;2000,"Medium","Low"))</f>
        <v>Medium</v>
      </c>
      <c r="K50" s="7" cm="1">
        <f t="array" ref="K50">_xlfn.IFS(Table1[[#This Row],[Category]]="Electronics",5%,Table1[[#This Row],[Category]]="Accessories",3%,TRUE,0%)</f>
        <v>0.05</v>
      </c>
      <c r="L50">
        <f>SUMIF($E$2:$E$60,Table1[[#This Row],[Region]],$F$2:$F$60)</f>
        <v>39837</v>
      </c>
      <c r="M50" s="3">
        <f>COUNTIF($C$2:$C$60,Table1[[#This Row],[Product]])</f>
        <v>5</v>
      </c>
    </row>
    <row r="51" spans="1:13" x14ac:dyDescent="0.55000000000000004">
      <c r="A51" t="s">
        <v>92</v>
      </c>
      <c r="B51" s="1">
        <v>45341</v>
      </c>
      <c r="C51" t="s">
        <v>42</v>
      </c>
      <c r="D51" t="s">
        <v>26</v>
      </c>
      <c r="E51" t="s">
        <v>17</v>
      </c>
      <c r="F51" s="5">
        <v>2611</v>
      </c>
      <c r="G51">
        <v>9</v>
      </c>
      <c r="H51" t="s">
        <v>40</v>
      </c>
      <c r="I51" t="s">
        <v>43</v>
      </c>
      <c r="J51" t="str">
        <f>IF(Table1[[#This Row],[Sales Amount]]&gt;4000,"High",IF(Table1[[#This Row],[Sales Amount]]&gt;2000,"Medium","Low"))</f>
        <v>Medium</v>
      </c>
      <c r="K51" s="7" cm="1">
        <f t="array" ref="K51">_xlfn.IFS(Table1[[#This Row],[Category]]="Electronics",5%,Table1[[#This Row],[Category]]="Accessories",3%,TRUE,0%)</f>
        <v>0.03</v>
      </c>
      <c r="L51">
        <f>SUMIF($E$2:$E$60,Table1[[#This Row],[Region]],$F$2:$F$60)</f>
        <v>31897</v>
      </c>
      <c r="M51" s="3">
        <f>COUNTIF($C$2:$C$60,Table1[[#This Row],[Product]])</f>
        <v>5</v>
      </c>
    </row>
  </sheetData>
  <conditionalFormatting sqref="F1:F1048576">
    <cfRule type="cellIs" dxfId="4" priority="4" operator="greaterThan">
      <formula>4000</formula>
    </cfRule>
    <cfRule type="cellIs" dxfId="3" priority="3" operator="lessThan">
      <formula>1000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duplicateValues" dxfId="0" priority="1"/>
  </conditionalFormatting>
  <pageMargins left="0.7" right="0.7" top="0.75" bottom="0.75" header="0.3" footer="0.3"/>
  <headerFooter>
    <oddFooter>&amp;L_x000D_&amp;1#&amp;"Calibri"&amp;10&amp;K000000 Classification: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Aaquib Jawed</dc:creator>
  <cp:lastModifiedBy>Fouzia Ashfaq</cp:lastModifiedBy>
  <dcterms:created xsi:type="dcterms:W3CDTF">2025-06-10T09:07:48Z</dcterms:created>
  <dcterms:modified xsi:type="dcterms:W3CDTF">2025-07-01T21:17:38Z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2025-06-10T09:08:03Z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53504296-7720-411b-a041-794b955fe5fe</vt:lpwstr>
  </property>
  <property fmtid="{D5CDD505-2E9C-101B-9397-08002B2CF9AE}" pid="8" name="MSIP_Label_71bba39d-4745-4e9d-97db-0c1927b54242_ContentBits">
    <vt:lpwstr>2</vt:lpwstr>
  </property>
  <property fmtid="{D5CDD505-2E9C-101B-9397-08002B2CF9AE}" pid="9" name="MSIP_Label_71bba39d-4745-4e9d-97db-0c1927b54242_Tag">
    <vt:lpwstr>10, 0, 1, 1</vt:lpwstr>
  </property>
</Properties>
</file>