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fowler/Desktop/lab/genVagPaper/salivation/"/>
    </mc:Choice>
  </mc:AlternateContent>
  <xr:revisionPtr revIDLastSave="0" documentId="13_ncr:1_{63818660-1B86-B646-91A2-3B975A0CE965}" xr6:coauthVersionLast="47" xr6:coauthVersionMax="47" xr10:uidLastSave="{00000000-0000-0000-0000-000000000000}"/>
  <bookViews>
    <workbookView xWindow="13260" yWindow="500" windowWidth="27700" windowHeight="17440" firstSheet="1" activeTab="3" xr2:uid="{6B964628-1D5D-5B4E-A6C9-0B093EDED2F3}"/>
  </bookViews>
  <sheets>
    <sheet name="cleaned" sheetId="5" r:id="rId1"/>
    <sheet name="raw" sheetId="6" r:id="rId2"/>
    <sheet name="Skn1" sheetId="12" r:id="rId3"/>
    <sheet name="Sheet1" sheetId="14" r:id="rId4"/>
    <sheet name="Skn1-Anova-Build" sheetId="13" r:id="rId5"/>
    <sheet name="5tast" sheetId="7" r:id="rId6"/>
    <sheet name="h2o" sheetId="11" r:id="rId7"/>
    <sheet name="rej_5Tast" sheetId="10" r:id="rId8"/>
    <sheet name="Salt" sheetId="9" r:id="rId9"/>
    <sheet name="3Glu" sheetId="8" r:id="rId10"/>
    <sheet name="cleaned-2" sheetId="4" r:id="rId11"/>
    <sheet name="raw-2" sheetId="3" r:id="rId12"/>
    <sheet name="cleaned_old" sheetId="2" r:id="rId13"/>
    <sheet name="raw_old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4" l="1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64" i="7"/>
  <c r="H63" i="7"/>
  <c r="H62" i="7"/>
  <c r="H61" i="7"/>
  <c r="G9" i="11"/>
  <c r="G8" i="11"/>
  <c r="G7" i="11"/>
  <c r="G6" i="11"/>
  <c r="G5" i="11"/>
  <c r="G4" i="11"/>
  <c r="G3" i="11"/>
  <c r="G2" i="11"/>
  <c r="H78" i="7"/>
  <c r="H79" i="7"/>
  <c r="G2" i="10"/>
  <c r="G1" i="10"/>
  <c r="H74" i="7"/>
  <c r="H73" i="7"/>
  <c r="H72" i="7"/>
  <c r="H71" i="7"/>
  <c r="H70" i="7"/>
  <c r="H69" i="7"/>
  <c r="H77" i="7"/>
  <c r="H68" i="7"/>
  <c r="H67" i="7"/>
  <c r="H66" i="7"/>
  <c r="H59" i="7"/>
  <c r="H58" i="7"/>
  <c r="H65" i="7"/>
  <c r="H57" i="7"/>
  <c r="H60" i="7"/>
  <c r="H56" i="7"/>
  <c r="H55" i="7"/>
  <c r="H54" i="7"/>
  <c r="G17" i="9"/>
  <c r="G16" i="9"/>
  <c r="G15" i="9"/>
  <c r="G14" i="9"/>
  <c r="G13" i="9"/>
  <c r="G12" i="9"/>
  <c r="G11" i="9"/>
  <c r="G10" i="9"/>
  <c r="H47" i="7"/>
  <c r="H35" i="7"/>
  <c r="H34" i="7"/>
  <c r="H41" i="7"/>
  <c r="H33" i="7"/>
  <c r="H36" i="7"/>
  <c r="H32" i="7"/>
  <c r="H31" i="7"/>
  <c r="H30" i="7"/>
  <c r="H46" i="7"/>
  <c r="H53" i="7"/>
  <c r="H45" i="7"/>
  <c r="H48" i="7"/>
  <c r="H44" i="7"/>
  <c r="H43" i="7"/>
  <c r="H42" i="7"/>
  <c r="H28" i="7" l="1"/>
  <c r="H27" i="7"/>
  <c r="H26" i="7"/>
  <c r="H29" i="7"/>
  <c r="H25" i="7"/>
  <c r="H24" i="7"/>
  <c r="H23" i="7"/>
  <c r="H21" i="7"/>
  <c r="H20" i="7"/>
  <c r="H19" i="7"/>
  <c r="H22" i="7"/>
  <c r="H18" i="7"/>
  <c r="H17" i="7"/>
  <c r="H16" i="7"/>
  <c r="G7" i="8"/>
  <c r="G6" i="8"/>
  <c r="G5" i="8"/>
  <c r="G4" i="8"/>
  <c r="G3" i="8"/>
  <c r="G2" i="8"/>
  <c r="H8" i="7"/>
  <c r="H5" i="7"/>
  <c r="H6" i="7"/>
  <c r="H4" i="7"/>
  <c r="H3" i="7"/>
  <c r="H2" i="7"/>
  <c r="H15" i="7"/>
  <c r="H12" i="7"/>
  <c r="H13" i="7"/>
  <c r="H11" i="7"/>
  <c r="H10" i="7"/>
  <c r="H9" i="7"/>
  <c r="J98" i="6"/>
  <c r="J99" i="6"/>
  <c r="J100" i="6"/>
  <c r="J101" i="6"/>
  <c r="J102" i="6"/>
  <c r="J103" i="6"/>
  <c r="J104" i="6"/>
  <c r="J105" i="6"/>
  <c r="J106" i="6"/>
  <c r="J107" i="6"/>
  <c r="J108" i="6"/>
  <c r="J109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82" i="6"/>
  <c r="J81" i="6"/>
  <c r="J80" i="6"/>
  <c r="J79" i="6"/>
  <c r="J78" i="6"/>
  <c r="J77" i="6"/>
  <c r="J76" i="6"/>
  <c r="J75" i="6"/>
  <c r="J74" i="6"/>
  <c r="F15" i="5"/>
  <c r="J73" i="6"/>
  <c r="G18" i="5" s="1"/>
  <c r="J72" i="6"/>
  <c r="G17" i="5" s="1"/>
  <c r="J71" i="6"/>
  <c r="J70" i="6"/>
  <c r="E18" i="5" s="1"/>
  <c r="J69" i="6"/>
  <c r="E17" i="5" s="1"/>
  <c r="J68" i="6"/>
  <c r="J67" i="6"/>
  <c r="F18" i="5" s="1"/>
  <c r="J66" i="6"/>
  <c r="F17" i="5" s="1"/>
  <c r="J65" i="6"/>
  <c r="J64" i="6"/>
  <c r="D18" i="5" s="1"/>
  <c r="J63" i="6"/>
  <c r="D17" i="5" s="1"/>
  <c r="D19" i="5" s="1"/>
  <c r="J62" i="6"/>
  <c r="J61" i="6"/>
  <c r="G15" i="5" s="1"/>
  <c r="J60" i="6"/>
  <c r="G14" i="5" s="1"/>
  <c r="J59" i="6"/>
  <c r="J58" i="6"/>
  <c r="E15" i="5" s="1"/>
  <c r="J57" i="6"/>
  <c r="E14" i="5" s="1"/>
  <c r="J56" i="6"/>
  <c r="J55" i="6"/>
  <c r="J54" i="6"/>
  <c r="F14" i="5" s="1"/>
  <c r="F16" i="5" s="1"/>
  <c r="J53" i="6"/>
  <c r="J52" i="6"/>
  <c r="D15" i="5" s="1"/>
  <c r="J51" i="6"/>
  <c r="D14" i="5" s="1"/>
  <c r="J50" i="6"/>
  <c r="E11" i="5"/>
  <c r="D11" i="5"/>
  <c r="J49" i="6"/>
  <c r="G12" i="5" s="1"/>
  <c r="J48" i="6"/>
  <c r="G11" i="5" s="1"/>
  <c r="J47" i="6"/>
  <c r="J46" i="6"/>
  <c r="E12" i="5" s="1"/>
  <c r="J45" i="6"/>
  <c r="J44" i="6"/>
  <c r="J43" i="6"/>
  <c r="F12" i="5" s="1"/>
  <c r="J42" i="6"/>
  <c r="F11" i="5" s="1"/>
  <c r="J41" i="6"/>
  <c r="J40" i="6"/>
  <c r="D12" i="5" s="1"/>
  <c r="J39" i="6"/>
  <c r="J38" i="6"/>
  <c r="D9" i="5"/>
  <c r="F6" i="5"/>
  <c r="E5" i="5"/>
  <c r="E3" i="5"/>
  <c r="D3" i="5"/>
  <c r="J7" i="6"/>
  <c r="F3" i="5" s="1"/>
  <c r="J8" i="6"/>
  <c r="J9" i="6"/>
  <c r="E2" i="5" s="1"/>
  <c r="E4" i="5" s="1"/>
  <c r="J10" i="6"/>
  <c r="J11" i="6"/>
  <c r="J12" i="6"/>
  <c r="G2" i="5" s="1"/>
  <c r="J13" i="6"/>
  <c r="G3" i="5" s="1"/>
  <c r="J14" i="6"/>
  <c r="J15" i="6"/>
  <c r="D5" i="5" s="1"/>
  <c r="D7" i="5" s="1"/>
  <c r="J16" i="6"/>
  <c r="D6" i="5" s="1"/>
  <c r="J17" i="6"/>
  <c r="J18" i="6"/>
  <c r="F5" i="5" s="1"/>
  <c r="F7" i="5" s="1"/>
  <c r="J19" i="6"/>
  <c r="J20" i="6"/>
  <c r="J21" i="6"/>
  <c r="J22" i="6"/>
  <c r="E6" i="5" s="1"/>
  <c r="J23" i="6"/>
  <c r="J24" i="6"/>
  <c r="G5" i="5" s="1"/>
  <c r="J25" i="6"/>
  <c r="G6" i="5" s="1"/>
  <c r="J26" i="6"/>
  <c r="J27" i="6"/>
  <c r="D8" i="5" s="1"/>
  <c r="J28" i="6"/>
  <c r="J29" i="6"/>
  <c r="J30" i="6"/>
  <c r="F8" i="5" s="1"/>
  <c r="J31" i="6"/>
  <c r="F9" i="5" s="1"/>
  <c r="J32" i="6"/>
  <c r="J33" i="6"/>
  <c r="E8" i="5" s="1"/>
  <c r="J34" i="6"/>
  <c r="E9" i="5" s="1"/>
  <c r="J35" i="6"/>
  <c r="J36" i="6"/>
  <c r="G8" i="5" s="1"/>
  <c r="J37" i="6"/>
  <c r="G9" i="5" s="1"/>
  <c r="J6" i="6"/>
  <c r="F2" i="5" s="1"/>
  <c r="J5" i="6"/>
  <c r="J4" i="6"/>
  <c r="J3" i="6"/>
  <c r="D2" i="5" s="1"/>
  <c r="D4" i="5" s="1"/>
  <c r="J2" i="6"/>
  <c r="H11" i="4"/>
  <c r="G11" i="4"/>
  <c r="F11" i="4"/>
  <c r="E11" i="4"/>
  <c r="D11" i="4"/>
  <c r="C11" i="4"/>
  <c r="H6" i="4"/>
  <c r="G6" i="4"/>
  <c r="F6" i="4"/>
  <c r="E6" i="4"/>
  <c r="D6" i="4"/>
  <c r="C6" i="4"/>
  <c r="H10" i="4"/>
  <c r="H9" i="4"/>
  <c r="H8" i="4"/>
  <c r="H7" i="4"/>
  <c r="G10" i="4"/>
  <c r="G9" i="4"/>
  <c r="G8" i="4"/>
  <c r="G7" i="4"/>
  <c r="F10" i="4"/>
  <c r="F9" i="4"/>
  <c r="F8" i="4"/>
  <c r="F7" i="4"/>
  <c r="E10" i="4"/>
  <c r="E9" i="4"/>
  <c r="E8" i="4"/>
  <c r="E7" i="4"/>
  <c r="D10" i="4"/>
  <c r="D9" i="4"/>
  <c r="D8" i="4"/>
  <c r="D7" i="4"/>
  <c r="C10" i="4"/>
  <c r="C9" i="4"/>
  <c r="C8" i="4"/>
  <c r="C7" i="4"/>
  <c r="H5" i="4"/>
  <c r="H4" i="4"/>
  <c r="H3" i="4"/>
  <c r="H2" i="4"/>
  <c r="G5" i="4"/>
  <c r="G4" i="4"/>
  <c r="G3" i="4"/>
  <c r="G2" i="4"/>
  <c r="F5" i="4"/>
  <c r="F4" i="4"/>
  <c r="F3" i="4"/>
  <c r="F2" i="4"/>
  <c r="D5" i="4"/>
  <c r="D3" i="4"/>
  <c r="D2" i="4"/>
  <c r="E5" i="4"/>
  <c r="E4" i="4"/>
  <c r="E3" i="4"/>
  <c r="E2" i="4"/>
  <c r="C5" i="4"/>
  <c r="C4" i="4"/>
  <c r="C3" i="4"/>
  <c r="C2" i="4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I21" i="3"/>
  <c r="I25" i="3"/>
  <c r="I22" i="3"/>
  <c r="I24" i="3"/>
  <c r="I23" i="3"/>
  <c r="I20" i="3"/>
  <c r="I19" i="3"/>
  <c r="I18" i="3"/>
  <c r="I17" i="3"/>
  <c r="I16" i="3"/>
  <c r="I15" i="3"/>
  <c r="I14" i="3"/>
  <c r="I13" i="3"/>
  <c r="I12" i="3"/>
  <c r="D4" i="4" s="1"/>
  <c r="I11" i="3"/>
  <c r="I10" i="3"/>
  <c r="I9" i="3"/>
  <c r="I8" i="3"/>
  <c r="I7" i="3"/>
  <c r="I6" i="3"/>
  <c r="I5" i="3"/>
  <c r="I4" i="3"/>
  <c r="I3" i="3"/>
  <c r="I2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F3" i="3"/>
  <c r="D9" i="2"/>
  <c r="D8" i="2"/>
  <c r="C9" i="2"/>
  <c r="C8" i="2"/>
  <c r="F9" i="2"/>
  <c r="E9" i="2"/>
  <c r="D3" i="2"/>
  <c r="C5" i="2"/>
  <c r="E8" i="2"/>
  <c r="C4" i="2"/>
  <c r="I23" i="1"/>
  <c r="F7" i="2" s="1"/>
  <c r="I10" i="1"/>
  <c r="E3" i="2" s="1"/>
  <c r="I12" i="1"/>
  <c r="E7" i="2" s="1"/>
  <c r="I11" i="1"/>
  <c r="E5" i="2" s="1"/>
  <c r="H23" i="1"/>
  <c r="I21" i="1"/>
  <c r="F3" i="2" s="1"/>
  <c r="I22" i="1"/>
  <c r="F5" i="2" s="1"/>
  <c r="H22" i="1"/>
  <c r="H12" i="1"/>
  <c r="H11" i="1"/>
  <c r="I7" i="1"/>
  <c r="C7" i="2" s="1"/>
  <c r="I18" i="1"/>
  <c r="D7" i="2" s="1"/>
  <c r="I16" i="1"/>
  <c r="D5" i="2" s="1"/>
  <c r="I14" i="1"/>
  <c r="I5" i="1"/>
  <c r="I3" i="1"/>
  <c r="C3" i="2" s="1"/>
  <c r="I17" i="1"/>
  <c r="D6" i="2" s="1"/>
  <c r="I15" i="1"/>
  <c r="D4" i="2" s="1"/>
  <c r="I13" i="1"/>
  <c r="D2" i="2" s="1"/>
  <c r="I6" i="1"/>
  <c r="C6" i="2" s="1"/>
  <c r="I4" i="1"/>
  <c r="I2" i="1"/>
  <c r="C2" i="2" s="1"/>
  <c r="I19" i="1"/>
  <c r="F8" i="2" s="1"/>
  <c r="I8" i="1"/>
  <c r="H18" i="1"/>
  <c r="H16" i="1"/>
  <c r="H14" i="1"/>
  <c r="H7" i="1"/>
  <c r="H5" i="1"/>
  <c r="H3" i="1"/>
  <c r="H21" i="1"/>
  <c r="H10" i="1"/>
  <c r="H17" i="1"/>
  <c r="H15" i="1"/>
  <c r="H13" i="1"/>
  <c r="H6" i="1"/>
  <c r="H4" i="1"/>
  <c r="H2" i="1"/>
  <c r="H19" i="1"/>
  <c r="H8" i="1"/>
  <c r="E10" i="5" l="1"/>
  <c r="E19" i="5"/>
  <c r="E13" i="5"/>
  <c r="D10" i="5"/>
  <c r="G13" i="5"/>
  <c r="G4" i="5"/>
  <c r="G10" i="5"/>
  <c r="E16" i="5"/>
  <c r="F10" i="5"/>
  <c r="G19" i="5"/>
  <c r="F13" i="5"/>
  <c r="D13" i="5"/>
  <c r="E7" i="5"/>
  <c r="F4" i="5"/>
  <c r="G7" i="5"/>
  <c r="G16" i="5"/>
  <c r="D16" i="5"/>
  <c r="F19" i="5"/>
  <c r="I20" i="1"/>
  <c r="I9" i="1"/>
</calcChain>
</file>

<file path=xl/sharedStrings.xml><?xml version="1.0" encoding="utf-8"?>
<sst xmlns="http://schemas.openxmlformats.org/spreadsheetml/2006/main" count="1433" uniqueCount="150">
  <si>
    <t>Time</t>
  </si>
  <si>
    <t>Target</t>
  </si>
  <si>
    <t>Empty</t>
  </si>
  <si>
    <t>Pre</t>
  </si>
  <si>
    <t>Post</t>
  </si>
  <si>
    <t>FP</t>
  </si>
  <si>
    <t>CV</t>
  </si>
  <si>
    <t>Trial</t>
  </si>
  <si>
    <t>Date</t>
  </si>
  <si>
    <t>Point</t>
  </si>
  <si>
    <t>Saliva</t>
  </si>
  <si>
    <t>control (cum)</t>
  </si>
  <si>
    <t>0.5 min</t>
  </si>
  <si>
    <t>1 min</t>
  </si>
  <si>
    <t>2 min</t>
  </si>
  <si>
    <t>Control 0.5 min</t>
  </si>
  <si>
    <t>Control 1 min</t>
  </si>
  <si>
    <t>Control 2 min</t>
  </si>
  <si>
    <t>CV-Umami</t>
  </si>
  <si>
    <t>FP-Umami</t>
  </si>
  <si>
    <t>CV-H2O</t>
  </si>
  <si>
    <t>cumulative</t>
  </si>
  <si>
    <t>FP-H2O</t>
  </si>
  <si>
    <t>CV-CA</t>
  </si>
  <si>
    <t>FP-CA</t>
  </si>
  <si>
    <t>FP-H20</t>
  </si>
  <si>
    <t>\</t>
  </si>
  <si>
    <t>Saliva (mg)</t>
  </si>
  <si>
    <t>Tastant</t>
  </si>
  <si>
    <t>H2O</t>
  </si>
  <si>
    <t>MPG+IMP</t>
  </si>
  <si>
    <t>AceK</t>
  </si>
  <si>
    <t>Pre (mg)</t>
  </si>
  <si>
    <t>Post (mg)</t>
  </si>
  <si>
    <t>ASP+IMP</t>
  </si>
  <si>
    <t>Ap4</t>
  </si>
  <si>
    <t>AP4</t>
  </si>
  <si>
    <t>Post (mg x 10)</t>
  </si>
  <si>
    <t>Pre (mg x10)</t>
  </si>
  <si>
    <t>250mM NaCl</t>
  </si>
  <si>
    <t>125mM NaCl</t>
  </si>
  <si>
    <t>250mM KCl</t>
  </si>
  <si>
    <t>125mM KCl</t>
  </si>
  <si>
    <t>0.5mM Quinine</t>
  </si>
  <si>
    <t>20mM Citric Acid</t>
  </si>
  <si>
    <t>5mM Quinine</t>
  </si>
  <si>
    <t>50mM Citric Acid</t>
  </si>
  <si>
    <t>10mM Citric Acid</t>
  </si>
  <si>
    <t>1mM IMP</t>
  </si>
  <si>
    <t>60mM NaCl</t>
  </si>
  <si>
    <t>Umami</t>
  </si>
  <si>
    <t>Genotype</t>
  </si>
  <si>
    <t>WT</t>
  </si>
  <si>
    <t>Posterior</t>
  </si>
  <si>
    <t>Anterior</t>
  </si>
  <si>
    <t>Sex</t>
  </si>
  <si>
    <t>F</t>
  </si>
  <si>
    <t>Mouse</t>
  </si>
  <si>
    <t>Unknown</t>
  </si>
  <si>
    <t>M</t>
  </si>
  <si>
    <t>KO</t>
  </si>
  <si>
    <t>A</t>
  </si>
  <si>
    <t>B</t>
  </si>
  <si>
    <t>C</t>
  </si>
  <si>
    <t>S(A)</t>
  </si>
  <si>
    <t>AB</t>
  </si>
  <si>
    <t>AC</t>
  </si>
  <si>
    <t>BC</t>
  </si>
  <si>
    <t>BS(A)</t>
  </si>
  <si>
    <t>CS(A)</t>
  </si>
  <si>
    <t>ABC</t>
  </si>
  <si>
    <t>BCS(A)</t>
  </si>
  <si>
    <t>J</t>
  </si>
  <si>
    <t>error</t>
  </si>
  <si>
    <t>𝞂e</t>
  </si>
  <si>
    <t>𝞂bcs(a)</t>
  </si>
  <si>
    <t>Sϑabc</t>
  </si>
  <si>
    <t>ϑ</t>
  </si>
  <si>
    <t>B σ cs(a)</t>
  </si>
  <si>
    <t>σ</t>
  </si>
  <si>
    <t>C σ bs(a)</t>
  </si>
  <si>
    <t>ASϑbc</t>
  </si>
  <si>
    <t>BC σ s(a)</t>
  </si>
  <si>
    <t>ABSϑc</t>
  </si>
  <si>
    <t>ACSϑb</t>
  </si>
  <si>
    <t>CBSϑa</t>
  </si>
  <si>
    <t>𝞂e + C σ bs(a) + ACSϑb</t>
  </si>
  <si>
    <t>𝞂e + B σ cs(a) + ABSϑc</t>
  </si>
  <si>
    <t>𝞂e + BC σ s(a)</t>
  </si>
  <si>
    <t>𝞂e + BC σ s(a) + CBSϑa</t>
  </si>
  <si>
    <t>BSϑac</t>
  </si>
  <si>
    <t>CSϑav</t>
  </si>
  <si>
    <t>𝞂e + CSϑav</t>
  </si>
  <si>
    <t>𝞂e + Bsϑac</t>
  </si>
  <si>
    <t>𝞂e + 𝞂bcs(a)</t>
  </si>
  <si>
    <t>𝞂e + B σ cs(a)</t>
  </si>
  <si>
    <t>𝞂e + Sϑabc</t>
  </si>
  <si>
    <t>𝞂e + C σ bs(a)</t>
  </si>
  <si>
    <t>𝞂e + 𝞂bcs(a) + ASϑbc</t>
  </si>
  <si>
    <t>None</t>
  </si>
  <si>
    <t>Location</t>
  </si>
  <si>
    <t>22m</t>
  </si>
  <si>
    <t>23m</t>
  </si>
  <si>
    <t>Het</t>
  </si>
  <si>
    <t>S(A)xBxC</t>
  </si>
  <si>
    <t>σe</t>
  </si>
  <si>
    <t>σbcs(a)</t>
  </si>
  <si>
    <t>Bσcs(a)</t>
  </si>
  <si>
    <t>Cσbs(a)</t>
  </si>
  <si>
    <t>BCσs(a)</t>
  </si>
  <si>
    <t>BCSϑa</t>
  </si>
  <si>
    <t>Expected Value</t>
  </si>
  <si>
    <t>σe+BCσs(a)+BCSϑa</t>
  </si>
  <si>
    <t>σe+Cσbs(a)</t>
  </si>
  <si>
    <t>Test</t>
  </si>
  <si>
    <t>σe+Cσbs(a)+ACSϑb</t>
  </si>
  <si>
    <t>σe+Bσcs(a)+ABSϑc</t>
  </si>
  <si>
    <t>σe+BCσs(a)</t>
  </si>
  <si>
    <t>σe+σbcs(a)</t>
  </si>
  <si>
    <t>CSϑab</t>
  </si>
  <si>
    <t>σe+Bσcs(a)</t>
  </si>
  <si>
    <t>σe+Sϑabc</t>
  </si>
  <si>
    <t>σe+σbcs(a)+ASϑbc</t>
  </si>
  <si>
    <t>DF</t>
  </si>
  <si>
    <t>Sum of Squares</t>
  </si>
  <si>
    <t>A-1</t>
  </si>
  <si>
    <t>B-1</t>
  </si>
  <si>
    <t>C-1</t>
  </si>
  <si>
    <t>A(S-1)</t>
  </si>
  <si>
    <t>(A-1)(B-1)</t>
  </si>
  <si>
    <t>(A-1)(C-1)</t>
  </si>
  <si>
    <t>(B-1)(C-1)</t>
  </si>
  <si>
    <t>A(B-1)(S-1)</t>
  </si>
  <si>
    <t>A(C-1)(S-1)</t>
  </si>
  <si>
    <t>(A-1)(B-1)(C-1)</t>
  </si>
  <si>
    <t>A(B-1)(C-1)(S-1)</t>
  </si>
  <si>
    <t>AS-A</t>
  </si>
  <si>
    <t>AB-A-B+1</t>
  </si>
  <si>
    <t>AC-A-C+1</t>
  </si>
  <si>
    <t>BC-B-C+1</t>
  </si>
  <si>
    <t>ABS-AB-AS+A</t>
  </si>
  <si>
    <t>ACS-AC-AS+A</t>
  </si>
  <si>
    <t>CAB-CA-CB+C-AB+A+B-1</t>
  </si>
  <si>
    <t>σe+Cσbs(a)+CSϑab</t>
  </si>
  <si>
    <t>σe+Bσcs(a)+BSϑac</t>
  </si>
  <si>
    <t>bc-b-c+1 * (S-1)</t>
  </si>
  <si>
    <t>BCS-BS-CS+S-BC+B+C-1</t>
  </si>
  <si>
    <t>ABCS-ABS-ACS+AS-ABC+AB+AC-A</t>
  </si>
  <si>
    <t>(AB-A-B+1)(C-1)</t>
  </si>
  <si>
    <t>ABC-AC-BC+C-AB+A+B-1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</si>
</sst>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Symbol"/>
      <charset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0" fillId="0" borderId="3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0" xfId="0" applyFill="1" applyBorder="1"/>
    <xf numFmtId="0" fontId="0" fillId="0" borderId="22" xfId="0" applyFill="1" applyBorder="1"/>
    <xf numFmtId="0" fontId="0" fillId="0" borderId="4" xfId="0" applyFill="1" applyBorder="1"/>
    <xf numFmtId="0" fontId="0" fillId="0" borderId="23" xfId="0" applyFill="1" applyBorder="1"/>
    <xf numFmtId="0" fontId="0" fillId="0" borderId="23" xfId="0" applyBorder="1"/>
    <xf numFmtId="0" fontId="1" fillId="0" borderId="16" xfId="0" applyFont="1" applyBorder="1"/>
    <xf numFmtId="0" fontId="0" fillId="0" borderId="6" xfId="0" applyFill="1" applyBorder="1"/>
    <xf numFmtId="16" fontId="0" fillId="0" borderId="6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2" fillId="0" borderId="0" xfId="0" applyFont="1"/>
    <xf numFmtId="0" fontId="0" fillId="0" borderId="0" xfId="0" applyFill="1"/>
    <xf numFmtId="0" fontId="0" fillId="0" borderId="17" xfId="0" applyFill="1" applyBorder="1"/>
    <xf numFmtId="0" fontId="0" fillId="0" borderId="19" xfId="0" applyFill="1" applyBorder="1"/>
    <xf numFmtId="0" fontId="0" fillId="0" borderId="25" xfId="0" applyFill="1" applyBorder="1"/>
    <xf numFmtId="0" fontId="0" fillId="0" borderId="26" xfId="0" applyBorder="1"/>
    <xf numFmtId="0" fontId="0" fillId="0" borderId="27" xfId="0" applyBorder="1"/>
    <xf numFmtId="0" fontId="0" fillId="0" borderId="26" xfId="0" applyFill="1" applyBorder="1"/>
    <xf numFmtId="0" fontId="0" fillId="0" borderId="24" xfId="0" applyFill="1" applyBorder="1"/>
    <xf numFmtId="0" fontId="1" fillId="0" borderId="7" xfId="0" applyFont="1" applyFill="1" applyBorder="1"/>
    <xf numFmtId="0" fontId="0" fillId="0" borderId="27" xfId="0" applyFill="1" applyBorder="1"/>
    <xf numFmtId="0" fontId="0" fillId="0" borderId="20" xfId="0" applyBorder="1"/>
    <xf numFmtId="0" fontId="0" fillId="0" borderId="28" xfId="0" applyFill="1" applyBorder="1"/>
    <xf numFmtId="0" fontId="0" fillId="0" borderId="21" xfId="0" applyBorder="1"/>
    <xf numFmtId="0" fontId="0" fillId="0" borderId="22" xfId="0" applyBorder="1"/>
    <xf numFmtId="0" fontId="0" fillId="0" borderId="29" xfId="0" applyBorder="1"/>
    <xf numFmtId="0" fontId="0" fillId="0" borderId="0" xfId="0" applyFont="1" applyBorder="1"/>
    <xf numFmtId="0" fontId="3" fillId="0" borderId="29" xfId="0" applyFont="1" applyBorder="1"/>
    <xf numFmtId="0" fontId="0" fillId="0" borderId="29" xfId="0" applyFont="1" applyBorder="1"/>
    <xf numFmtId="0" fontId="0" fillId="0" borderId="11" xfId="0" applyFont="1" applyBorder="1"/>
    <xf numFmtId="0" fontId="3" fillId="0" borderId="11" xfId="0" applyFont="1" applyBorder="1"/>
    <xf numFmtId="0" fontId="3" fillId="0" borderId="30" xfId="0" applyFont="1" applyBorder="1"/>
    <xf numFmtId="0" fontId="0" fillId="0" borderId="30" xfId="0" applyFont="1" applyBorder="1"/>
    <xf numFmtId="0" fontId="0" fillId="0" borderId="30" xfId="0" applyBorder="1"/>
    <xf numFmtId="0" fontId="3" fillId="0" borderId="31" xfId="0" applyFont="1" applyBorder="1"/>
    <xf numFmtId="0" fontId="0" fillId="0" borderId="31" xfId="0" applyFont="1" applyBorder="1"/>
    <xf numFmtId="0" fontId="0" fillId="0" borderId="31" xfId="0" applyBorder="1"/>
    <xf numFmtId="2" fontId="3" fillId="0" borderId="31" xfId="0" applyNumberFormat="1" applyFont="1" applyBorder="1"/>
    <xf numFmtId="0" fontId="3" fillId="0" borderId="3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13" xfId="0" applyFont="1" applyFill="1" applyBorder="1"/>
    <xf numFmtId="0" fontId="3" fillId="0" borderId="32" xfId="0" applyFont="1" applyBorder="1"/>
    <xf numFmtId="0" fontId="0" fillId="0" borderId="33" xfId="0" applyFont="1" applyBorder="1"/>
    <xf numFmtId="0" fontId="3" fillId="0" borderId="9" xfId="0" applyFont="1" applyBorder="1"/>
    <xf numFmtId="0" fontId="0" fillId="0" borderId="12" xfId="0" applyFont="1" applyBorder="1"/>
    <xf numFmtId="0" fontId="3" fillId="0" borderId="34" xfId="0" applyFont="1" applyBorder="1"/>
    <xf numFmtId="0" fontId="0" fillId="0" borderId="35" xfId="0" applyFont="1" applyBorder="1"/>
    <xf numFmtId="0" fontId="3" fillId="0" borderId="36" xfId="0" applyFont="1" applyBorder="1"/>
    <xf numFmtId="0" fontId="0" fillId="0" borderId="37" xfId="0" applyFont="1" applyBorder="1"/>
    <xf numFmtId="0" fontId="3" fillId="0" borderId="36" xfId="0" applyFont="1" applyFill="1" applyBorder="1"/>
    <xf numFmtId="0" fontId="3" fillId="0" borderId="32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4" fillId="0" borderId="30" xfId="0" applyFont="1" applyBorder="1"/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C258-DBA7-6F4F-99D0-82EE3AB42FCF}">
  <dimension ref="A1:I19"/>
  <sheetViews>
    <sheetView workbookViewId="0">
      <selection activeCell="H18" sqref="H18"/>
    </sheetView>
  </sheetViews>
  <sheetFormatPr baseColWidth="10" defaultRowHeight="16" x14ac:dyDescent="0.2"/>
  <cols>
    <col min="1" max="7" width="10.83203125" style="16"/>
    <col min="8" max="8" width="10.83203125" style="5"/>
  </cols>
  <sheetData>
    <row r="1" spans="1:9" ht="17" thickBot="1" x14ac:dyDescent="0.25">
      <c r="A1" s="18" t="s">
        <v>8</v>
      </c>
      <c r="B1" s="18" t="s">
        <v>0</v>
      </c>
      <c r="C1" s="18" t="s">
        <v>7</v>
      </c>
      <c r="D1" s="18" t="s">
        <v>18</v>
      </c>
      <c r="E1" s="18" t="s">
        <v>19</v>
      </c>
      <c r="F1" s="18" t="s">
        <v>20</v>
      </c>
      <c r="G1" s="18" t="s">
        <v>22</v>
      </c>
      <c r="I1" s="5"/>
    </row>
    <row r="2" spans="1:9" x14ac:dyDescent="0.2">
      <c r="A2" s="15">
        <v>20210805</v>
      </c>
      <c r="B2" s="15">
        <v>30</v>
      </c>
      <c r="C2" s="15">
        <v>1</v>
      </c>
      <c r="D2" s="15">
        <f>raw!J3</f>
        <v>3.2000000000000917</v>
      </c>
      <c r="E2" s="15">
        <f>raw!J9</f>
        <v>1.1999999999999789</v>
      </c>
      <c r="F2" s="15">
        <f>raw!J6</f>
        <v>0.9000000000000119</v>
      </c>
      <c r="G2" s="15">
        <f>raw!J12</f>
        <v>0.59999999999993392</v>
      </c>
      <c r="I2" s="5"/>
    </row>
    <row r="3" spans="1:9" x14ac:dyDescent="0.2">
      <c r="A3" s="16">
        <v>20210805</v>
      </c>
      <c r="B3" s="16">
        <v>120</v>
      </c>
      <c r="C3" s="16">
        <v>1</v>
      </c>
      <c r="D3" s="16">
        <f>raw!J4</f>
        <v>2.7999999999999137</v>
      </c>
      <c r="E3" s="16">
        <f>raw!J10</f>
        <v>0.19999999999997797</v>
      </c>
      <c r="F3" s="16">
        <f>raw!J7</f>
        <v>0.40000000000006697</v>
      </c>
      <c r="G3" s="16">
        <f>raw!J13</f>
        <v>0.29999999999996696</v>
      </c>
      <c r="I3" s="5"/>
    </row>
    <row r="4" spans="1:9" x14ac:dyDescent="0.2">
      <c r="A4" s="16">
        <v>20210805</v>
      </c>
      <c r="B4" s="16" t="s">
        <v>21</v>
      </c>
      <c r="C4" s="16">
        <v>1</v>
      </c>
      <c r="D4" s="16">
        <f>SUM(D2:D3)</f>
        <v>6.0000000000000053</v>
      </c>
      <c r="E4" s="16">
        <f>SUM(E2:E3)</f>
        <v>1.3999999999999568</v>
      </c>
      <c r="F4" s="16">
        <f>SUM(F2:F3)</f>
        <v>1.3000000000000789</v>
      </c>
      <c r="G4" s="16">
        <f>SUM(G2:G3)</f>
        <v>0.89999999999990088</v>
      </c>
      <c r="I4" s="5"/>
    </row>
    <row r="5" spans="1:9" x14ac:dyDescent="0.2">
      <c r="A5" s="16">
        <v>20210805</v>
      </c>
      <c r="B5" s="16">
        <v>30</v>
      </c>
      <c r="C5" s="16">
        <v>2</v>
      </c>
      <c r="D5" s="16">
        <f>raw!J15</f>
        <v>1.9000000000000128</v>
      </c>
      <c r="E5" s="16">
        <f>raw!J21</f>
        <v>0.9000000000000119</v>
      </c>
      <c r="F5" s="16">
        <f>raw!J18</f>
        <v>1.2000000000000899</v>
      </c>
      <c r="G5" s="16">
        <f>raw!J24</f>
        <v>0.50000000000005596</v>
      </c>
    </row>
    <row r="6" spans="1:9" x14ac:dyDescent="0.2">
      <c r="A6" s="16">
        <v>20210805</v>
      </c>
      <c r="B6" s="16">
        <v>120</v>
      </c>
      <c r="C6" s="16">
        <v>2</v>
      </c>
      <c r="D6" s="16">
        <f>raw!J16</f>
        <v>0.40000000000006697</v>
      </c>
      <c r="E6" s="16">
        <f>raw!J22</f>
        <v>9.9999999999988987E-2</v>
      </c>
      <c r="F6" s="16">
        <f>raw!J19</f>
        <v>0.50000000000005596</v>
      </c>
      <c r="G6" s="16">
        <f>raw!J25</f>
        <v>0.39999999999995595</v>
      </c>
    </row>
    <row r="7" spans="1:9" x14ac:dyDescent="0.2">
      <c r="A7" s="16">
        <v>20210805</v>
      </c>
      <c r="B7" s="16" t="s">
        <v>21</v>
      </c>
      <c r="C7" s="16">
        <v>2</v>
      </c>
      <c r="D7" s="16">
        <f>SUM(D5:D6)</f>
        <v>2.3000000000000798</v>
      </c>
      <c r="E7" s="16">
        <f>SUM(E5:E6)</f>
        <v>1.0000000000000009</v>
      </c>
      <c r="F7" s="16">
        <f>SUM(F5:F6)</f>
        <v>1.7000000000001458</v>
      </c>
      <c r="G7" s="16">
        <f>SUM(G5:G6)</f>
        <v>0.9000000000000119</v>
      </c>
    </row>
    <row r="8" spans="1:9" x14ac:dyDescent="0.2">
      <c r="A8" s="16">
        <v>20210805</v>
      </c>
      <c r="B8" s="16">
        <v>30</v>
      </c>
      <c r="C8" s="16">
        <v>3</v>
      </c>
      <c r="D8" s="16">
        <f>raw!J27</f>
        <v>1.1999999999999789</v>
      </c>
      <c r="E8" s="16">
        <f>raw!J33</f>
        <v>0.70000000000003393</v>
      </c>
      <c r="F8" s="16">
        <f>raw!J30</f>
        <v>0.60000000000004494</v>
      </c>
      <c r="G8" s="16">
        <f>raw!J36</f>
        <v>0.50000000000005596</v>
      </c>
    </row>
    <row r="9" spans="1:9" x14ac:dyDescent="0.2">
      <c r="A9" s="16">
        <v>20210805</v>
      </c>
      <c r="B9" s="16">
        <v>120</v>
      </c>
      <c r="C9" s="16">
        <v>3</v>
      </c>
      <c r="D9" s="16">
        <f>raw!J28</f>
        <v>0.19999999999997797</v>
      </c>
      <c r="E9" s="16">
        <f>raw!J34</f>
        <v>0.39999999999995595</v>
      </c>
      <c r="F9" s="16">
        <f>raw!J31</f>
        <v>0.39999999999995595</v>
      </c>
      <c r="G9" s="16">
        <f>raw!J37</f>
        <v>0.29999999999996696</v>
      </c>
    </row>
    <row r="10" spans="1:9" ht="17" thickBot="1" x14ac:dyDescent="0.25">
      <c r="A10" s="19">
        <v>20210805</v>
      </c>
      <c r="B10" s="19" t="s">
        <v>21</v>
      </c>
      <c r="C10" s="19">
        <v>3</v>
      </c>
      <c r="D10" s="19">
        <f>SUM(D8:D9)</f>
        <v>1.3999999999999568</v>
      </c>
      <c r="E10" s="19">
        <f>SUM(E8:E9)</f>
        <v>1.0999999999999899</v>
      </c>
      <c r="F10" s="19">
        <f>SUM(F8:F9)</f>
        <v>1.0000000000000009</v>
      </c>
      <c r="G10" s="19">
        <f>SUM(G8:G9)</f>
        <v>0.80000000000002292</v>
      </c>
    </row>
    <row r="11" spans="1:9" x14ac:dyDescent="0.2">
      <c r="A11" s="16">
        <v>20210811</v>
      </c>
      <c r="B11" s="15">
        <v>30</v>
      </c>
      <c r="C11" s="15">
        <v>1</v>
      </c>
      <c r="D11" s="16">
        <f>raw!J39</f>
        <v>2.0999999999999908</v>
      </c>
      <c r="E11" s="16">
        <f>raw!J45</f>
        <v>0.9000000000000119</v>
      </c>
      <c r="F11" s="16">
        <f>raw!J42</f>
        <v>1.2000000000000899</v>
      </c>
      <c r="G11" s="16">
        <f>raw!J48</f>
        <v>1.6000000000000458</v>
      </c>
    </row>
    <row r="12" spans="1:9" x14ac:dyDescent="0.2">
      <c r="A12" s="16">
        <v>20210811</v>
      </c>
      <c r="B12" s="16">
        <v>120</v>
      </c>
      <c r="C12" s="16">
        <v>1</v>
      </c>
      <c r="D12" s="16">
        <f>raw!J40</f>
        <v>0.60000000000004494</v>
      </c>
      <c r="E12" s="16">
        <f>raw!J46</f>
        <v>9.9999999999988987E-2</v>
      </c>
      <c r="F12" s="16">
        <f>raw!J43</f>
        <v>9.9999999999988987E-2</v>
      </c>
      <c r="G12" s="16">
        <f>raw!J49</f>
        <v>0.19999999999997797</v>
      </c>
    </row>
    <row r="13" spans="1:9" x14ac:dyDescent="0.2">
      <c r="A13" s="16">
        <v>20210811</v>
      </c>
      <c r="B13" s="16" t="s">
        <v>21</v>
      </c>
      <c r="C13" s="16">
        <v>1</v>
      </c>
      <c r="D13" s="16">
        <f>SUM(D11:D12)</f>
        <v>2.7000000000000357</v>
      </c>
      <c r="E13" s="16">
        <f>SUM(E11:E12)</f>
        <v>1.0000000000000009</v>
      </c>
      <c r="F13" s="16">
        <f>SUM(F11:F12)</f>
        <v>1.3000000000000789</v>
      </c>
      <c r="G13" s="16">
        <f>SUM(G11:G12)</f>
        <v>1.8000000000000238</v>
      </c>
    </row>
    <row r="14" spans="1:9" x14ac:dyDescent="0.2">
      <c r="A14" s="16">
        <v>20210811</v>
      </c>
      <c r="B14" s="16">
        <v>30</v>
      </c>
      <c r="C14" s="16">
        <v>2</v>
      </c>
      <c r="D14" s="16">
        <f>raw!J51</f>
        <v>1.9000000000000128</v>
      </c>
      <c r="E14" s="16">
        <f>raw!J57</f>
        <v>0.50000000000005596</v>
      </c>
      <c r="F14" s="16">
        <f>raw!J54</f>
        <v>0.60000000000004494</v>
      </c>
      <c r="G14" s="16">
        <f>raw!J60</f>
        <v>1.1999999999999789</v>
      </c>
    </row>
    <row r="15" spans="1:9" x14ac:dyDescent="0.2">
      <c r="A15" s="16">
        <v>20210811</v>
      </c>
      <c r="B15" s="16">
        <v>120</v>
      </c>
      <c r="C15" s="16">
        <v>2</v>
      </c>
      <c r="D15" s="16">
        <f>raw!J52</f>
        <v>0.29999999999996696</v>
      </c>
      <c r="E15" s="16">
        <f>raw!J58</f>
        <v>0.59999999999993392</v>
      </c>
      <c r="F15" s="16">
        <f>raw!J55</f>
        <v>9.9999999999988987E-2</v>
      </c>
      <c r="G15" s="16">
        <f>raw!J61</f>
        <v>0.200000000000089</v>
      </c>
    </row>
    <row r="16" spans="1:9" x14ac:dyDescent="0.2">
      <c r="A16" s="16">
        <v>20210811</v>
      </c>
      <c r="B16" s="16" t="s">
        <v>21</v>
      </c>
      <c r="C16" s="16">
        <v>2</v>
      </c>
      <c r="D16" s="16">
        <f>SUM(D14:D15)</f>
        <v>2.1999999999999797</v>
      </c>
      <c r="E16" s="16">
        <f>SUM(E14:E15)</f>
        <v>1.0999999999999899</v>
      </c>
      <c r="F16" s="16">
        <f>SUM(F14:F15)</f>
        <v>0.70000000000003393</v>
      </c>
      <c r="G16" s="16">
        <f>SUM(G14:G15)</f>
        <v>1.4000000000000679</v>
      </c>
    </row>
    <row r="17" spans="1:7" x14ac:dyDescent="0.2">
      <c r="A17" s="16">
        <v>20210811</v>
      </c>
      <c r="B17" s="16">
        <v>30</v>
      </c>
      <c r="C17" s="16">
        <v>3</v>
      </c>
      <c r="D17" s="16">
        <f>raw!J63</f>
        <v>2.0999999999999908</v>
      </c>
      <c r="E17" s="16">
        <f>raw!J69</f>
        <v>1.0000000000000009</v>
      </c>
      <c r="F17" s="16">
        <f>raw!J66</f>
        <v>0.50000000000005596</v>
      </c>
      <c r="G17" s="16">
        <f>raw!J72</f>
        <v>0.40000000000006697</v>
      </c>
    </row>
    <row r="18" spans="1:7" x14ac:dyDescent="0.2">
      <c r="A18" s="16">
        <v>20210811</v>
      </c>
      <c r="B18" s="16">
        <v>120</v>
      </c>
      <c r="C18" s="16">
        <v>3</v>
      </c>
      <c r="D18" s="16">
        <f>raw!J64</f>
        <v>0.29999999999996696</v>
      </c>
      <c r="E18" s="16">
        <f>raw!J70</f>
        <v>0.19999999999997797</v>
      </c>
      <c r="F18" s="16">
        <f>raw!J67</f>
        <v>9.9999999999988987E-2</v>
      </c>
      <c r="G18" s="16">
        <f>raw!J73</f>
        <v>0.29999999999996696</v>
      </c>
    </row>
    <row r="19" spans="1:7" ht="17" thickBot="1" x14ac:dyDescent="0.25">
      <c r="A19" s="16">
        <v>20210811</v>
      </c>
      <c r="B19" s="19" t="s">
        <v>21</v>
      </c>
      <c r="C19" s="19">
        <v>3</v>
      </c>
      <c r="D19" s="16">
        <f>SUM(D17:D18)</f>
        <v>2.3999999999999577</v>
      </c>
      <c r="E19" s="16">
        <f>SUM(E17:E18)</f>
        <v>1.1999999999999789</v>
      </c>
      <c r="F19" s="16">
        <f>SUM(F17:F18)</f>
        <v>0.60000000000004494</v>
      </c>
      <c r="G19" s="16">
        <f>SUM(G17:G18)</f>
        <v>0.70000000000003393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4987-2BBC-604F-89B9-221F9443712E}">
  <dimension ref="A1:J133"/>
  <sheetViews>
    <sheetView topLeftCell="A115" workbookViewId="0">
      <selection activeCell="M139" sqref="M139"/>
    </sheetView>
  </sheetViews>
  <sheetFormatPr baseColWidth="10" defaultRowHeight="16" x14ac:dyDescent="0.2"/>
  <cols>
    <col min="1" max="1" width="12.1640625" bestFit="1" customWidth="1"/>
    <col min="5" max="5" width="10.83203125" style="56"/>
  </cols>
  <sheetData>
    <row r="1" spans="1:10" ht="17" thickBot="1" x14ac:dyDescent="0.25">
      <c r="A1" s="17" t="s">
        <v>8</v>
      </c>
      <c r="B1" s="20" t="s">
        <v>0</v>
      </c>
      <c r="C1" s="20" t="s">
        <v>7</v>
      </c>
      <c r="D1" s="20" t="s">
        <v>1</v>
      </c>
      <c r="E1" s="55" t="s">
        <v>28</v>
      </c>
      <c r="F1" s="20" t="s">
        <v>2</v>
      </c>
      <c r="G1" s="20" t="s">
        <v>3</v>
      </c>
      <c r="H1" s="18" t="s">
        <v>4</v>
      </c>
      <c r="I1" s="20" t="s">
        <v>9</v>
      </c>
      <c r="J1" s="21" t="s">
        <v>27</v>
      </c>
    </row>
    <row r="2" spans="1:10" x14ac:dyDescent="0.2">
      <c r="A2" s="2">
        <v>20210805</v>
      </c>
      <c r="B2" s="3">
        <v>0</v>
      </c>
      <c r="C2" s="3">
        <v>1</v>
      </c>
      <c r="D2" s="3" t="s">
        <v>53</v>
      </c>
      <c r="E2" s="56" t="s">
        <v>50</v>
      </c>
      <c r="F2" s="3">
        <v>0.98650000000000004</v>
      </c>
      <c r="G2" s="3">
        <v>0.99209999999999998</v>
      </c>
      <c r="H2" s="15">
        <v>0.99299999999999999</v>
      </c>
      <c r="I2" s="3"/>
      <c r="J2" s="22">
        <f>(H2-G2)*1000</f>
        <v>0.9000000000000119</v>
      </c>
    </row>
    <row r="3" spans="1:10" x14ac:dyDescent="0.2">
      <c r="A3" s="4">
        <v>20210805</v>
      </c>
      <c r="B3" s="5">
        <v>30</v>
      </c>
      <c r="C3" s="5">
        <v>1</v>
      </c>
      <c r="D3" s="5" t="s">
        <v>53</v>
      </c>
      <c r="E3" s="56" t="s">
        <v>50</v>
      </c>
      <c r="F3" s="5">
        <v>0.98060000000000003</v>
      </c>
      <c r="G3" s="5">
        <v>0.98629999999999995</v>
      </c>
      <c r="H3" s="16">
        <v>0.98950000000000005</v>
      </c>
      <c r="I3" s="5"/>
      <c r="J3" s="23">
        <f>(H3-G3)*1000</f>
        <v>3.2000000000000917</v>
      </c>
    </row>
    <row r="4" spans="1:10" x14ac:dyDescent="0.2">
      <c r="A4" s="4">
        <v>20210805</v>
      </c>
      <c r="B4" s="5">
        <v>120</v>
      </c>
      <c r="C4" s="5">
        <v>1</v>
      </c>
      <c r="D4" s="5" t="s">
        <v>53</v>
      </c>
      <c r="E4" s="56" t="s">
        <v>50</v>
      </c>
      <c r="F4" s="5">
        <v>0.98329999999999995</v>
      </c>
      <c r="G4" s="5">
        <v>0.98850000000000005</v>
      </c>
      <c r="H4" s="16">
        <v>0.99129999999999996</v>
      </c>
      <c r="I4" s="5"/>
      <c r="J4" s="23">
        <f>(H4-G4)*1000</f>
        <v>2.7999999999999137</v>
      </c>
    </row>
    <row r="5" spans="1:10" x14ac:dyDescent="0.2">
      <c r="A5" s="4">
        <v>20210805</v>
      </c>
      <c r="B5" s="5">
        <v>0</v>
      </c>
      <c r="C5" s="5">
        <v>1</v>
      </c>
      <c r="D5" s="5" t="s">
        <v>53</v>
      </c>
      <c r="E5" s="56" t="s">
        <v>29</v>
      </c>
      <c r="F5" s="5">
        <v>0.98029999999999995</v>
      </c>
      <c r="G5" s="5">
        <v>0.98619999999999997</v>
      </c>
      <c r="H5" s="16">
        <v>0.98699999999999999</v>
      </c>
      <c r="I5" s="5"/>
      <c r="J5" s="23">
        <f>(H5-G5)*1000</f>
        <v>0.80000000000002292</v>
      </c>
    </row>
    <row r="6" spans="1:10" x14ac:dyDescent="0.2">
      <c r="A6" s="4">
        <v>20210805</v>
      </c>
      <c r="B6" s="5">
        <v>30</v>
      </c>
      <c r="C6" s="5">
        <v>1</v>
      </c>
      <c r="D6" s="5" t="s">
        <v>53</v>
      </c>
      <c r="E6" s="56" t="s">
        <v>29</v>
      </c>
      <c r="F6" s="5">
        <v>0.98550000000000004</v>
      </c>
      <c r="G6" s="5">
        <v>0.99139999999999995</v>
      </c>
      <c r="H6" s="16">
        <v>0.99229999999999996</v>
      </c>
      <c r="I6" s="5"/>
      <c r="J6" s="23">
        <f>(H6-G6)*1000</f>
        <v>0.9000000000000119</v>
      </c>
    </row>
    <row r="7" spans="1:10" x14ac:dyDescent="0.2">
      <c r="A7" s="4">
        <v>20210805</v>
      </c>
      <c r="B7" s="5">
        <v>120</v>
      </c>
      <c r="C7" s="5">
        <v>1</v>
      </c>
      <c r="D7" s="5" t="s">
        <v>53</v>
      </c>
      <c r="E7" s="56" t="s">
        <v>29</v>
      </c>
      <c r="F7" s="5">
        <v>0.98680000000000001</v>
      </c>
      <c r="G7" s="5">
        <v>0.99229999999999996</v>
      </c>
      <c r="H7" s="16">
        <v>0.99270000000000003</v>
      </c>
      <c r="I7" s="5"/>
      <c r="J7" s="23">
        <f t="shared" ref="J7:J84" si="0">(H7-G7)*1000</f>
        <v>0.40000000000006697</v>
      </c>
    </row>
    <row r="8" spans="1:10" x14ac:dyDescent="0.2">
      <c r="A8" s="4">
        <v>20210805</v>
      </c>
      <c r="B8" s="5">
        <v>0</v>
      </c>
      <c r="C8" s="5">
        <v>1</v>
      </c>
      <c r="D8" s="5" t="s">
        <v>54</v>
      </c>
      <c r="E8" s="56" t="s">
        <v>50</v>
      </c>
      <c r="F8" s="5">
        <v>0.95930000000000004</v>
      </c>
      <c r="G8" s="5">
        <v>0.96560000000000001</v>
      </c>
      <c r="H8" s="16">
        <v>0.96719999999999995</v>
      </c>
      <c r="I8" s="5"/>
      <c r="J8" s="23">
        <f t="shared" si="0"/>
        <v>1.5999999999999348</v>
      </c>
    </row>
    <row r="9" spans="1:10" x14ac:dyDescent="0.2">
      <c r="A9" s="4">
        <v>20210805</v>
      </c>
      <c r="B9" s="5">
        <v>30</v>
      </c>
      <c r="C9" s="5">
        <v>1</v>
      </c>
      <c r="D9" s="5" t="s">
        <v>54</v>
      </c>
      <c r="E9" s="56" t="s">
        <v>50</v>
      </c>
      <c r="F9" s="5">
        <v>0.9577</v>
      </c>
      <c r="G9" s="5">
        <v>0.96299999999999997</v>
      </c>
      <c r="H9" s="16">
        <v>0.96419999999999995</v>
      </c>
      <c r="I9" s="5"/>
      <c r="J9" s="23">
        <f t="shared" si="0"/>
        <v>1.1999999999999789</v>
      </c>
    </row>
    <row r="10" spans="1:10" x14ac:dyDescent="0.2">
      <c r="A10" s="4">
        <v>20210805</v>
      </c>
      <c r="B10" s="5">
        <v>120</v>
      </c>
      <c r="C10" s="5">
        <v>1</v>
      </c>
      <c r="D10" s="5" t="s">
        <v>54</v>
      </c>
      <c r="E10" s="56" t="s">
        <v>50</v>
      </c>
      <c r="F10" s="5">
        <v>0.98040000000000005</v>
      </c>
      <c r="G10" s="5">
        <v>0.98580000000000001</v>
      </c>
      <c r="H10" s="16">
        <v>0.98599999999999999</v>
      </c>
      <c r="I10" s="5"/>
      <c r="J10" s="23">
        <f t="shared" si="0"/>
        <v>0.19999999999997797</v>
      </c>
    </row>
    <row r="11" spans="1:10" x14ac:dyDescent="0.2">
      <c r="A11" s="4">
        <v>20210805</v>
      </c>
      <c r="B11" s="5">
        <v>0</v>
      </c>
      <c r="C11" s="5">
        <v>1</v>
      </c>
      <c r="D11" s="5" t="s">
        <v>54</v>
      </c>
      <c r="E11" s="56" t="s">
        <v>29</v>
      </c>
      <c r="F11" s="5">
        <v>0.98129999999999995</v>
      </c>
      <c r="G11" s="5">
        <v>0.98699999999999999</v>
      </c>
      <c r="H11" s="16">
        <v>0.98750000000000004</v>
      </c>
      <c r="I11" s="5"/>
      <c r="J11" s="23">
        <f t="shared" si="0"/>
        <v>0.50000000000005596</v>
      </c>
    </row>
    <row r="12" spans="1:10" x14ac:dyDescent="0.2">
      <c r="A12" s="4">
        <v>20210805</v>
      </c>
      <c r="B12" s="5">
        <v>30</v>
      </c>
      <c r="C12" s="5">
        <v>1</v>
      </c>
      <c r="D12" s="5" t="s">
        <v>54</v>
      </c>
      <c r="E12" s="56" t="s">
        <v>29</v>
      </c>
      <c r="F12" s="5">
        <v>0.97230000000000005</v>
      </c>
      <c r="G12" s="5">
        <v>0.97770000000000001</v>
      </c>
      <c r="H12" s="16">
        <v>0.97829999999999995</v>
      </c>
      <c r="I12" s="5"/>
      <c r="J12" s="23">
        <f t="shared" si="0"/>
        <v>0.59999999999993392</v>
      </c>
    </row>
    <row r="13" spans="1:10" ht="17" thickBot="1" x14ac:dyDescent="0.25">
      <c r="A13" s="4">
        <v>20210805</v>
      </c>
      <c r="B13" s="5">
        <v>120</v>
      </c>
      <c r="C13" s="5">
        <v>1</v>
      </c>
      <c r="D13" s="5" t="s">
        <v>54</v>
      </c>
      <c r="E13" s="56" t="s">
        <v>29</v>
      </c>
      <c r="F13" s="5">
        <v>0.98640000000000005</v>
      </c>
      <c r="G13" s="5">
        <v>0.9919</v>
      </c>
      <c r="H13" s="16">
        <v>0.99219999999999997</v>
      </c>
      <c r="I13" s="5"/>
      <c r="J13" s="23">
        <f t="shared" si="0"/>
        <v>0.29999999999996696</v>
      </c>
    </row>
    <row r="14" spans="1:10" x14ac:dyDescent="0.2">
      <c r="A14" s="4">
        <v>20210805</v>
      </c>
      <c r="B14" s="5">
        <v>0</v>
      </c>
      <c r="C14" s="5">
        <v>2</v>
      </c>
      <c r="D14" s="3" t="s">
        <v>53</v>
      </c>
      <c r="E14" s="56" t="s">
        <v>50</v>
      </c>
      <c r="F14" s="5">
        <v>0.97399999999999998</v>
      </c>
      <c r="G14" s="5">
        <v>0.97970000000000002</v>
      </c>
      <c r="H14" s="16">
        <v>0.98099999999999998</v>
      </c>
      <c r="I14" s="5"/>
      <c r="J14" s="23">
        <f t="shared" si="0"/>
        <v>1.2999999999999678</v>
      </c>
    </row>
    <row r="15" spans="1:10" x14ac:dyDescent="0.2">
      <c r="A15" s="4">
        <v>20210805</v>
      </c>
      <c r="B15" s="5">
        <v>30</v>
      </c>
      <c r="C15" s="5">
        <v>2</v>
      </c>
      <c r="D15" s="5" t="s">
        <v>53</v>
      </c>
      <c r="E15" s="56" t="s">
        <v>50</v>
      </c>
      <c r="F15" s="5">
        <v>0.97389999999999999</v>
      </c>
      <c r="G15" s="5">
        <v>0.97929999999999995</v>
      </c>
      <c r="H15" s="16">
        <v>0.98119999999999996</v>
      </c>
      <c r="I15" s="5"/>
      <c r="J15" s="23">
        <f t="shared" si="0"/>
        <v>1.9000000000000128</v>
      </c>
    </row>
    <row r="16" spans="1:10" x14ac:dyDescent="0.2">
      <c r="A16" s="4">
        <v>20210805</v>
      </c>
      <c r="B16" s="5">
        <v>120</v>
      </c>
      <c r="C16" s="5">
        <v>2</v>
      </c>
      <c r="D16" s="5" t="s">
        <v>53</v>
      </c>
      <c r="E16" s="56" t="s">
        <v>50</v>
      </c>
      <c r="F16" s="5">
        <v>0.97389999999999999</v>
      </c>
      <c r="G16" s="5">
        <v>0.97929999999999995</v>
      </c>
      <c r="H16" s="16">
        <v>0.97970000000000002</v>
      </c>
      <c r="I16" s="5"/>
      <c r="J16" s="23">
        <f t="shared" si="0"/>
        <v>0.40000000000006697</v>
      </c>
    </row>
    <row r="17" spans="1:10" x14ac:dyDescent="0.2">
      <c r="A17" s="4">
        <v>20210805</v>
      </c>
      <c r="B17" s="5">
        <v>0</v>
      </c>
      <c r="C17" s="5">
        <v>2</v>
      </c>
      <c r="D17" s="5" t="s">
        <v>53</v>
      </c>
      <c r="E17" s="56" t="s">
        <v>29</v>
      </c>
      <c r="F17" s="5">
        <v>0.97719999999999996</v>
      </c>
      <c r="G17" s="5">
        <v>0.98260000000000003</v>
      </c>
      <c r="H17" s="16">
        <v>0.98409999999999997</v>
      </c>
      <c r="I17" s="5"/>
      <c r="J17" s="23">
        <f t="shared" si="0"/>
        <v>1.4999999999999458</v>
      </c>
    </row>
    <row r="18" spans="1:10" x14ac:dyDescent="0.2">
      <c r="A18" s="4">
        <v>20210805</v>
      </c>
      <c r="B18" s="5">
        <v>30</v>
      </c>
      <c r="C18" s="5">
        <v>2</v>
      </c>
      <c r="D18" s="5" t="s">
        <v>53</v>
      </c>
      <c r="E18" s="56" t="s">
        <v>29</v>
      </c>
      <c r="F18" s="5">
        <v>0.97770000000000001</v>
      </c>
      <c r="G18" s="5">
        <v>0.98319999999999996</v>
      </c>
      <c r="H18" s="16">
        <v>0.98440000000000005</v>
      </c>
      <c r="I18" s="5"/>
      <c r="J18" s="23">
        <f t="shared" si="0"/>
        <v>1.2000000000000899</v>
      </c>
    </row>
    <row r="19" spans="1:10" x14ac:dyDescent="0.2">
      <c r="A19" s="4">
        <v>20210805</v>
      </c>
      <c r="B19" s="5">
        <v>120</v>
      </c>
      <c r="C19" s="5">
        <v>2</v>
      </c>
      <c r="D19" s="5" t="s">
        <v>53</v>
      </c>
      <c r="E19" s="56" t="s">
        <v>29</v>
      </c>
      <c r="F19" s="5">
        <v>0.9859</v>
      </c>
      <c r="G19" s="5">
        <v>0.99139999999999995</v>
      </c>
      <c r="H19" s="16">
        <v>0.9919</v>
      </c>
      <c r="I19" s="5"/>
      <c r="J19" s="23">
        <f t="shared" si="0"/>
        <v>0.50000000000005596</v>
      </c>
    </row>
    <row r="20" spans="1:10" x14ac:dyDescent="0.2">
      <c r="A20" s="4">
        <v>20210805</v>
      </c>
      <c r="B20" s="5">
        <v>0</v>
      </c>
      <c r="C20" s="5">
        <v>2</v>
      </c>
      <c r="D20" s="5" t="s">
        <v>54</v>
      </c>
      <c r="E20" s="56" t="s">
        <v>50</v>
      </c>
      <c r="F20" s="5">
        <v>0.97660000000000002</v>
      </c>
      <c r="G20" s="5">
        <v>0.98199999999999998</v>
      </c>
      <c r="H20" s="16">
        <v>0.98480000000000001</v>
      </c>
      <c r="I20" s="5"/>
      <c r="J20" s="23">
        <f t="shared" si="0"/>
        <v>2.8000000000000247</v>
      </c>
    </row>
    <row r="21" spans="1:10" x14ac:dyDescent="0.2">
      <c r="A21" s="4">
        <v>20210805</v>
      </c>
      <c r="B21" s="5">
        <v>30</v>
      </c>
      <c r="C21" s="5">
        <v>2</v>
      </c>
      <c r="D21" s="5" t="s">
        <v>54</v>
      </c>
      <c r="E21" s="56" t="s">
        <v>50</v>
      </c>
      <c r="F21" s="5">
        <v>0.97940000000000005</v>
      </c>
      <c r="G21" s="5">
        <v>0.98480000000000001</v>
      </c>
      <c r="H21" s="16">
        <v>0.98570000000000002</v>
      </c>
      <c r="I21" s="5"/>
      <c r="J21" s="23">
        <f t="shared" si="0"/>
        <v>0.9000000000000119</v>
      </c>
    </row>
    <row r="22" spans="1:10" x14ac:dyDescent="0.2">
      <c r="A22" s="4">
        <v>20210805</v>
      </c>
      <c r="B22" s="5">
        <v>120</v>
      </c>
      <c r="C22" s="5">
        <v>2</v>
      </c>
      <c r="D22" s="5" t="s">
        <v>54</v>
      </c>
      <c r="E22" s="56" t="s">
        <v>50</v>
      </c>
      <c r="F22" s="5">
        <v>0.98880000000000001</v>
      </c>
      <c r="G22" s="5">
        <v>0.99460000000000004</v>
      </c>
      <c r="H22" s="16">
        <v>0.99470000000000003</v>
      </c>
      <c r="I22" s="5"/>
      <c r="J22" s="23">
        <f t="shared" si="0"/>
        <v>9.9999999999988987E-2</v>
      </c>
    </row>
    <row r="23" spans="1:10" x14ac:dyDescent="0.2">
      <c r="A23" s="4">
        <v>20210805</v>
      </c>
      <c r="B23" s="5">
        <v>0</v>
      </c>
      <c r="C23" s="5">
        <v>2</v>
      </c>
      <c r="D23" s="5" t="s">
        <v>54</v>
      </c>
      <c r="E23" s="56" t="s">
        <v>29</v>
      </c>
      <c r="F23" s="5">
        <v>0.97509999999999997</v>
      </c>
      <c r="G23" s="5">
        <v>0.98070000000000002</v>
      </c>
      <c r="H23" s="16">
        <v>0.98099999999999998</v>
      </c>
      <c r="I23" s="5"/>
      <c r="J23" s="23">
        <f t="shared" si="0"/>
        <v>0.29999999999996696</v>
      </c>
    </row>
    <row r="24" spans="1:10" x14ac:dyDescent="0.2">
      <c r="A24" s="4">
        <v>20210805</v>
      </c>
      <c r="B24" s="5">
        <v>30</v>
      </c>
      <c r="C24" s="5">
        <v>2</v>
      </c>
      <c r="D24" s="5" t="s">
        <v>54</v>
      </c>
      <c r="E24" s="56" t="s">
        <v>29</v>
      </c>
      <c r="F24" s="5">
        <v>0.98829999999999996</v>
      </c>
      <c r="G24" s="5">
        <v>0.99319999999999997</v>
      </c>
      <c r="H24" s="16">
        <v>0.99370000000000003</v>
      </c>
      <c r="I24" s="5"/>
      <c r="J24" s="23">
        <f t="shared" si="0"/>
        <v>0.50000000000005596</v>
      </c>
    </row>
    <row r="25" spans="1:10" ht="17" thickBot="1" x14ac:dyDescent="0.25">
      <c r="A25" s="4">
        <v>20210805</v>
      </c>
      <c r="B25" s="5">
        <v>120</v>
      </c>
      <c r="C25" s="5">
        <v>2</v>
      </c>
      <c r="D25" s="5" t="s">
        <v>54</v>
      </c>
      <c r="E25" s="56" t="s">
        <v>29</v>
      </c>
      <c r="F25" s="5">
        <v>0.98150000000000004</v>
      </c>
      <c r="G25" s="5">
        <v>0.9869</v>
      </c>
      <c r="H25" s="16">
        <v>0.98729999999999996</v>
      </c>
      <c r="I25" s="5"/>
      <c r="J25" s="23">
        <f t="shared" si="0"/>
        <v>0.39999999999995595</v>
      </c>
    </row>
    <row r="26" spans="1:10" x14ac:dyDescent="0.2">
      <c r="A26" s="4">
        <v>20210805</v>
      </c>
      <c r="B26" s="5">
        <v>0</v>
      </c>
      <c r="C26" s="5">
        <v>3</v>
      </c>
      <c r="D26" s="3" t="s">
        <v>53</v>
      </c>
      <c r="E26" s="56" t="s">
        <v>50</v>
      </c>
      <c r="F26" s="5">
        <v>0.98650000000000004</v>
      </c>
      <c r="G26" s="5">
        <v>0.9919</v>
      </c>
      <c r="H26" s="16">
        <v>0.99250000000000005</v>
      </c>
      <c r="I26" s="5"/>
      <c r="J26" s="23">
        <f t="shared" si="0"/>
        <v>0.60000000000004494</v>
      </c>
    </row>
    <row r="27" spans="1:10" x14ac:dyDescent="0.2">
      <c r="A27" s="4">
        <v>20210805</v>
      </c>
      <c r="B27" s="5">
        <v>30</v>
      </c>
      <c r="C27" s="5">
        <v>3</v>
      </c>
      <c r="D27" s="5" t="s">
        <v>53</v>
      </c>
      <c r="E27" s="56" t="s">
        <v>50</v>
      </c>
      <c r="F27" s="5">
        <v>0.9819</v>
      </c>
      <c r="G27" s="5">
        <v>0.98770000000000002</v>
      </c>
      <c r="H27" s="16">
        <v>0.9889</v>
      </c>
      <c r="I27" s="5"/>
      <c r="J27" s="23">
        <f t="shared" si="0"/>
        <v>1.1999999999999789</v>
      </c>
    </row>
    <row r="28" spans="1:10" x14ac:dyDescent="0.2">
      <c r="A28" s="4">
        <v>20210805</v>
      </c>
      <c r="B28" s="5">
        <v>120</v>
      </c>
      <c r="C28" s="5">
        <v>3</v>
      </c>
      <c r="D28" s="5" t="s">
        <v>53</v>
      </c>
      <c r="E28" s="56" t="s">
        <v>50</v>
      </c>
      <c r="F28" s="5">
        <v>0.97789999999999999</v>
      </c>
      <c r="G28" s="5">
        <v>0.98380000000000001</v>
      </c>
      <c r="H28" s="16">
        <v>0.98399999999999999</v>
      </c>
      <c r="I28" s="5"/>
      <c r="J28" s="23">
        <f t="shared" si="0"/>
        <v>0.19999999999997797</v>
      </c>
    </row>
    <row r="29" spans="1:10" x14ac:dyDescent="0.2">
      <c r="A29" s="4">
        <v>20210805</v>
      </c>
      <c r="B29" s="5">
        <v>0</v>
      </c>
      <c r="C29" s="5">
        <v>3</v>
      </c>
      <c r="D29" s="5" t="s">
        <v>53</v>
      </c>
      <c r="E29" s="56" t="s">
        <v>29</v>
      </c>
      <c r="F29" s="5">
        <v>0.98129999999999995</v>
      </c>
      <c r="G29" s="5">
        <v>0.9869</v>
      </c>
      <c r="H29" s="16">
        <v>0.9879</v>
      </c>
      <c r="I29" s="5"/>
      <c r="J29" s="23">
        <f t="shared" si="0"/>
        <v>1.0000000000000009</v>
      </c>
    </row>
    <row r="30" spans="1:10" x14ac:dyDescent="0.2">
      <c r="A30" s="4">
        <v>20210805</v>
      </c>
      <c r="B30" s="5">
        <v>30</v>
      </c>
      <c r="C30" s="5">
        <v>3</v>
      </c>
      <c r="D30" s="5" t="s">
        <v>53</v>
      </c>
      <c r="E30" s="56" t="s">
        <v>29</v>
      </c>
      <c r="F30" s="5">
        <v>0.96319999999999995</v>
      </c>
      <c r="G30" s="5">
        <v>0.96909999999999996</v>
      </c>
      <c r="H30" s="16">
        <v>0.96970000000000001</v>
      </c>
      <c r="I30" s="5"/>
      <c r="J30" s="23">
        <f t="shared" si="0"/>
        <v>0.60000000000004494</v>
      </c>
    </row>
    <row r="31" spans="1:10" x14ac:dyDescent="0.2">
      <c r="A31" s="4">
        <v>20210805</v>
      </c>
      <c r="B31" s="5">
        <v>120</v>
      </c>
      <c r="C31" s="5">
        <v>3</v>
      </c>
      <c r="D31" s="5" t="s">
        <v>53</v>
      </c>
      <c r="E31" s="56" t="s">
        <v>29</v>
      </c>
      <c r="F31" s="5">
        <v>0.9819</v>
      </c>
      <c r="G31" s="5">
        <v>0.98760000000000003</v>
      </c>
      <c r="H31" s="16">
        <v>0.98799999999999999</v>
      </c>
      <c r="I31" s="5"/>
      <c r="J31" s="23">
        <f t="shared" si="0"/>
        <v>0.39999999999995595</v>
      </c>
    </row>
    <row r="32" spans="1:10" x14ac:dyDescent="0.2">
      <c r="A32" s="4">
        <v>20210805</v>
      </c>
      <c r="B32" s="5">
        <v>0</v>
      </c>
      <c r="C32" s="5">
        <v>3</v>
      </c>
      <c r="D32" s="5" t="s">
        <v>54</v>
      </c>
      <c r="E32" s="56" t="s">
        <v>50</v>
      </c>
      <c r="F32" s="5">
        <v>0.98089999999999999</v>
      </c>
      <c r="G32" s="5">
        <v>0.98640000000000005</v>
      </c>
      <c r="H32" s="16">
        <v>0.9869</v>
      </c>
      <c r="I32" s="5"/>
      <c r="J32" s="23">
        <f t="shared" si="0"/>
        <v>0.49999999999994493</v>
      </c>
    </row>
    <row r="33" spans="1:10" x14ac:dyDescent="0.2">
      <c r="A33" s="4">
        <v>20210805</v>
      </c>
      <c r="B33" s="5">
        <v>30</v>
      </c>
      <c r="C33" s="5">
        <v>3</v>
      </c>
      <c r="D33" s="5" t="s">
        <v>54</v>
      </c>
      <c r="E33" s="56" t="s">
        <v>50</v>
      </c>
      <c r="F33" s="5">
        <v>0.98140000000000005</v>
      </c>
      <c r="G33" s="5">
        <v>0.98699999999999999</v>
      </c>
      <c r="H33" s="16">
        <v>0.98770000000000002</v>
      </c>
      <c r="I33" s="5"/>
      <c r="J33" s="23">
        <f t="shared" si="0"/>
        <v>0.70000000000003393</v>
      </c>
    </row>
    <row r="34" spans="1:10" x14ac:dyDescent="0.2">
      <c r="A34" s="4">
        <v>20210805</v>
      </c>
      <c r="B34" s="5">
        <v>120</v>
      </c>
      <c r="C34" s="5">
        <v>3</v>
      </c>
      <c r="D34" s="5" t="s">
        <v>54</v>
      </c>
      <c r="E34" s="56" t="s">
        <v>50</v>
      </c>
      <c r="F34" s="5">
        <v>0.98799999999999999</v>
      </c>
      <c r="G34" s="5">
        <v>0.99360000000000004</v>
      </c>
      <c r="H34" s="16">
        <v>0.99399999999999999</v>
      </c>
      <c r="I34" s="5"/>
      <c r="J34" s="23">
        <f t="shared" si="0"/>
        <v>0.39999999999995595</v>
      </c>
    </row>
    <row r="35" spans="1:10" x14ac:dyDescent="0.2">
      <c r="A35" s="4">
        <v>20210805</v>
      </c>
      <c r="B35" s="5">
        <v>0</v>
      </c>
      <c r="C35" s="5">
        <v>3</v>
      </c>
      <c r="D35" s="5" t="s">
        <v>54</v>
      </c>
      <c r="E35" s="56" t="s">
        <v>29</v>
      </c>
      <c r="F35" s="5">
        <v>0.97740000000000005</v>
      </c>
      <c r="G35" s="5">
        <v>0.98280000000000001</v>
      </c>
      <c r="H35" s="16">
        <v>0.98409999999999997</v>
      </c>
      <c r="I35" s="5"/>
      <c r="J35" s="23">
        <f t="shared" si="0"/>
        <v>1.2999999999999678</v>
      </c>
    </row>
    <row r="36" spans="1:10" x14ac:dyDescent="0.2">
      <c r="A36" s="4">
        <v>20210805</v>
      </c>
      <c r="B36" s="5">
        <v>30</v>
      </c>
      <c r="C36" s="5">
        <v>3</v>
      </c>
      <c r="D36" s="5" t="s">
        <v>54</v>
      </c>
      <c r="E36" s="56" t="s">
        <v>29</v>
      </c>
      <c r="F36" s="5">
        <v>0.9819</v>
      </c>
      <c r="G36" s="5">
        <v>0.98719999999999997</v>
      </c>
      <c r="H36" s="16">
        <v>0.98770000000000002</v>
      </c>
      <c r="I36" s="5"/>
      <c r="J36" s="23">
        <f t="shared" si="0"/>
        <v>0.50000000000005596</v>
      </c>
    </row>
    <row r="37" spans="1:10" ht="17" thickBot="1" x14ac:dyDescent="0.25">
      <c r="A37" s="6">
        <v>20210805</v>
      </c>
      <c r="B37" s="7">
        <v>120</v>
      </c>
      <c r="C37" s="7">
        <v>3</v>
      </c>
      <c r="D37" s="5" t="s">
        <v>54</v>
      </c>
      <c r="E37" s="56" t="s">
        <v>29</v>
      </c>
      <c r="F37" s="7">
        <v>0.98129999999999995</v>
      </c>
      <c r="G37" s="7">
        <v>0.98680000000000001</v>
      </c>
      <c r="H37" s="19">
        <v>0.98709999999999998</v>
      </c>
      <c r="I37" s="7"/>
      <c r="J37" s="24">
        <f t="shared" si="0"/>
        <v>0.29999999999996696</v>
      </c>
    </row>
    <row r="38" spans="1:10" x14ac:dyDescent="0.2">
      <c r="A38" s="2">
        <v>20210811</v>
      </c>
      <c r="B38" s="3">
        <v>0</v>
      </c>
      <c r="C38" s="3">
        <v>1</v>
      </c>
      <c r="D38" s="3" t="s">
        <v>53</v>
      </c>
      <c r="E38" s="56" t="s">
        <v>50</v>
      </c>
      <c r="F38" s="31">
        <v>0.97399999999999998</v>
      </c>
      <c r="G38" s="31">
        <v>0.97960000000000003</v>
      </c>
      <c r="H38" s="37">
        <v>0.98209999999999997</v>
      </c>
      <c r="I38" s="3"/>
      <c r="J38" s="32">
        <f t="shared" si="0"/>
        <v>2.4999999999999467</v>
      </c>
    </row>
    <row r="39" spans="1:10" x14ac:dyDescent="0.2">
      <c r="A39" s="4">
        <v>20210811</v>
      </c>
      <c r="B39" s="5">
        <v>30</v>
      </c>
      <c r="C39" s="5">
        <v>1</v>
      </c>
      <c r="D39" s="5" t="s">
        <v>53</v>
      </c>
      <c r="E39" s="56" t="s">
        <v>50</v>
      </c>
      <c r="F39" s="14">
        <v>0.97409999999999997</v>
      </c>
      <c r="G39" s="14">
        <v>0.97950000000000004</v>
      </c>
      <c r="H39" s="34">
        <v>0.98160000000000003</v>
      </c>
      <c r="I39" s="5"/>
      <c r="J39" s="25">
        <f t="shared" si="0"/>
        <v>2.0999999999999908</v>
      </c>
    </row>
    <row r="40" spans="1:10" x14ac:dyDescent="0.2">
      <c r="A40" s="4">
        <v>20210811</v>
      </c>
      <c r="B40" s="5">
        <v>120</v>
      </c>
      <c r="C40" s="5">
        <v>1</v>
      </c>
      <c r="D40" s="5" t="s">
        <v>53</v>
      </c>
      <c r="E40" s="56" t="s">
        <v>50</v>
      </c>
      <c r="F40" s="14">
        <v>0.9738</v>
      </c>
      <c r="G40" s="14">
        <v>0.98</v>
      </c>
      <c r="H40" s="34">
        <v>0.98060000000000003</v>
      </c>
      <c r="I40" s="5"/>
      <c r="J40" s="25">
        <f t="shared" si="0"/>
        <v>0.60000000000004494</v>
      </c>
    </row>
    <row r="41" spans="1:10" x14ac:dyDescent="0.2">
      <c r="A41" s="4">
        <v>20210811</v>
      </c>
      <c r="B41" s="5">
        <v>0</v>
      </c>
      <c r="C41" s="5">
        <v>1</v>
      </c>
      <c r="D41" s="5" t="s">
        <v>53</v>
      </c>
      <c r="E41" s="56" t="s">
        <v>29</v>
      </c>
      <c r="F41" s="14">
        <v>0.97740000000000005</v>
      </c>
      <c r="G41" s="14">
        <v>0.98299999999999998</v>
      </c>
      <c r="H41" s="34">
        <v>0.98470000000000002</v>
      </c>
      <c r="I41" s="5"/>
      <c r="J41" s="25">
        <f t="shared" si="0"/>
        <v>1.7000000000000348</v>
      </c>
    </row>
    <row r="42" spans="1:10" x14ac:dyDescent="0.2">
      <c r="A42" s="4">
        <v>20210811</v>
      </c>
      <c r="B42" s="5">
        <v>30</v>
      </c>
      <c r="C42" s="5">
        <v>1</v>
      </c>
      <c r="D42" s="5" t="s">
        <v>53</v>
      </c>
      <c r="E42" s="56" t="s">
        <v>29</v>
      </c>
      <c r="F42" s="14">
        <v>0.97770000000000001</v>
      </c>
      <c r="G42" s="14">
        <v>0.98329999999999995</v>
      </c>
      <c r="H42" s="34">
        <v>0.98450000000000004</v>
      </c>
      <c r="I42" s="5"/>
      <c r="J42" s="25">
        <f t="shared" si="0"/>
        <v>1.2000000000000899</v>
      </c>
    </row>
    <row r="43" spans="1:10" x14ac:dyDescent="0.2">
      <c r="A43" s="4">
        <v>20210811</v>
      </c>
      <c r="B43" s="5">
        <v>120</v>
      </c>
      <c r="C43" s="5">
        <v>1</v>
      </c>
      <c r="D43" s="5" t="s">
        <v>53</v>
      </c>
      <c r="E43" s="56" t="s">
        <v>29</v>
      </c>
      <c r="F43" s="14">
        <v>0.98560000000000003</v>
      </c>
      <c r="G43" s="14">
        <v>0.99180000000000001</v>
      </c>
      <c r="H43" s="34">
        <v>0.9919</v>
      </c>
      <c r="I43" s="5"/>
      <c r="J43" s="25">
        <f t="shared" si="0"/>
        <v>9.9999999999988987E-2</v>
      </c>
    </row>
    <row r="44" spans="1:10" x14ac:dyDescent="0.2">
      <c r="A44" s="4">
        <v>20210811</v>
      </c>
      <c r="B44" s="5">
        <v>0</v>
      </c>
      <c r="C44" s="5">
        <v>1</v>
      </c>
      <c r="D44" s="5" t="s">
        <v>54</v>
      </c>
      <c r="E44" s="56" t="s">
        <v>50</v>
      </c>
      <c r="F44" s="14">
        <v>0.97660000000000002</v>
      </c>
      <c r="G44" s="14">
        <v>0.98229999999999995</v>
      </c>
      <c r="H44" s="34">
        <v>0.98370000000000002</v>
      </c>
      <c r="I44" s="5"/>
      <c r="J44" s="25">
        <f t="shared" si="0"/>
        <v>1.4000000000000679</v>
      </c>
    </row>
    <row r="45" spans="1:10" x14ac:dyDescent="0.2">
      <c r="A45" s="4">
        <v>20210811</v>
      </c>
      <c r="B45" s="5">
        <v>30</v>
      </c>
      <c r="C45" s="5">
        <v>1</v>
      </c>
      <c r="D45" s="5" t="s">
        <v>54</v>
      </c>
      <c r="E45" s="56" t="s">
        <v>50</v>
      </c>
      <c r="F45" s="14">
        <v>0.97970000000000002</v>
      </c>
      <c r="G45" s="14">
        <v>0.98429999999999995</v>
      </c>
      <c r="H45" s="34">
        <v>0.98519999999999996</v>
      </c>
      <c r="I45" s="5"/>
      <c r="J45" s="25">
        <f t="shared" si="0"/>
        <v>0.9000000000000119</v>
      </c>
    </row>
    <row r="46" spans="1:10" x14ac:dyDescent="0.2">
      <c r="A46" s="4">
        <v>20210811</v>
      </c>
      <c r="B46" s="5">
        <v>120</v>
      </c>
      <c r="C46" s="5">
        <v>1</v>
      </c>
      <c r="D46" s="5" t="s">
        <v>54</v>
      </c>
      <c r="E46" s="56" t="s">
        <v>50</v>
      </c>
      <c r="F46" s="14">
        <v>0.98919999999999997</v>
      </c>
      <c r="G46" s="14">
        <v>0.99450000000000005</v>
      </c>
      <c r="H46" s="34">
        <v>0.99460000000000004</v>
      </c>
      <c r="I46" s="5"/>
      <c r="J46" s="25">
        <f t="shared" si="0"/>
        <v>9.9999999999988987E-2</v>
      </c>
    </row>
    <row r="47" spans="1:10" x14ac:dyDescent="0.2">
      <c r="A47" s="4">
        <v>20210811</v>
      </c>
      <c r="B47" s="5">
        <v>0</v>
      </c>
      <c r="C47" s="5">
        <v>1</v>
      </c>
      <c r="D47" s="5" t="s">
        <v>54</v>
      </c>
      <c r="E47" s="56" t="s">
        <v>29</v>
      </c>
      <c r="F47" s="14">
        <v>0.97529999999999994</v>
      </c>
      <c r="G47" s="14">
        <v>0.98080000000000001</v>
      </c>
      <c r="H47" s="34">
        <v>0.98180000000000001</v>
      </c>
      <c r="I47" s="5"/>
      <c r="J47" s="25">
        <f t="shared" si="0"/>
        <v>1.0000000000000009</v>
      </c>
    </row>
    <row r="48" spans="1:10" x14ac:dyDescent="0.2">
      <c r="A48" s="4">
        <v>20210811</v>
      </c>
      <c r="B48" s="5">
        <v>30</v>
      </c>
      <c r="C48" s="5">
        <v>1</v>
      </c>
      <c r="D48" s="5" t="s">
        <v>54</v>
      </c>
      <c r="E48" s="56" t="s">
        <v>29</v>
      </c>
      <c r="F48" s="14">
        <v>0.98839999999999995</v>
      </c>
      <c r="G48" s="14">
        <v>0.99399999999999999</v>
      </c>
      <c r="H48" s="34">
        <v>0.99560000000000004</v>
      </c>
      <c r="I48" s="5"/>
      <c r="J48" s="25">
        <f t="shared" si="0"/>
        <v>1.6000000000000458</v>
      </c>
    </row>
    <row r="49" spans="1:10" ht="17" thickBot="1" x14ac:dyDescent="0.25">
      <c r="A49" s="4">
        <v>20210811</v>
      </c>
      <c r="B49" s="5">
        <v>120</v>
      </c>
      <c r="C49" s="5">
        <v>1</v>
      </c>
      <c r="D49" s="5" t="s">
        <v>54</v>
      </c>
      <c r="E49" s="56" t="s">
        <v>29</v>
      </c>
      <c r="F49" s="14">
        <v>0.98160000000000003</v>
      </c>
      <c r="G49" s="14">
        <v>0.9869</v>
      </c>
      <c r="H49" s="34">
        <v>0.98709999999999998</v>
      </c>
      <c r="I49" s="5"/>
      <c r="J49" s="25">
        <f t="shared" si="0"/>
        <v>0.19999999999997797</v>
      </c>
    </row>
    <row r="50" spans="1:10" x14ac:dyDescent="0.2">
      <c r="A50" s="4">
        <v>20210811</v>
      </c>
      <c r="B50" s="5">
        <v>0</v>
      </c>
      <c r="C50" s="5">
        <v>2</v>
      </c>
      <c r="D50" s="3" t="s">
        <v>53</v>
      </c>
      <c r="E50" s="56" t="s">
        <v>50</v>
      </c>
      <c r="F50" s="14">
        <v>0.98650000000000004</v>
      </c>
      <c r="G50" s="14">
        <v>0.99199999999999999</v>
      </c>
      <c r="H50" s="34">
        <v>0.99390000000000001</v>
      </c>
      <c r="I50" s="5"/>
      <c r="J50" s="25">
        <f t="shared" si="0"/>
        <v>1.9000000000000128</v>
      </c>
    </row>
    <row r="51" spans="1:10" x14ac:dyDescent="0.2">
      <c r="A51" s="4">
        <v>20210811</v>
      </c>
      <c r="B51" s="5">
        <v>30</v>
      </c>
      <c r="C51" s="5">
        <v>2</v>
      </c>
      <c r="D51" s="5" t="s">
        <v>53</v>
      </c>
      <c r="E51" s="56" t="s">
        <v>50</v>
      </c>
      <c r="F51" s="14">
        <v>0.98009999999999997</v>
      </c>
      <c r="G51" s="14">
        <v>0.98599999999999999</v>
      </c>
      <c r="H51" s="34">
        <v>0.9879</v>
      </c>
      <c r="I51" s="5"/>
      <c r="J51" s="25">
        <f t="shared" si="0"/>
        <v>1.9000000000000128</v>
      </c>
    </row>
    <row r="52" spans="1:10" x14ac:dyDescent="0.2">
      <c r="A52" s="4">
        <v>20210811</v>
      </c>
      <c r="B52" s="5">
        <v>120</v>
      </c>
      <c r="C52" s="5">
        <v>2</v>
      </c>
      <c r="D52" s="5" t="s">
        <v>53</v>
      </c>
      <c r="E52" s="56" t="s">
        <v>50</v>
      </c>
      <c r="F52" s="14">
        <v>0.98360000000000003</v>
      </c>
      <c r="G52" s="14">
        <v>0.98880000000000001</v>
      </c>
      <c r="H52" s="34">
        <v>0.98909999999999998</v>
      </c>
      <c r="I52" s="5"/>
      <c r="J52" s="25">
        <f t="shared" si="0"/>
        <v>0.29999999999996696</v>
      </c>
    </row>
    <row r="53" spans="1:10" x14ac:dyDescent="0.2">
      <c r="A53" s="4">
        <v>20210811</v>
      </c>
      <c r="B53" s="5">
        <v>0</v>
      </c>
      <c r="C53" s="5">
        <v>2</v>
      </c>
      <c r="D53" s="5" t="s">
        <v>53</v>
      </c>
      <c r="E53" s="56" t="s">
        <v>29</v>
      </c>
      <c r="F53" s="14">
        <v>0.98060000000000003</v>
      </c>
      <c r="G53" s="14">
        <v>0.98580000000000001</v>
      </c>
      <c r="H53" s="34">
        <v>0.98680000000000001</v>
      </c>
      <c r="I53" s="5"/>
      <c r="J53" s="25">
        <f t="shared" si="0"/>
        <v>1.0000000000000009</v>
      </c>
    </row>
    <row r="54" spans="1:10" x14ac:dyDescent="0.2">
      <c r="A54" s="4">
        <v>20210811</v>
      </c>
      <c r="B54" s="5">
        <v>30</v>
      </c>
      <c r="C54" s="5">
        <v>2</v>
      </c>
      <c r="D54" s="5" t="s">
        <v>53</v>
      </c>
      <c r="E54" s="56" t="s">
        <v>29</v>
      </c>
      <c r="F54" s="14">
        <v>0.98580000000000001</v>
      </c>
      <c r="G54" s="14">
        <v>0.99129999999999996</v>
      </c>
      <c r="H54" s="34">
        <v>0.9919</v>
      </c>
      <c r="I54" s="5"/>
      <c r="J54" s="25">
        <f t="shared" si="0"/>
        <v>0.60000000000004494</v>
      </c>
    </row>
    <row r="55" spans="1:10" x14ac:dyDescent="0.2">
      <c r="A55" s="4">
        <v>20210811</v>
      </c>
      <c r="B55" s="5">
        <v>120</v>
      </c>
      <c r="C55" s="5">
        <v>2</v>
      </c>
      <c r="D55" s="5" t="s">
        <v>53</v>
      </c>
      <c r="E55" s="56" t="s">
        <v>29</v>
      </c>
      <c r="F55" s="14">
        <v>0.98680000000000001</v>
      </c>
      <c r="G55" s="14">
        <v>0.99250000000000005</v>
      </c>
      <c r="H55" s="34">
        <v>0.99260000000000004</v>
      </c>
      <c r="I55" s="5"/>
      <c r="J55" s="25">
        <f t="shared" si="0"/>
        <v>9.9999999999988987E-2</v>
      </c>
    </row>
    <row r="56" spans="1:10" x14ac:dyDescent="0.2">
      <c r="A56" s="4">
        <v>20210811</v>
      </c>
      <c r="B56" s="5">
        <v>0</v>
      </c>
      <c r="C56" s="5">
        <v>2</v>
      </c>
      <c r="D56" s="5" t="s">
        <v>54</v>
      </c>
      <c r="E56" s="56" t="s">
        <v>50</v>
      </c>
      <c r="F56" s="14">
        <v>0.96</v>
      </c>
      <c r="G56" s="14">
        <v>0.9657</v>
      </c>
      <c r="H56" s="34">
        <v>0.96650000000000003</v>
      </c>
      <c r="I56" s="5"/>
      <c r="J56" s="25">
        <f t="shared" si="0"/>
        <v>0.80000000000002292</v>
      </c>
    </row>
    <row r="57" spans="1:10" x14ac:dyDescent="0.2">
      <c r="A57" s="4">
        <v>20210811</v>
      </c>
      <c r="B57" s="5">
        <v>30</v>
      </c>
      <c r="C57" s="5">
        <v>2</v>
      </c>
      <c r="D57" s="5" t="s">
        <v>54</v>
      </c>
      <c r="E57" s="56" t="s">
        <v>50</v>
      </c>
      <c r="F57" s="14">
        <v>0.95760000000000001</v>
      </c>
      <c r="G57" s="14">
        <v>0.96289999999999998</v>
      </c>
      <c r="H57" s="34">
        <v>0.96340000000000003</v>
      </c>
      <c r="I57" s="5"/>
      <c r="J57" s="25">
        <f t="shared" si="0"/>
        <v>0.50000000000005596</v>
      </c>
    </row>
    <row r="58" spans="1:10" x14ac:dyDescent="0.2">
      <c r="A58" s="4">
        <v>20210811</v>
      </c>
      <c r="B58" s="5">
        <v>120</v>
      </c>
      <c r="C58" s="5">
        <v>2</v>
      </c>
      <c r="D58" s="5" t="s">
        <v>54</v>
      </c>
      <c r="E58" s="56" t="s">
        <v>50</v>
      </c>
      <c r="F58" s="14">
        <v>0.98019999999999996</v>
      </c>
      <c r="G58" s="14">
        <v>0.98570000000000002</v>
      </c>
      <c r="H58" s="34">
        <v>0.98629999999999995</v>
      </c>
      <c r="I58" s="5"/>
      <c r="J58" s="25">
        <f t="shared" si="0"/>
        <v>0.59999999999993392</v>
      </c>
    </row>
    <row r="59" spans="1:10" x14ac:dyDescent="0.2">
      <c r="A59" s="4">
        <v>20210811</v>
      </c>
      <c r="B59" s="5">
        <v>0</v>
      </c>
      <c r="C59" s="5">
        <v>2</v>
      </c>
      <c r="D59" s="5" t="s">
        <v>54</v>
      </c>
      <c r="E59" s="56" t="s">
        <v>29</v>
      </c>
      <c r="F59" s="14">
        <v>0.98129999999999995</v>
      </c>
      <c r="G59" s="14">
        <v>0.98660000000000003</v>
      </c>
      <c r="H59" s="34">
        <v>0.98760000000000003</v>
      </c>
      <c r="I59" s="5"/>
      <c r="J59" s="25">
        <f t="shared" si="0"/>
        <v>1.0000000000000009</v>
      </c>
    </row>
    <row r="60" spans="1:10" x14ac:dyDescent="0.2">
      <c r="A60" s="4">
        <v>20210811</v>
      </c>
      <c r="B60" s="5">
        <v>30</v>
      </c>
      <c r="C60" s="5">
        <v>2</v>
      </c>
      <c r="D60" s="5" t="s">
        <v>54</v>
      </c>
      <c r="E60" s="56" t="s">
        <v>29</v>
      </c>
      <c r="F60" s="14">
        <v>0.97230000000000005</v>
      </c>
      <c r="G60" s="14">
        <v>0.97770000000000001</v>
      </c>
      <c r="H60" s="34">
        <v>0.97889999999999999</v>
      </c>
      <c r="I60" s="5"/>
      <c r="J60" s="25">
        <f t="shared" si="0"/>
        <v>1.1999999999999789</v>
      </c>
    </row>
    <row r="61" spans="1:10" ht="17" thickBot="1" x14ac:dyDescent="0.25">
      <c r="A61" s="4">
        <v>20210811</v>
      </c>
      <c r="B61" s="5">
        <v>120</v>
      </c>
      <c r="C61" s="5">
        <v>2</v>
      </c>
      <c r="D61" s="5" t="s">
        <v>54</v>
      </c>
      <c r="E61" s="56" t="s">
        <v>29</v>
      </c>
      <c r="F61" s="14">
        <v>0.98650000000000004</v>
      </c>
      <c r="G61" s="14">
        <v>0.99239999999999995</v>
      </c>
      <c r="H61" s="34">
        <v>0.99260000000000004</v>
      </c>
      <c r="I61" s="5"/>
      <c r="J61" s="25">
        <f t="shared" si="0"/>
        <v>0.200000000000089</v>
      </c>
    </row>
    <row r="62" spans="1:10" x14ac:dyDescent="0.2">
      <c r="A62" s="4">
        <v>20210811</v>
      </c>
      <c r="B62" s="5">
        <v>0</v>
      </c>
      <c r="C62" s="5">
        <v>3</v>
      </c>
      <c r="D62" s="3" t="s">
        <v>53</v>
      </c>
      <c r="E62" s="56" t="s">
        <v>50</v>
      </c>
      <c r="F62" s="14">
        <v>0.98629999999999995</v>
      </c>
      <c r="G62" s="14">
        <v>0.99160000000000004</v>
      </c>
      <c r="H62" s="34">
        <v>0.99309999999999998</v>
      </c>
      <c r="I62" s="5"/>
      <c r="J62" s="25">
        <f t="shared" si="0"/>
        <v>1.4999999999999458</v>
      </c>
    </row>
    <row r="63" spans="1:10" x14ac:dyDescent="0.2">
      <c r="A63" s="4">
        <v>20210811</v>
      </c>
      <c r="B63" s="5">
        <v>30</v>
      </c>
      <c r="C63" s="5">
        <v>3</v>
      </c>
      <c r="D63" s="5" t="s">
        <v>53</v>
      </c>
      <c r="E63" s="56" t="s">
        <v>50</v>
      </c>
      <c r="F63" s="14">
        <v>0.98219999999999996</v>
      </c>
      <c r="G63" s="14">
        <v>0.98780000000000001</v>
      </c>
      <c r="H63" s="34">
        <v>0.9899</v>
      </c>
      <c r="I63" s="5"/>
      <c r="J63" s="25">
        <f t="shared" si="0"/>
        <v>2.0999999999999908</v>
      </c>
    </row>
    <row r="64" spans="1:10" x14ac:dyDescent="0.2">
      <c r="A64" s="4">
        <v>20210811</v>
      </c>
      <c r="B64" s="5">
        <v>120</v>
      </c>
      <c r="C64" s="5">
        <v>3</v>
      </c>
      <c r="D64" s="5" t="s">
        <v>53</v>
      </c>
      <c r="E64" s="56" t="s">
        <v>50</v>
      </c>
      <c r="F64" s="14">
        <v>0.97809999999999997</v>
      </c>
      <c r="G64" s="14">
        <v>0.98350000000000004</v>
      </c>
      <c r="H64" s="34">
        <v>0.98380000000000001</v>
      </c>
      <c r="I64" s="5"/>
      <c r="J64" s="25">
        <f t="shared" si="0"/>
        <v>0.29999999999996696</v>
      </c>
    </row>
    <row r="65" spans="1:10" x14ac:dyDescent="0.2">
      <c r="A65" s="4">
        <v>20210811</v>
      </c>
      <c r="B65" s="5">
        <v>0</v>
      </c>
      <c r="C65" s="5">
        <v>3</v>
      </c>
      <c r="D65" s="5" t="s">
        <v>53</v>
      </c>
      <c r="E65" s="56" t="s">
        <v>29</v>
      </c>
      <c r="F65" s="14">
        <v>0.98129999999999995</v>
      </c>
      <c r="G65" s="14">
        <v>0.9869</v>
      </c>
      <c r="H65" s="34">
        <v>0.98780000000000001</v>
      </c>
      <c r="I65" s="5"/>
      <c r="J65" s="25">
        <f t="shared" si="0"/>
        <v>0.9000000000000119</v>
      </c>
    </row>
    <row r="66" spans="1:10" x14ac:dyDescent="0.2">
      <c r="A66" s="4">
        <v>20210811</v>
      </c>
      <c r="B66" s="5">
        <v>30</v>
      </c>
      <c r="C66" s="5">
        <v>3</v>
      </c>
      <c r="D66" s="5" t="s">
        <v>53</v>
      </c>
      <c r="E66" s="56" t="s">
        <v>29</v>
      </c>
      <c r="F66" s="14">
        <v>0.96319999999999995</v>
      </c>
      <c r="G66" s="14">
        <v>0.96879999999999999</v>
      </c>
      <c r="H66" s="34">
        <v>0.96930000000000005</v>
      </c>
      <c r="I66" s="5"/>
      <c r="J66" s="25">
        <f t="shared" si="0"/>
        <v>0.50000000000005596</v>
      </c>
    </row>
    <row r="67" spans="1:10" x14ac:dyDescent="0.2">
      <c r="A67" s="4">
        <v>20210811</v>
      </c>
      <c r="B67" s="5">
        <v>120</v>
      </c>
      <c r="C67" s="5">
        <v>3</v>
      </c>
      <c r="D67" s="5" t="s">
        <v>53</v>
      </c>
      <c r="E67" s="56" t="s">
        <v>29</v>
      </c>
      <c r="F67" s="14">
        <v>0.98180000000000001</v>
      </c>
      <c r="G67" s="14">
        <v>0.98770000000000002</v>
      </c>
      <c r="H67" s="34">
        <v>0.98780000000000001</v>
      </c>
      <c r="I67" s="5"/>
      <c r="J67" s="25">
        <f t="shared" si="0"/>
        <v>9.9999999999988987E-2</v>
      </c>
    </row>
    <row r="68" spans="1:10" x14ac:dyDescent="0.2">
      <c r="A68" s="4">
        <v>20210811</v>
      </c>
      <c r="B68" s="5">
        <v>0</v>
      </c>
      <c r="C68" s="5">
        <v>3</v>
      </c>
      <c r="D68" s="5" t="s">
        <v>54</v>
      </c>
      <c r="E68" s="56" t="s">
        <v>50</v>
      </c>
      <c r="F68" s="14">
        <v>0.98089999999999999</v>
      </c>
      <c r="G68" s="14">
        <v>0.98660000000000003</v>
      </c>
      <c r="H68" s="34">
        <v>0.98760000000000003</v>
      </c>
      <c r="I68" s="5"/>
      <c r="J68" s="25">
        <f t="shared" si="0"/>
        <v>1.0000000000000009</v>
      </c>
    </row>
    <row r="69" spans="1:10" x14ac:dyDescent="0.2">
      <c r="A69" s="4">
        <v>20210811</v>
      </c>
      <c r="B69" s="5">
        <v>30</v>
      </c>
      <c r="C69" s="5">
        <v>3</v>
      </c>
      <c r="D69" s="5" t="s">
        <v>54</v>
      </c>
      <c r="E69" s="56" t="s">
        <v>50</v>
      </c>
      <c r="F69" s="14">
        <v>0.98150000000000004</v>
      </c>
      <c r="G69" s="14">
        <v>0.98750000000000004</v>
      </c>
      <c r="H69" s="34">
        <v>0.98850000000000005</v>
      </c>
      <c r="I69" s="5"/>
      <c r="J69" s="25">
        <f t="shared" si="0"/>
        <v>1.0000000000000009</v>
      </c>
    </row>
    <row r="70" spans="1:10" x14ac:dyDescent="0.2">
      <c r="A70" s="4">
        <v>20210811</v>
      </c>
      <c r="B70" s="5">
        <v>120</v>
      </c>
      <c r="C70" s="5">
        <v>3</v>
      </c>
      <c r="D70" s="5" t="s">
        <v>54</v>
      </c>
      <c r="E70" s="56" t="s">
        <v>50</v>
      </c>
      <c r="F70" s="14">
        <v>0.98809999999999998</v>
      </c>
      <c r="G70" s="14">
        <v>0.99360000000000004</v>
      </c>
      <c r="H70" s="34">
        <v>0.99380000000000002</v>
      </c>
      <c r="I70" s="5"/>
      <c r="J70" s="25">
        <f t="shared" si="0"/>
        <v>0.19999999999997797</v>
      </c>
    </row>
    <row r="71" spans="1:10" x14ac:dyDescent="0.2">
      <c r="A71" s="4">
        <v>20210811</v>
      </c>
      <c r="B71" s="5">
        <v>0</v>
      </c>
      <c r="C71" s="5">
        <v>3</v>
      </c>
      <c r="D71" s="5" t="s">
        <v>54</v>
      </c>
      <c r="E71" s="56" t="s">
        <v>29</v>
      </c>
      <c r="F71" s="14">
        <v>0.97750000000000004</v>
      </c>
      <c r="G71" s="14">
        <v>0.98299999999999998</v>
      </c>
      <c r="H71" s="34">
        <v>0.98360000000000003</v>
      </c>
      <c r="I71" s="5"/>
      <c r="J71" s="25">
        <f t="shared" si="0"/>
        <v>0.60000000000004494</v>
      </c>
    </row>
    <row r="72" spans="1:10" x14ac:dyDescent="0.2">
      <c r="A72" s="4">
        <v>20210811</v>
      </c>
      <c r="B72" s="5">
        <v>30</v>
      </c>
      <c r="C72" s="5">
        <v>3</v>
      </c>
      <c r="D72" s="5" t="s">
        <v>54</v>
      </c>
      <c r="E72" s="56" t="s">
        <v>29</v>
      </c>
      <c r="F72" s="14">
        <v>0.98180000000000001</v>
      </c>
      <c r="G72" s="14">
        <v>0.98699999999999999</v>
      </c>
      <c r="H72" s="34">
        <v>0.98740000000000006</v>
      </c>
      <c r="I72" s="5"/>
      <c r="J72" s="25">
        <f t="shared" si="0"/>
        <v>0.40000000000006697</v>
      </c>
    </row>
    <row r="73" spans="1:10" ht="17" thickBot="1" x14ac:dyDescent="0.25">
      <c r="A73" s="4">
        <v>20210811</v>
      </c>
      <c r="B73" s="5">
        <v>120</v>
      </c>
      <c r="C73" s="5">
        <v>3</v>
      </c>
      <c r="D73" s="5" t="s">
        <v>54</v>
      </c>
      <c r="E73" s="56" t="s">
        <v>29</v>
      </c>
      <c r="F73" s="14">
        <v>0.98150000000000004</v>
      </c>
      <c r="G73" s="14">
        <v>0.9869</v>
      </c>
      <c r="H73" s="34">
        <v>0.98719999999999997</v>
      </c>
      <c r="I73" s="5"/>
      <c r="J73" s="25">
        <f t="shared" si="0"/>
        <v>0.29999999999996696</v>
      </c>
    </row>
    <row r="74" spans="1:10" x14ac:dyDescent="0.2">
      <c r="A74" s="15">
        <v>20210817</v>
      </c>
      <c r="B74" s="15">
        <v>0</v>
      </c>
      <c r="C74" s="15">
        <v>1</v>
      </c>
      <c r="D74" s="3" t="s">
        <v>53</v>
      </c>
      <c r="E74" s="56" t="s">
        <v>50</v>
      </c>
      <c r="F74" s="3"/>
      <c r="G74" s="2">
        <v>0.97950000000000004</v>
      </c>
      <c r="H74" s="37">
        <v>0.98109999999999997</v>
      </c>
      <c r="I74" s="3"/>
      <c r="J74" s="32">
        <f t="shared" si="0"/>
        <v>1.5999999999999348</v>
      </c>
    </row>
    <row r="75" spans="1:10" x14ac:dyDescent="0.2">
      <c r="A75" s="16">
        <v>20210817</v>
      </c>
      <c r="B75" s="16">
        <v>30</v>
      </c>
      <c r="C75" s="16">
        <v>1</v>
      </c>
      <c r="D75" s="5" t="s">
        <v>53</v>
      </c>
      <c r="E75" s="56" t="s">
        <v>50</v>
      </c>
      <c r="F75" s="5"/>
      <c r="G75" s="4">
        <v>0.97929999999999995</v>
      </c>
      <c r="H75" s="34">
        <v>0.98160000000000003</v>
      </c>
      <c r="I75" s="5"/>
      <c r="J75" s="25">
        <f t="shared" si="0"/>
        <v>2.3000000000000798</v>
      </c>
    </row>
    <row r="76" spans="1:10" x14ac:dyDescent="0.2">
      <c r="A76" s="28">
        <v>20210817</v>
      </c>
      <c r="B76" s="28">
        <v>120</v>
      </c>
      <c r="C76" s="28">
        <v>1</v>
      </c>
      <c r="D76" s="5" t="s">
        <v>53</v>
      </c>
      <c r="E76" s="56" t="s">
        <v>50</v>
      </c>
      <c r="F76" s="29"/>
      <c r="G76" s="44">
        <v>0.97940000000000005</v>
      </c>
      <c r="H76" s="36">
        <v>0.97970000000000002</v>
      </c>
      <c r="I76" s="29"/>
      <c r="J76" s="38">
        <f t="shared" si="0"/>
        <v>0.29999999999996696</v>
      </c>
    </row>
    <row r="77" spans="1:10" x14ac:dyDescent="0.2">
      <c r="A77" s="26">
        <v>20210817</v>
      </c>
      <c r="B77" s="26">
        <v>0</v>
      </c>
      <c r="C77" s="26">
        <v>1</v>
      </c>
      <c r="D77" s="5" t="s">
        <v>53</v>
      </c>
      <c r="E77" s="56" t="s">
        <v>29</v>
      </c>
      <c r="F77" s="27"/>
      <c r="G77" s="65">
        <v>0.98299999999999998</v>
      </c>
      <c r="H77" s="35">
        <v>0.98499999999999999</v>
      </c>
      <c r="I77" s="27"/>
      <c r="J77" s="39">
        <f t="shared" si="0"/>
        <v>2.0000000000000018</v>
      </c>
    </row>
    <row r="78" spans="1:10" x14ac:dyDescent="0.2">
      <c r="A78" s="16">
        <v>20210817</v>
      </c>
      <c r="B78" s="16">
        <v>30</v>
      </c>
      <c r="C78" s="16">
        <v>1</v>
      </c>
      <c r="D78" s="5" t="s">
        <v>53</v>
      </c>
      <c r="E78" s="56" t="s">
        <v>29</v>
      </c>
      <c r="F78" s="5"/>
      <c r="G78" s="4">
        <v>0.98350000000000004</v>
      </c>
      <c r="H78" s="34">
        <v>0.98499999999999999</v>
      </c>
      <c r="I78" s="5"/>
      <c r="J78" s="25">
        <f t="shared" si="0"/>
        <v>1.4999999999999458</v>
      </c>
    </row>
    <row r="79" spans="1:10" x14ac:dyDescent="0.2">
      <c r="A79" s="28">
        <v>20210817</v>
      </c>
      <c r="B79" s="28">
        <v>120</v>
      </c>
      <c r="C79" s="28">
        <v>1</v>
      </c>
      <c r="D79" s="5" t="s">
        <v>53</v>
      </c>
      <c r="E79" s="56" t="s">
        <v>29</v>
      </c>
      <c r="F79" s="29"/>
      <c r="G79" s="44">
        <v>0.99139999999999995</v>
      </c>
      <c r="H79" s="36">
        <v>0.99199999999999999</v>
      </c>
      <c r="I79" s="29"/>
      <c r="J79" s="38">
        <f t="shared" si="0"/>
        <v>0.60000000000004494</v>
      </c>
    </row>
    <row r="80" spans="1:10" x14ac:dyDescent="0.2">
      <c r="A80" s="26">
        <v>20210817</v>
      </c>
      <c r="B80" s="26">
        <v>0</v>
      </c>
      <c r="C80" s="26">
        <v>1</v>
      </c>
      <c r="D80" s="5" t="s">
        <v>54</v>
      </c>
      <c r="E80" s="56" t="s">
        <v>50</v>
      </c>
      <c r="F80" s="27"/>
      <c r="G80" s="65">
        <v>0.98229999999999995</v>
      </c>
      <c r="H80" s="35">
        <v>0.98350000000000004</v>
      </c>
      <c r="I80" s="27"/>
      <c r="J80" s="39">
        <f t="shared" si="0"/>
        <v>1.2000000000000899</v>
      </c>
    </row>
    <row r="81" spans="1:10" x14ac:dyDescent="0.2">
      <c r="A81" s="16">
        <v>20210817</v>
      </c>
      <c r="B81" s="16">
        <v>30</v>
      </c>
      <c r="C81" s="16">
        <v>1</v>
      </c>
      <c r="D81" s="5" t="s">
        <v>54</v>
      </c>
      <c r="E81" s="56" t="s">
        <v>50</v>
      </c>
      <c r="F81" s="5"/>
      <c r="G81" s="4">
        <v>0.98419999999999996</v>
      </c>
      <c r="H81" s="34">
        <v>0.98570000000000002</v>
      </c>
      <c r="I81" s="5"/>
      <c r="J81" s="25">
        <f t="shared" si="0"/>
        <v>1.5000000000000568</v>
      </c>
    </row>
    <row r="82" spans="1:10" x14ac:dyDescent="0.2">
      <c r="A82" s="28">
        <v>20210817</v>
      </c>
      <c r="B82" s="28">
        <v>120</v>
      </c>
      <c r="C82" s="28">
        <v>1</v>
      </c>
      <c r="D82" s="5" t="s">
        <v>54</v>
      </c>
      <c r="E82" s="56" t="s">
        <v>50</v>
      </c>
      <c r="F82" s="29"/>
      <c r="G82" s="44">
        <v>0.99399999999999999</v>
      </c>
      <c r="H82" s="36">
        <v>0.99450000000000005</v>
      </c>
      <c r="I82" s="29"/>
      <c r="J82" s="38">
        <f t="shared" si="0"/>
        <v>0.50000000000005596</v>
      </c>
    </row>
    <row r="83" spans="1:10" x14ac:dyDescent="0.2">
      <c r="A83" s="26">
        <v>20210817</v>
      </c>
      <c r="B83" s="26">
        <v>0</v>
      </c>
      <c r="C83" s="26">
        <v>1</v>
      </c>
      <c r="D83" s="5" t="s">
        <v>54</v>
      </c>
      <c r="E83" s="56" t="s">
        <v>29</v>
      </c>
      <c r="F83" s="27"/>
      <c r="G83" s="65">
        <v>0.98070000000000002</v>
      </c>
      <c r="H83" s="35">
        <v>0.98199999999999998</v>
      </c>
      <c r="I83" s="5"/>
      <c r="J83" s="25">
        <f t="shared" si="0"/>
        <v>1.2999999999999678</v>
      </c>
    </row>
    <row r="84" spans="1:10" x14ac:dyDescent="0.2">
      <c r="A84" s="16">
        <v>20210817</v>
      </c>
      <c r="B84" s="16">
        <v>30</v>
      </c>
      <c r="C84" s="16">
        <v>1</v>
      </c>
      <c r="D84" s="5" t="s">
        <v>54</v>
      </c>
      <c r="E84" s="56" t="s">
        <v>29</v>
      </c>
      <c r="F84" s="5"/>
      <c r="G84" s="4">
        <v>0.99439999999999995</v>
      </c>
      <c r="H84" s="16">
        <v>0.99470000000000003</v>
      </c>
      <c r="I84" s="5"/>
      <c r="J84" s="25">
        <f t="shared" si="0"/>
        <v>0.30000000000007798</v>
      </c>
    </row>
    <row r="85" spans="1:10" ht="17" thickBot="1" x14ac:dyDescent="0.25">
      <c r="A85" s="19">
        <v>20210817</v>
      </c>
      <c r="B85" s="19">
        <v>120</v>
      </c>
      <c r="C85" s="19">
        <v>1</v>
      </c>
      <c r="D85" s="5" t="s">
        <v>54</v>
      </c>
      <c r="E85" s="56" t="s">
        <v>29</v>
      </c>
      <c r="F85" s="7"/>
      <c r="G85" s="6">
        <v>0.98740000000000006</v>
      </c>
      <c r="H85" s="40">
        <v>0.98760000000000003</v>
      </c>
      <c r="I85" s="7"/>
      <c r="J85" s="33">
        <f t="shared" ref="J85:J133" si="1">(H85-G85)*1000</f>
        <v>0.19999999999997797</v>
      </c>
    </row>
    <row r="86" spans="1:10" x14ac:dyDescent="0.2">
      <c r="A86" s="15">
        <v>20210817</v>
      </c>
      <c r="B86" s="15">
        <v>0</v>
      </c>
      <c r="C86" s="15">
        <v>2</v>
      </c>
      <c r="D86" s="3" t="s">
        <v>53</v>
      </c>
      <c r="E86" s="56" t="s">
        <v>50</v>
      </c>
      <c r="F86" s="3"/>
      <c r="G86" s="2">
        <v>0.99209999999999998</v>
      </c>
      <c r="H86" s="15">
        <v>0.99270000000000003</v>
      </c>
      <c r="I86" s="3"/>
      <c r="J86" s="32">
        <f t="shared" si="1"/>
        <v>0.60000000000004494</v>
      </c>
    </row>
    <row r="87" spans="1:10" x14ac:dyDescent="0.2">
      <c r="A87" s="16">
        <v>20210817</v>
      </c>
      <c r="B87" s="16">
        <v>30</v>
      </c>
      <c r="C87" s="16">
        <v>2</v>
      </c>
      <c r="D87" s="5" t="s">
        <v>53</v>
      </c>
      <c r="E87" s="56" t="s">
        <v>50</v>
      </c>
      <c r="F87" s="5"/>
      <c r="G87" s="4">
        <v>0.98609999999999998</v>
      </c>
      <c r="H87" s="16">
        <v>0.9879</v>
      </c>
      <c r="I87" s="5"/>
      <c r="J87" s="25">
        <f t="shared" si="1"/>
        <v>1.8000000000000238</v>
      </c>
    </row>
    <row r="88" spans="1:10" x14ac:dyDescent="0.2">
      <c r="A88" s="28">
        <v>20210817</v>
      </c>
      <c r="B88" s="28">
        <v>120</v>
      </c>
      <c r="C88" s="28">
        <v>2</v>
      </c>
      <c r="D88" s="5" t="s">
        <v>53</v>
      </c>
      <c r="E88" s="56" t="s">
        <v>50</v>
      </c>
      <c r="F88" s="29"/>
      <c r="G88" s="44">
        <v>0.9889</v>
      </c>
      <c r="H88" s="28">
        <v>0.98909999999999998</v>
      </c>
      <c r="I88" s="29"/>
      <c r="J88" s="38">
        <f t="shared" si="1"/>
        <v>0.19999999999997797</v>
      </c>
    </row>
    <row r="89" spans="1:10" x14ac:dyDescent="0.2">
      <c r="A89" s="26">
        <v>20210817</v>
      </c>
      <c r="B89" s="26">
        <v>0</v>
      </c>
      <c r="C89" s="26">
        <v>2</v>
      </c>
      <c r="D89" s="5" t="s">
        <v>53</v>
      </c>
      <c r="E89" s="56" t="s">
        <v>29</v>
      </c>
      <c r="F89" s="27"/>
      <c r="G89" s="65">
        <v>0.98580000000000001</v>
      </c>
      <c r="H89" s="26">
        <v>0.98680000000000001</v>
      </c>
      <c r="I89" s="27"/>
      <c r="J89" s="39">
        <f t="shared" si="1"/>
        <v>1.0000000000000009</v>
      </c>
    </row>
    <row r="90" spans="1:10" x14ac:dyDescent="0.2">
      <c r="A90" s="16">
        <v>20210817</v>
      </c>
      <c r="B90" s="16">
        <v>30</v>
      </c>
      <c r="C90" s="16">
        <v>2</v>
      </c>
      <c r="D90" s="5" t="s">
        <v>53</v>
      </c>
      <c r="E90" s="56" t="s">
        <v>29</v>
      </c>
      <c r="F90" s="5"/>
      <c r="G90" s="4">
        <v>0.99139999999999995</v>
      </c>
      <c r="H90" s="34">
        <v>0.99170000000000003</v>
      </c>
      <c r="I90" s="5"/>
      <c r="J90" s="25">
        <f t="shared" si="1"/>
        <v>0.30000000000007798</v>
      </c>
    </row>
    <row r="91" spans="1:10" x14ac:dyDescent="0.2">
      <c r="A91" s="28">
        <v>20210817</v>
      </c>
      <c r="B91" s="28">
        <v>120</v>
      </c>
      <c r="C91" s="28">
        <v>2</v>
      </c>
      <c r="D91" s="5" t="s">
        <v>53</v>
      </c>
      <c r="E91" s="56" t="s">
        <v>29</v>
      </c>
      <c r="F91" s="29"/>
      <c r="G91" s="44">
        <v>0.99209999999999998</v>
      </c>
      <c r="H91" s="28">
        <v>0.99250000000000005</v>
      </c>
      <c r="I91" s="29"/>
      <c r="J91" s="38">
        <f t="shared" si="1"/>
        <v>0.40000000000006697</v>
      </c>
    </row>
    <row r="92" spans="1:10" x14ac:dyDescent="0.2">
      <c r="A92" s="26">
        <v>20210817</v>
      </c>
      <c r="B92" s="26">
        <v>0</v>
      </c>
      <c r="C92" s="26">
        <v>2</v>
      </c>
      <c r="D92" s="5" t="s">
        <v>54</v>
      </c>
      <c r="E92" s="56" t="s">
        <v>50</v>
      </c>
      <c r="F92" s="27"/>
      <c r="G92" s="65">
        <v>0.96579999999999999</v>
      </c>
      <c r="H92" s="26">
        <v>0.96630000000000005</v>
      </c>
      <c r="I92" s="27"/>
      <c r="J92" s="39">
        <f t="shared" si="1"/>
        <v>0.50000000000005596</v>
      </c>
    </row>
    <row r="93" spans="1:10" x14ac:dyDescent="0.2">
      <c r="A93" s="16">
        <v>20210817</v>
      </c>
      <c r="B93" s="16">
        <v>30</v>
      </c>
      <c r="C93" s="16">
        <v>2</v>
      </c>
      <c r="D93" s="5" t="s">
        <v>54</v>
      </c>
      <c r="E93" s="56" t="s">
        <v>50</v>
      </c>
      <c r="F93" s="5"/>
      <c r="G93" s="4">
        <v>0.96360000000000001</v>
      </c>
      <c r="H93" s="34">
        <v>0.96389999999999998</v>
      </c>
      <c r="I93" s="5"/>
      <c r="J93" s="25">
        <f t="shared" si="1"/>
        <v>0.29999999999996696</v>
      </c>
    </row>
    <row r="94" spans="1:10" x14ac:dyDescent="0.2">
      <c r="A94" s="28">
        <v>20210817</v>
      </c>
      <c r="B94" s="28">
        <v>120</v>
      </c>
      <c r="C94" s="28">
        <v>2</v>
      </c>
      <c r="D94" s="5" t="s">
        <v>54</v>
      </c>
      <c r="E94" s="56" t="s">
        <v>50</v>
      </c>
      <c r="F94" s="29"/>
      <c r="G94" s="44">
        <v>0.98640000000000005</v>
      </c>
      <c r="H94" s="28">
        <v>0.98650000000000004</v>
      </c>
      <c r="I94" s="29"/>
      <c r="J94" s="38">
        <f t="shared" si="1"/>
        <v>9.9999999999988987E-2</v>
      </c>
    </row>
    <row r="95" spans="1:10" x14ac:dyDescent="0.2">
      <c r="A95" s="26">
        <v>20210817</v>
      </c>
      <c r="B95" s="26">
        <v>0</v>
      </c>
      <c r="C95" s="26">
        <v>2</v>
      </c>
      <c r="D95" s="5" t="s">
        <v>54</v>
      </c>
      <c r="E95" s="56" t="s">
        <v>29</v>
      </c>
      <c r="F95" s="27"/>
      <c r="G95" s="65">
        <v>0.98709999999999998</v>
      </c>
      <c r="H95" s="26">
        <v>0.98829999999999996</v>
      </c>
      <c r="I95" s="27"/>
      <c r="J95" s="39">
        <f t="shared" si="1"/>
        <v>1.1999999999999789</v>
      </c>
    </row>
    <row r="96" spans="1:10" x14ac:dyDescent="0.2">
      <c r="A96" s="16">
        <v>20210817</v>
      </c>
      <c r="B96" s="16">
        <v>30</v>
      </c>
      <c r="C96" s="16">
        <v>2</v>
      </c>
      <c r="D96" s="5" t="s">
        <v>54</v>
      </c>
      <c r="E96" s="56" t="s">
        <v>29</v>
      </c>
      <c r="F96" s="5"/>
      <c r="G96" s="4">
        <v>0.97799999999999998</v>
      </c>
      <c r="H96" s="34">
        <v>0.97829999999999995</v>
      </c>
      <c r="I96" s="5"/>
      <c r="J96" s="25">
        <f t="shared" si="1"/>
        <v>0.29999999999996696</v>
      </c>
    </row>
    <row r="97" spans="1:10" ht="17" thickBot="1" x14ac:dyDescent="0.25">
      <c r="A97" s="16">
        <v>20210817</v>
      </c>
      <c r="B97" s="16">
        <v>120</v>
      </c>
      <c r="C97" s="16">
        <v>2</v>
      </c>
      <c r="D97" s="5" t="s">
        <v>54</v>
      </c>
      <c r="E97" s="56" t="s">
        <v>29</v>
      </c>
      <c r="F97" s="5"/>
      <c r="G97" s="4">
        <v>0.99119999999999997</v>
      </c>
      <c r="H97" s="16">
        <v>0.99180000000000001</v>
      </c>
      <c r="I97" s="5"/>
      <c r="J97" s="25">
        <f t="shared" si="1"/>
        <v>0.60000000000004494</v>
      </c>
    </row>
    <row r="98" spans="1:10" x14ac:dyDescent="0.2">
      <c r="A98" s="15">
        <v>20210817</v>
      </c>
      <c r="B98" s="15">
        <v>0</v>
      </c>
      <c r="C98" s="15">
        <v>3</v>
      </c>
      <c r="D98" s="3" t="s">
        <v>53</v>
      </c>
      <c r="E98" s="57" t="s">
        <v>50</v>
      </c>
      <c r="F98" s="3"/>
      <c r="G98" s="2">
        <v>0.99219999999999997</v>
      </c>
      <c r="H98" s="15">
        <v>0.99519999999999997</v>
      </c>
      <c r="I98" s="3"/>
      <c r="J98" s="32">
        <f t="shared" si="1"/>
        <v>3.0000000000000027</v>
      </c>
    </row>
    <row r="99" spans="1:10" x14ac:dyDescent="0.2">
      <c r="A99" s="16">
        <v>20210817</v>
      </c>
      <c r="B99" s="16">
        <v>30</v>
      </c>
      <c r="C99" s="16">
        <v>3</v>
      </c>
      <c r="D99" s="5" t="s">
        <v>53</v>
      </c>
      <c r="E99" s="56" t="s">
        <v>50</v>
      </c>
      <c r="F99" s="5"/>
      <c r="G99" s="4">
        <v>0.98839999999999995</v>
      </c>
      <c r="H99" s="34">
        <v>0.9909</v>
      </c>
      <c r="I99" s="5"/>
      <c r="J99" s="25">
        <f t="shared" si="1"/>
        <v>2.5000000000000577</v>
      </c>
    </row>
    <row r="100" spans="1:10" x14ac:dyDescent="0.2">
      <c r="A100" s="28">
        <v>20210817</v>
      </c>
      <c r="B100" s="28">
        <v>120</v>
      </c>
      <c r="C100" s="28">
        <v>3</v>
      </c>
      <c r="D100" s="5" t="s">
        <v>53</v>
      </c>
      <c r="E100" s="56" t="s">
        <v>50</v>
      </c>
      <c r="F100" s="29"/>
      <c r="G100" s="44">
        <v>0.98419999999999996</v>
      </c>
      <c r="H100" s="28">
        <v>0.98440000000000005</v>
      </c>
      <c r="I100" s="29"/>
      <c r="J100" s="38">
        <f t="shared" si="1"/>
        <v>0.200000000000089</v>
      </c>
    </row>
    <row r="101" spans="1:10" x14ac:dyDescent="0.2">
      <c r="A101" s="26">
        <v>20210817</v>
      </c>
      <c r="B101" s="26">
        <v>0</v>
      </c>
      <c r="C101" s="26">
        <v>3</v>
      </c>
      <c r="D101" s="5" t="s">
        <v>53</v>
      </c>
      <c r="E101" s="56" t="s">
        <v>29</v>
      </c>
      <c r="F101" s="27"/>
      <c r="G101" s="65">
        <v>0.98680000000000001</v>
      </c>
      <c r="H101" s="26">
        <v>0.98929999999999996</v>
      </c>
      <c r="I101" s="27"/>
      <c r="J101" s="39">
        <f t="shared" si="1"/>
        <v>2.4999999999999467</v>
      </c>
    </row>
    <row r="102" spans="1:10" x14ac:dyDescent="0.2">
      <c r="A102" s="16">
        <v>20210817</v>
      </c>
      <c r="B102" s="16">
        <v>30</v>
      </c>
      <c r="C102" s="16">
        <v>3</v>
      </c>
      <c r="D102" s="5" t="s">
        <v>53</v>
      </c>
      <c r="E102" s="56" t="s">
        <v>29</v>
      </c>
      <c r="F102" s="5"/>
      <c r="G102" s="4">
        <v>0.96909999999999996</v>
      </c>
      <c r="H102" s="34">
        <v>0.96989999999999998</v>
      </c>
      <c r="I102" s="5"/>
      <c r="J102" s="25">
        <f t="shared" si="1"/>
        <v>0.80000000000002292</v>
      </c>
    </row>
    <row r="103" spans="1:10" x14ac:dyDescent="0.2">
      <c r="A103" s="28">
        <v>20210817</v>
      </c>
      <c r="B103" s="28">
        <v>120</v>
      </c>
      <c r="C103" s="28">
        <v>3</v>
      </c>
      <c r="D103" s="5" t="s">
        <v>53</v>
      </c>
      <c r="E103" s="56" t="s">
        <v>29</v>
      </c>
      <c r="F103" s="29"/>
      <c r="G103" s="44">
        <v>0.98729999999999996</v>
      </c>
      <c r="H103" s="28">
        <v>0.98770000000000002</v>
      </c>
      <c r="I103" s="29"/>
      <c r="J103" s="38">
        <f t="shared" si="1"/>
        <v>0.40000000000006697</v>
      </c>
    </row>
    <row r="104" spans="1:10" x14ac:dyDescent="0.2">
      <c r="A104" s="26">
        <v>20210817</v>
      </c>
      <c r="B104" s="26">
        <v>0</v>
      </c>
      <c r="C104" s="26">
        <v>3</v>
      </c>
      <c r="D104" s="5" t="s">
        <v>54</v>
      </c>
      <c r="E104" s="56" t="s">
        <v>50</v>
      </c>
      <c r="F104" s="27"/>
      <c r="G104" s="65">
        <v>0.98629999999999995</v>
      </c>
      <c r="H104" s="26">
        <v>0.98729999999999996</v>
      </c>
      <c r="I104" s="27"/>
      <c r="J104" s="39">
        <f t="shared" si="1"/>
        <v>1.0000000000000009</v>
      </c>
    </row>
    <row r="105" spans="1:10" x14ac:dyDescent="0.2">
      <c r="A105" s="16">
        <v>20210817</v>
      </c>
      <c r="B105" s="16">
        <v>30</v>
      </c>
      <c r="C105" s="16">
        <v>3</v>
      </c>
      <c r="D105" s="5" t="s">
        <v>54</v>
      </c>
      <c r="E105" s="56" t="s">
        <v>50</v>
      </c>
      <c r="F105" s="5"/>
      <c r="G105" s="4">
        <v>0.98709999999999998</v>
      </c>
      <c r="H105" s="34">
        <v>0.98760000000000003</v>
      </c>
      <c r="I105" s="5"/>
      <c r="J105" s="25">
        <f t="shared" si="1"/>
        <v>0.50000000000005596</v>
      </c>
    </row>
    <row r="106" spans="1:10" x14ac:dyDescent="0.2">
      <c r="A106" s="28">
        <v>20210817</v>
      </c>
      <c r="B106" s="28">
        <v>120</v>
      </c>
      <c r="C106" s="28">
        <v>3</v>
      </c>
      <c r="D106" s="5" t="s">
        <v>54</v>
      </c>
      <c r="E106" s="56" t="s">
        <v>50</v>
      </c>
      <c r="F106" s="29"/>
      <c r="G106" s="44">
        <v>0.99399999999999999</v>
      </c>
      <c r="H106" s="28">
        <v>0.99409999999999998</v>
      </c>
      <c r="I106" s="29"/>
      <c r="J106" s="38">
        <f t="shared" si="1"/>
        <v>9.9999999999988987E-2</v>
      </c>
    </row>
    <row r="107" spans="1:10" x14ac:dyDescent="0.2">
      <c r="A107" s="45">
        <v>20210817</v>
      </c>
      <c r="B107" s="26">
        <v>0</v>
      </c>
      <c r="C107" s="26">
        <v>3</v>
      </c>
      <c r="D107" s="5" t="s">
        <v>54</v>
      </c>
      <c r="E107" s="56" t="s">
        <v>29</v>
      </c>
      <c r="F107" s="27"/>
      <c r="G107" s="65">
        <v>0.98309999999999997</v>
      </c>
      <c r="H107" s="26">
        <v>0.98480000000000001</v>
      </c>
      <c r="I107" s="27"/>
      <c r="J107" s="39">
        <f t="shared" si="1"/>
        <v>1.7000000000000348</v>
      </c>
    </row>
    <row r="108" spans="1:10" x14ac:dyDescent="0.2">
      <c r="A108" s="30">
        <v>20210817</v>
      </c>
      <c r="B108" s="16">
        <v>30</v>
      </c>
      <c r="C108" s="16">
        <v>3</v>
      </c>
      <c r="D108" s="5" t="s">
        <v>54</v>
      </c>
      <c r="E108" s="56" t="s">
        <v>29</v>
      </c>
      <c r="F108" s="5"/>
      <c r="G108" s="4">
        <v>0.98750000000000004</v>
      </c>
      <c r="H108" s="34">
        <v>0.98780000000000001</v>
      </c>
      <c r="I108" s="5"/>
      <c r="J108" s="25">
        <f t="shared" si="1"/>
        <v>0.29999999999996696</v>
      </c>
    </row>
    <row r="109" spans="1:10" ht="17" thickBot="1" x14ac:dyDescent="0.25">
      <c r="A109" s="30">
        <v>20210817</v>
      </c>
      <c r="B109" s="16">
        <v>120</v>
      </c>
      <c r="C109" s="16">
        <v>3</v>
      </c>
      <c r="D109" s="5" t="s">
        <v>54</v>
      </c>
      <c r="E109" s="56" t="s">
        <v>29</v>
      </c>
      <c r="F109" s="5"/>
      <c r="G109" s="4">
        <v>0.98680000000000001</v>
      </c>
      <c r="H109" s="16">
        <v>0.98709999999999998</v>
      </c>
      <c r="I109" s="5"/>
      <c r="J109" s="25">
        <f t="shared" si="1"/>
        <v>0.29999999999996696</v>
      </c>
    </row>
    <row r="110" spans="1:10" x14ac:dyDescent="0.2">
      <c r="A110" s="60">
        <v>20220202</v>
      </c>
      <c r="B110" s="37">
        <v>30</v>
      </c>
      <c r="C110" s="37">
        <v>1</v>
      </c>
      <c r="D110" s="31" t="s">
        <v>53</v>
      </c>
      <c r="E110" s="61" t="s">
        <v>29</v>
      </c>
      <c r="F110" s="3"/>
      <c r="G110" s="2">
        <v>0.98529999999999995</v>
      </c>
      <c r="H110" s="15">
        <v>0.98650000000000004</v>
      </c>
      <c r="I110" s="3"/>
      <c r="J110" s="22">
        <f t="shared" si="1"/>
        <v>1.2000000000000899</v>
      </c>
    </row>
    <row r="111" spans="1:10" x14ac:dyDescent="0.2">
      <c r="A111" s="4">
        <v>20220202</v>
      </c>
      <c r="B111" s="34">
        <v>30</v>
      </c>
      <c r="C111" s="34">
        <v>1</v>
      </c>
      <c r="D111" s="14" t="s">
        <v>54</v>
      </c>
      <c r="E111" s="58" t="s">
        <v>29</v>
      </c>
      <c r="F111" s="5"/>
      <c r="G111" s="42">
        <v>0.99570000000000003</v>
      </c>
      <c r="H111" s="34">
        <v>0.99690000000000001</v>
      </c>
      <c r="I111" s="5"/>
      <c r="J111" s="23">
        <f t="shared" si="1"/>
        <v>1.1999999999999789</v>
      </c>
    </row>
    <row r="112" spans="1:10" x14ac:dyDescent="0.2">
      <c r="A112" s="4">
        <v>20220202</v>
      </c>
      <c r="B112" s="34">
        <v>30</v>
      </c>
      <c r="C112" s="34">
        <v>1</v>
      </c>
      <c r="D112" s="14" t="s">
        <v>53</v>
      </c>
      <c r="E112" s="58" t="s">
        <v>50</v>
      </c>
      <c r="F112" s="5"/>
      <c r="G112" s="42">
        <v>0.98070000000000002</v>
      </c>
      <c r="H112" s="34">
        <v>0.9829</v>
      </c>
      <c r="I112" s="5"/>
      <c r="J112" s="23">
        <f t="shared" si="1"/>
        <v>2.1999999999999797</v>
      </c>
    </row>
    <row r="113" spans="1:10" x14ac:dyDescent="0.2">
      <c r="A113" s="44">
        <v>20220202</v>
      </c>
      <c r="B113" s="36">
        <v>30</v>
      </c>
      <c r="C113" s="36">
        <v>1</v>
      </c>
      <c r="D113" s="54" t="s">
        <v>54</v>
      </c>
      <c r="E113" s="59" t="s">
        <v>50</v>
      </c>
      <c r="F113" s="29"/>
      <c r="G113" s="44">
        <v>0.98680000000000001</v>
      </c>
      <c r="H113" s="28">
        <v>0.98809999999999998</v>
      </c>
      <c r="I113" s="29"/>
      <c r="J113" s="62">
        <f t="shared" si="1"/>
        <v>1.2999999999999678</v>
      </c>
    </row>
    <row r="114" spans="1:10" x14ac:dyDescent="0.2">
      <c r="A114" s="41">
        <v>20220202</v>
      </c>
      <c r="B114" s="35">
        <v>30</v>
      </c>
      <c r="C114" s="35">
        <v>2</v>
      </c>
      <c r="D114" s="53" t="s">
        <v>53</v>
      </c>
      <c r="E114" s="55" t="s">
        <v>29</v>
      </c>
      <c r="F114" s="27"/>
      <c r="G114" s="65">
        <v>0.99229999999999996</v>
      </c>
      <c r="H114" s="26">
        <v>0.99319999999999997</v>
      </c>
      <c r="I114" s="27"/>
      <c r="J114" s="64">
        <f t="shared" si="1"/>
        <v>0.9000000000000119</v>
      </c>
    </row>
    <row r="115" spans="1:10" x14ac:dyDescent="0.2">
      <c r="A115" s="42">
        <v>20220202</v>
      </c>
      <c r="B115" s="34">
        <v>30</v>
      </c>
      <c r="C115" s="34">
        <v>2</v>
      </c>
      <c r="D115" s="14" t="s">
        <v>54</v>
      </c>
      <c r="E115" s="58" t="s">
        <v>29</v>
      </c>
      <c r="F115" s="5"/>
      <c r="G115" s="42">
        <v>0.98780000000000001</v>
      </c>
      <c r="H115" s="34">
        <v>0.9889</v>
      </c>
      <c r="I115" s="5"/>
      <c r="J115" s="23">
        <f t="shared" si="1"/>
        <v>1.0999999999999899</v>
      </c>
    </row>
    <row r="116" spans="1:10" x14ac:dyDescent="0.2">
      <c r="A116" s="42">
        <v>20220202</v>
      </c>
      <c r="B116" s="34">
        <v>30</v>
      </c>
      <c r="C116" s="34">
        <v>2</v>
      </c>
      <c r="D116" s="14" t="s">
        <v>53</v>
      </c>
      <c r="E116" s="58" t="s">
        <v>50</v>
      </c>
      <c r="F116" s="5"/>
      <c r="G116" s="42">
        <v>0.98080000000000001</v>
      </c>
      <c r="H116" s="34">
        <v>0.98319999999999996</v>
      </c>
      <c r="I116" s="5"/>
      <c r="J116" s="23">
        <f t="shared" si="1"/>
        <v>2.3999999999999577</v>
      </c>
    </row>
    <row r="117" spans="1:10" x14ac:dyDescent="0.2">
      <c r="A117" s="43">
        <v>20220202</v>
      </c>
      <c r="B117" s="36">
        <v>30</v>
      </c>
      <c r="C117" s="36">
        <v>2</v>
      </c>
      <c r="D117" s="54" t="s">
        <v>54</v>
      </c>
      <c r="E117" s="59" t="s">
        <v>50</v>
      </c>
      <c r="F117" s="29"/>
      <c r="G117" s="44">
        <v>0.99629999999999996</v>
      </c>
      <c r="H117" s="28">
        <v>0.99729999999999996</v>
      </c>
      <c r="I117" s="29"/>
      <c r="J117" s="62">
        <f t="shared" si="1"/>
        <v>1.0000000000000009</v>
      </c>
    </row>
    <row r="118" spans="1:10" x14ac:dyDescent="0.2">
      <c r="A118" s="42">
        <v>20220202</v>
      </c>
      <c r="B118" s="34">
        <v>30</v>
      </c>
      <c r="C118" s="34">
        <v>3</v>
      </c>
      <c r="D118" s="14" t="s">
        <v>53</v>
      </c>
      <c r="E118" s="58" t="s">
        <v>29</v>
      </c>
      <c r="F118" s="5"/>
      <c r="G118" s="42">
        <v>0.99</v>
      </c>
      <c r="H118" s="34">
        <v>0.99129999999999996</v>
      </c>
      <c r="I118" s="5"/>
      <c r="J118" s="23">
        <f t="shared" si="1"/>
        <v>1.2999999999999678</v>
      </c>
    </row>
    <row r="119" spans="1:10" x14ac:dyDescent="0.2">
      <c r="A119" s="42">
        <v>20220202</v>
      </c>
      <c r="B119" s="34">
        <v>30</v>
      </c>
      <c r="C119" s="34">
        <v>3</v>
      </c>
      <c r="D119" s="14" t="s">
        <v>54</v>
      </c>
      <c r="E119" s="58" t="s">
        <v>29</v>
      </c>
      <c r="F119" s="5"/>
      <c r="G119" s="42">
        <v>0.98819999999999997</v>
      </c>
      <c r="H119" s="34">
        <v>0.98919999999999997</v>
      </c>
      <c r="I119" s="5"/>
      <c r="J119" s="23">
        <f t="shared" si="1"/>
        <v>1.0000000000000009</v>
      </c>
    </row>
    <row r="120" spans="1:10" x14ac:dyDescent="0.2">
      <c r="A120" s="42">
        <v>20220202</v>
      </c>
      <c r="B120" s="34">
        <v>30</v>
      </c>
      <c r="C120" s="34">
        <v>3</v>
      </c>
      <c r="D120" s="14" t="s">
        <v>53</v>
      </c>
      <c r="E120" s="58" t="s">
        <v>50</v>
      </c>
      <c r="F120" s="5"/>
      <c r="G120" s="42">
        <v>0.99670000000000003</v>
      </c>
      <c r="H120" s="34">
        <v>0.99909999999999999</v>
      </c>
      <c r="I120" s="5"/>
      <c r="J120" s="23">
        <f t="shared" si="1"/>
        <v>2.3999999999999577</v>
      </c>
    </row>
    <row r="121" spans="1:10" ht="17" thickBot="1" x14ac:dyDescent="0.25">
      <c r="A121" s="42">
        <v>20220202</v>
      </c>
      <c r="B121" s="34">
        <v>30</v>
      </c>
      <c r="C121" s="34">
        <v>3</v>
      </c>
      <c r="D121" s="14" t="s">
        <v>54</v>
      </c>
      <c r="E121" s="58" t="s">
        <v>50</v>
      </c>
      <c r="F121" s="5"/>
      <c r="G121" s="4">
        <v>0.995</v>
      </c>
      <c r="H121" s="16">
        <v>0.99619999999999997</v>
      </c>
      <c r="I121" s="5"/>
      <c r="J121" s="23">
        <f t="shared" si="1"/>
        <v>1.1999999999999789</v>
      </c>
    </row>
    <row r="122" spans="1:10" x14ac:dyDescent="0.2">
      <c r="A122" s="2">
        <v>20220203</v>
      </c>
      <c r="B122" s="37">
        <v>30</v>
      </c>
      <c r="C122" s="37">
        <v>1</v>
      </c>
      <c r="D122" s="31" t="s">
        <v>53</v>
      </c>
      <c r="E122" s="61" t="s">
        <v>29</v>
      </c>
      <c r="F122" s="3"/>
      <c r="G122" s="2">
        <v>0.98419999999999996</v>
      </c>
      <c r="H122" s="15">
        <v>0.98519999999999996</v>
      </c>
      <c r="I122" s="3"/>
      <c r="J122" s="22">
        <f t="shared" si="1"/>
        <v>1.0000000000000009</v>
      </c>
    </row>
    <row r="123" spans="1:10" x14ac:dyDescent="0.2">
      <c r="A123" s="4">
        <v>20220203</v>
      </c>
      <c r="B123" s="34">
        <v>30</v>
      </c>
      <c r="C123" s="34">
        <v>1</v>
      </c>
      <c r="D123" s="14" t="s">
        <v>54</v>
      </c>
      <c r="E123" s="58" t="s">
        <v>29</v>
      </c>
      <c r="F123" s="5"/>
      <c r="G123" s="42">
        <v>0.995</v>
      </c>
      <c r="H123" s="34">
        <v>0.99619999999999997</v>
      </c>
      <c r="I123" s="5"/>
      <c r="J123" s="23">
        <f t="shared" si="1"/>
        <v>1.1999999999999789</v>
      </c>
    </row>
    <row r="124" spans="1:10" x14ac:dyDescent="0.2">
      <c r="A124" s="4">
        <v>20220203</v>
      </c>
      <c r="B124" s="34">
        <v>30</v>
      </c>
      <c r="C124" s="34">
        <v>1</v>
      </c>
      <c r="D124" s="14" t="s">
        <v>53</v>
      </c>
      <c r="E124" s="58" t="s">
        <v>50</v>
      </c>
      <c r="F124" s="5"/>
      <c r="G124" s="42">
        <v>0.98029999999999995</v>
      </c>
      <c r="H124" s="34">
        <v>0.9819</v>
      </c>
      <c r="I124" s="5"/>
      <c r="J124" s="23">
        <f t="shared" si="1"/>
        <v>1.6000000000000458</v>
      </c>
    </row>
    <row r="125" spans="1:10" x14ac:dyDescent="0.2">
      <c r="A125" s="44">
        <v>20220203</v>
      </c>
      <c r="B125" s="36">
        <v>30</v>
      </c>
      <c r="C125" s="36">
        <v>1</v>
      </c>
      <c r="D125" s="54" t="s">
        <v>54</v>
      </c>
      <c r="E125" s="59" t="s">
        <v>50</v>
      </c>
      <c r="F125" s="29"/>
      <c r="G125" s="44">
        <v>0.98799999999999999</v>
      </c>
      <c r="H125" s="28">
        <v>0.98919999999999997</v>
      </c>
      <c r="I125" s="29"/>
      <c r="J125" s="62">
        <f t="shared" si="1"/>
        <v>1.1999999999999789</v>
      </c>
    </row>
    <row r="126" spans="1:10" x14ac:dyDescent="0.2">
      <c r="A126" s="65">
        <v>20220203</v>
      </c>
      <c r="B126" s="35">
        <v>30</v>
      </c>
      <c r="C126" s="35">
        <v>2</v>
      </c>
      <c r="D126" s="53" t="s">
        <v>53</v>
      </c>
      <c r="E126" s="55" t="s">
        <v>29</v>
      </c>
      <c r="F126" s="27"/>
      <c r="G126" s="65">
        <v>0.9929</v>
      </c>
      <c r="H126" s="26">
        <v>0.99380000000000002</v>
      </c>
      <c r="I126" s="27"/>
      <c r="J126" s="64">
        <f t="shared" si="1"/>
        <v>0.9000000000000119</v>
      </c>
    </row>
    <row r="127" spans="1:10" x14ac:dyDescent="0.2">
      <c r="A127" s="4">
        <v>20220203</v>
      </c>
      <c r="B127" s="34">
        <v>30</v>
      </c>
      <c r="C127" s="34">
        <v>2</v>
      </c>
      <c r="D127" s="14" t="s">
        <v>54</v>
      </c>
      <c r="E127" s="58" t="s">
        <v>29</v>
      </c>
      <c r="F127" s="5"/>
      <c r="G127" s="42">
        <v>0.98839999999999995</v>
      </c>
      <c r="H127" s="16">
        <v>0.98919999999999997</v>
      </c>
      <c r="I127" s="5"/>
      <c r="J127" s="23">
        <f t="shared" si="1"/>
        <v>0.80000000000002292</v>
      </c>
    </row>
    <row r="128" spans="1:10" x14ac:dyDescent="0.2">
      <c r="A128" s="4">
        <v>20220203</v>
      </c>
      <c r="B128" s="34">
        <v>30</v>
      </c>
      <c r="C128" s="34">
        <v>2</v>
      </c>
      <c r="D128" s="14" t="s">
        <v>53</v>
      </c>
      <c r="E128" s="58" t="s">
        <v>50</v>
      </c>
      <c r="F128" s="5"/>
      <c r="G128" s="42">
        <v>0.98070000000000002</v>
      </c>
      <c r="H128" s="16">
        <v>0.98309999999999997</v>
      </c>
      <c r="I128" s="5"/>
      <c r="J128" s="23">
        <f t="shared" si="1"/>
        <v>2.3999999999999577</v>
      </c>
    </row>
    <row r="129" spans="1:10" x14ac:dyDescent="0.2">
      <c r="A129" s="44">
        <v>20220203</v>
      </c>
      <c r="B129" s="36">
        <v>30</v>
      </c>
      <c r="C129" s="36">
        <v>2</v>
      </c>
      <c r="D129" s="54" t="s">
        <v>54</v>
      </c>
      <c r="E129" s="59" t="s">
        <v>50</v>
      </c>
      <c r="F129" s="29"/>
      <c r="G129" s="44">
        <v>0.99470000000000003</v>
      </c>
      <c r="H129" s="28">
        <v>0.99560000000000004</v>
      </c>
      <c r="I129" s="29"/>
      <c r="J129" s="62">
        <f t="shared" si="1"/>
        <v>0.9000000000000119</v>
      </c>
    </row>
    <row r="130" spans="1:10" x14ac:dyDescent="0.2">
      <c r="A130" s="4">
        <v>20220203</v>
      </c>
      <c r="B130" s="34">
        <v>30</v>
      </c>
      <c r="C130" s="34">
        <v>3</v>
      </c>
      <c r="D130" s="14" t="s">
        <v>53</v>
      </c>
      <c r="E130" s="58" t="s">
        <v>29</v>
      </c>
      <c r="F130" s="5"/>
      <c r="G130" s="42">
        <v>0.99009999999999998</v>
      </c>
      <c r="H130" s="16">
        <v>0.99129999999999996</v>
      </c>
      <c r="I130" s="5"/>
      <c r="J130" s="23">
        <f t="shared" si="1"/>
        <v>1.1999999999999789</v>
      </c>
    </row>
    <row r="131" spans="1:10" x14ac:dyDescent="0.2">
      <c r="A131" s="4">
        <v>20220203</v>
      </c>
      <c r="B131" s="34">
        <v>30</v>
      </c>
      <c r="C131" s="34">
        <v>3</v>
      </c>
      <c r="D131" s="14" t="s">
        <v>54</v>
      </c>
      <c r="E131" s="58" t="s">
        <v>29</v>
      </c>
      <c r="F131" s="5"/>
      <c r="G131" s="42">
        <v>0.98740000000000006</v>
      </c>
      <c r="H131" s="16">
        <v>0.98829999999999996</v>
      </c>
      <c r="I131" s="5"/>
      <c r="J131" s="23">
        <f t="shared" si="1"/>
        <v>0.89999999999990088</v>
      </c>
    </row>
    <row r="132" spans="1:10" x14ac:dyDescent="0.2">
      <c r="A132" s="4">
        <v>20220203</v>
      </c>
      <c r="B132" s="34">
        <v>30</v>
      </c>
      <c r="C132" s="34">
        <v>3</v>
      </c>
      <c r="D132" s="14" t="s">
        <v>53</v>
      </c>
      <c r="E132" s="58" t="s">
        <v>50</v>
      </c>
      <c r="F132" s="5"/>
      <c r="G132" s="42">
        <v>0.99570000000000003</v>
      </c>
      <c r="H132" s="16">
        <v>0.99780000000000002</v>
      </c>
      <c r="I132" s="5"/>
      <c r="J132" s="23">
        <f t="shared" si="1"/>
        <v>2.0999999999999908</v>
      </c>
    </row>
    <row r="133" spans="1:10" ht="17" thickBot="1" x14ac:dyDescent="0.25">
      <c r="A133" s="6">
        <v>20220203</v>
      </c>
      <c r="B133" s="40">
        <v>30</v>
      </c>
      <c r="C133" s="40">
        <v>3</v>
      </c>
      <c r="D133" s="46" t="s">
        <v>54</v>
      </c>
      <c r="E133" s="63" t="s">
        <v>50</v>
      </c>
      <c r="F133" s="7"/>
      <c r="G133" s="6">
        <v>0.99570000000000003</v>
      </c>
      <c r="H133" s="19">
        <v>0.99709999999999999</v>
      </c>
      <c r="I133" s="7"/>
      <c r="J133" s="24">
        <f t="shared" si="1"/>
        <v>1.3999999999999568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2947-4078-2F4E-8BF6-55B918EA876C}">
  <dimension ref="A1:I79"/>
  <sheetViews>
    <sheetView topLeftCell="A62" workbookViewId="0">
      <selection activeCell="G88" sqref="G88"/>
    </sheetView>
  </sheetViews>
  <sheetFormatPr baseColWidth="10" defaultRowHeight="16" x14ac:dyDescent="0.2"/>
  <cols>
    <col min="2" max="4" width="10.83203125" style="16"/>
    <col min="5" max="5" width="15" style="16" customWidth="1"/>
    <col min="6" max="6" width="10.83203125" style="16"/>
    <col min="7" max="9" width="10.83203125" style="5"/>
  </cols>
  <sheetData>
    <row r="1" spans="1:7" ht="17" thickBot="1" x14ac:dyDescent="0.25">
      <c r="A1" s="17" t="s">
        <v>57</v>
      </c>
      <c r="B1" s="18" t="s">
        <v>55</v>
      </c>
      <c r="C1" s="18" t="s">
        <v>51</v>
      </c>
      <c r="D1" s="18" t="s">
        <v>100</v>
      </c>
      <c r="E1" s="48" t="s">
        <v>28</v>
      </c>
      <c r="F1" s="18" t="s">
        <v>27</v>
      </c>
      <c r="G1" s="42"/>
    </row>
    <row r="2" spans="1:7" x14ac:dyDescent="0.2">
      <c r="A2" s="2">
        <v>24</v>
      </c>
      <c r="B2" s="15" t="s">
        <v>56</v>
      </c>
      <c r="C2" s="15" t="s">
        <v>103</v>
      </c>
      <c r="D2" s="15" t="s">
        <v>54</v>
      </c>
      <c r="E2" s="37" t="s">
        <v>29</v>
      </c>
      <c r="F2" s="22">
        <v>0.23</v>
      </c>
    </row>
    <row r="3" spans="1:7" x14ac:dyDescent="0.2">
      <c r="A3" s="4">
        <v>24</v>
      </c>
      <c r="B3" s="16" t="s">
        <v>56</v>
      </c>
      <c r="C3" s="16" t="s">
        <v>103</v>
      </c>
      <c r="D3" s="16" t="s">
        <v>54</v>
      </c>
      <c r="E3" s="34" t="s">
        <v>30</v>
      </c>
      <c r="F3" s="23">
        <v>0.74</v>
      </c>
    </row>
    <row r="4" spans="1:7" x14ac:dyDescent="0.2">
      <c r="A4" s="4">
        <v>24</v>
      </c>
      <c r="B4" s="16" t="s">
        <v>56</v>
      </c>
      <c r="C4" s="16" t="s">
        <v>103</v>
      </c>
      <c r="D4" s="16" t="s">
        <v>54</v>
      </c>
      <c r="E4" s="34" t="s">
        <v>46</v>
      </c>
      <c r="F4" s="34">
        <v>1.23</v>
      </c>
      <c r="G4" s="14"/>
    </row>
    <row r="5" spans="1:7" x14ac:dyDescent="0.2">
      <c r="A5" s="4">
        <v>24</v>
      </c>
      <c r="B5" s="16" t="s">
        <v>56</v>
      </c>
      <c r="C5" s="16" t="s">
        <v>103</v>
      </c>
      <c r="D5" s="16" t="s">
        <v>53</v>
      </c>
      <c r="E5" s="34" t="s">
        <v>29</v>
      </c>
      <c r="F5" s="34">
        <v>0.3</v>
      </c>
      <c r="G5" s="14"/>
    </row>
    <row r="6" spans="1:7" x14ac:dyDescent="0.2">
      <c r="A6" s="4">
        <v>24</v>
      </c>
      <c r="B6" s="16" t="s">
        <v>56</v>
      </c>
      <c r="C6" s="16" t="s">
        <v>103</v>
      </c>
      <c r="D6" s="16" t="s">
        <v>53</v>
      </c>
      <c r="E6" s="34" t="s">
        <v>30</v>
      </c>
      <c r="F6" s="34">
        <v>2.1800000000000002</v>
      </c>
      <c r="G6" s="14"/>
    </row>
    <row r="7" spans="1:7" ht="17" thickBot="1" x14ac:dyDescent="0.25">
      <c r="A7" s="6">
        <v>24</v>
      </c>
      <c r="B7" s="19" t="s">
        <v>56</v>
      </c>
      <c r="C7" s="19" t="s">
        <v>103</v>
      </c>
      <c r="D7" s="19" t="s">
        <v>53</v>
      </c>
      <c r="E7" s="40" t="s">
        <v>46</v>
      </c>
      <c r="F7" s="40">
        <v>0.74</v>
      </c>
      <c r="G7" s="14"/>
    </row>
    <row r="8" spans="1:7" x14ac:dyDescent="0.2">
      <c r="A8" s="2">
        <v>22</v>
      </c>
      <c r="B8" s="15" t="s">
        <v>56</v>
      </c>
      <c r="C8" s="15" t="s">
        <v>58</v>
      </c>
      <c r="D8" s="15" t="s">
        <v>54</v>
      </c>
      <c r="E8" s="37" t="s">
        <v>29</v>
      </c>
      <c r="F8" s="37">
        <v>1.1100000000000001</v>
      </c>
      <c r="G8" s="42"/>
    </row>
    <row r="9" spans="1:7" x14ac:dyDescent="0.2">
      <c r="A9" s="4">
        <v>22</v>
      </c>
      <c r="B9" s="16" t="s">
        <v>56</v>
      </c>
      <c r="C9" s="16" t="s">
        <v>58</v>
      </c>
      <c r="D9" s="16" t="s">
        <v>54</v>
      </c>
      <c r="E9" s="34" t="s">
        <v>30</v>
      </c>
      <c r="F9" s="34">
        <v>0.74</v>
      </c>
      <c r="G9" s="42"/>
    </row>
    <row r="10" spans="1:7" x14ac:dyDescent="0.2">
      <c r="A10" s="4">
        <v>22</v>
      </c>
      <c r="B10" s="16" t="s">
        <v>56</v>
      </c>
      <c r="C10" s="16" t="s">
        <v>58</v>
      </c>
      <c r="D10" s="16" t="s">
        <v>54</v>
      </c>
      <c r="E10" s="34" t="s">
        <v>46</v>
      </c>
      <c r="F10" s="34">
        <v>1.23</v>
      </c>
      <c r="G10" s="42"/>
    </row>
    <row r="11" spans="1:7" x14ac:dyDescent="0.2">
      <c r="A11" s="4">
        <v>22</v>
      </c>
      <c r="B11" s="16" t="s">
        <v>56</v>
      </c>
      <c r="C11" s="16" t="s">
        <v>58</v>
      </c>
      <c r="D11" s="16" t="s">
        <v>53</v>
      </c>
      <c r="E11" s="34" t="s">
        <v>29</v>
      </c>
      <c r="F11" s="34">
        <v>2.33</v>
      </c>
      <c r="G11" s="42"/>
    </row>
    <row r="12" spans="1:7" x14ac:dyDescent="0.2">
      <c r="A12" s="4">
        <v>22</v>
      </c>
      <c r="B12" s="16" t="s">
        <v>56</v>
      </c>
      <c r="C12" s="16" t="s">
        <v>58</v>
      </c>
      <c r="D12" s="16" t="s">
        <v>53</v>
      </c>
      <c r="E12" s="34" t="s">
        <v>30</v>
      </c>
      <c r="F12" s="34">
        <v>2.0099999999999998</v>
      </c>
      <c r="G12" s="42"/>
    </row>
    <row r="13" spans="1:7" ht="17" thickBot="1" x14ac:dyDescent="0.25">
      <c r="A13" s="6">
        <v>22</v>
      </c>
      <c r="B13" s="19" t="s">
        <v>56</v>
      </c>
      <c r="C13" s="19" t="s">
        <v>58</v>
      </c>
      <c r="D13" s="19" t="s">
        <v>53</v>
      </c>
      <c r="E13" s="40" t="s">
        <v>46</v>
      </c>
      <c r="F13" s="40">
        <v>2.5299999999999998</v>
      </c>
      <c r="G13" s="42"/>
    </row>
    <row r="14" spans="1:7" x14ac:dyDescent="0.2">
      <c r="A14" s="49">
        <v>19</v>
      </c>
      <c r="B14" s="15" t="s">
        <v>59</v>
      </c>
      <c r="C14" s="15" t="s">
        <v>103</v>
      </c>
      <c r="D14" s="15" t="s">
        <v>54</v>
      </c>
      <c r="E14" s="37" t="s">
        <v>29</v>
      </c>
      <c r="F14" s="37">
        <v>0.89</v>
      </c>
      <c r="G14" s="42"/>
    </row>
    <row r="15" spans="1:7" x14ac:dyDescent="0.2">
      <c r="A15" s="42">
        <v>19</v>
      </c>
      <c r="B15" s="16" t="s">
        <v>59</v>
      </c>
      <c r="C15" s="16" t="s">
        <v>103</v>
      </c>
      <c r="D15" s="16" t="s">
        <v>54</v>
      </c>
      <c r="E15" s="34" t="s">
        <v>30</v>
      </c>
      <c r="F15" s="34">
        <v>1.26</v>
      </c>
      <c r="G15" s="42"/>
    </row>
    <row r="16" spans="1:7" x14ac:dyDescent="0.2">
      <c r="A16" s="42">
        <v>19</v>
      </c>
      <c r="B16" s="16" t="s">
        <v>59</v>
      </c>
      <c r="C16" s="16" t="s">
        <v>103</v>
      </c>
      <c r="D16" s="16" t="s">
        <v>54</v>
      </c>
      <c r="E16" s="34" t="s">
        <v>46</v>
      </c>
      <c r="F16" s="34">
        <v>0.21</v>
      </c>
      <c r="G16" s="42"/>
    </row>
    <row r="17" spans="1:7" x14ac:dyDescent="0.2">
      <c r="A17" s="42">
        <v>19</v>
      </c>
      <c r="B17" s="16" t="s">
        <v>59</v>
      </c>
      <c r="C17" s="16" t="s">
        <v>103</v>
      </c>
      <c r="D17" s="16" t="s">
        <v>53</v>
      </c>
      <c r="E17" s="34" t="s">
        <v>29</v>
      </c>
      <c r="F17" s="34">
        <v>0.91</v>
      </c>
      <c r="G17" s="42"/>
    </row>
    <row r="18" spans="1:7" x14ac:dyDescent="0.2">
      <c r="A18" s="42">
        <v>19</v>
      </c>
      <c r="B18" s="16" t="s">
        <v>59</v>
      </c>
      <c r="C18" s="16" t="s">
        <v>103</v>
      </c>
      <c r="D18" s="16" t="s">
        <v>53</v>
      </c>
      <c r="E18" s="34" t="s">
        <v>30</v>
      </c>
      <c r="F18" s="34">
        <v>1.79</v>
      </c>
      <c r="G18" s="42"/>
    </row>
    <row r="19" spans="1:7" ht="17" thickBot="1" x14ac:dyDescent="0.25">
      <c r="A19" s="50">
        <v>19</v>
      </c>
      <c r="B19" s="19" t="s">
        <v>59</v>
      </c>
      <c r="C19" s="19" t="s">
        <v>103</v>
      </c>
      <c r="D19" s="19" t="s">
        <v>53</v>
      </c>
      <c r="E19" s="40" t="s">
        <v>46</v>
      </c>
      <c r="F19" s="40">
        <v>0</v>
      </c>
      <c r="G19" s="42"/>
    </row>
    <row r="20" spans="1:7" x14ac:dyDescent="0.2">
      <c r="A20" s="49">
        <v>23</v>
      </c>
      <c r="B20" s="15" t="s">
        <v>56</v>
      </c>
      <c r="C20" s="15" t="s">
        <v>103</v>
      </c>
      <c r="D20" s="15" t="s">
        <v>54</v>
      </c>
      <c r="E20" s="37" t="s">
        <v>29</v>
      </c>
      <c r="F20" s="37">
        <v>0.61</v>
      </c>
      <c r="G20" s="42"/>
    </row>
    <row r="21" spans="1:7" x14ac:dyDescent="0.2">
      <c r="A21" s="42">
        <v>23</v>
      </c>
      <c r="B21" s="16" t="s">
        <v>56</v>
      </c>
      <c r="C21" s="16" t="s">
        <v>103</v>
      </c>
      <c r="D21" s="16" t="s">
        <v>54</v>
      </c>
      <c r="E21" s="34" t="s">
        <v>30</v>
      </c>
      <c r="F21" s="34">
        <v>0.52</v>
      </c>
      <c r="G21" s="42"/>
    </row>
    <row r="22" spans="1:7" x14ac:dyDescent="0.2">
      <c r="A22" s="42">
        <v>23</v>
      </c>
      <c r="B22" s="16" t="s">
        <v>56</v>
      </c>
      <c r="C22" s="16" t="s">
        <v>103</v>
      </c>
      <c r="D22" s="16" t="s">
        <v>54</v>
      </c>
      <c r="E22" s="34" t="s">
        <v>46</v>
      </c>
      <c r="F22" s="34">
        <v>0.53</v>
      </c>
      <c r="G22" s="42"/>
    </row>
    <row r="23" spans="1:7" x14ac:dyDescent="0.2">
      <c r="A23" s="42">
        <v>23</v>
      </c>
      <c r="B23" s="16" t="s">
        <v>56</v>
      </c>
      <c r="C23" s="16" t="s">
        <v>103</v>
      </c>
      <c r="D23" s="16" t="s">
        <v>53</v>
      </c>
      <c r="E23" s="34" t="s">
        <v>29</v>
      </c>
      <c r="F23" s="34">
        <v>0.52</v>
      </c>
      <c r="G23" s="42"/>
    </row>
    <row r="24" spans="1:7" x14ac:dyDescent="0.2">
      <c r="A24" s="42">
        <v>23</v>
      </c>
      <c r="B24" s="16" t="s">
        <v>56</v>
      </c>
      <c r="C24" s="16" t="s">
        <v>103</v>
      </c>
      <c r="D24" s="16" t="s">
        <v>53</v>
      </c>
      <c r="E24" s="34" t="s">
        <v>30</v>
      </c>
      <c r="F24" s="34">
        <v>0.82</v>
      </c>
      <c r="G24" s="42"/>
    </row>
    <row r="25" spans="1:7" ht="17" thickBot="1" x14ac:dyDescent="0.25">
      <c r="A25" s="50">
        <v>23</v>
      </c>
      <c r="B25" s="19" t="s">
        <v>56</v>
      </c>
      <c r="C25" s="19" t="s">
        <v>103</v>
      </c>
      <c r="D25" s="19" t="s">
        <v>53</v>
      </c>
      <c r="E25" s="40" t="s">
        <v>46</v>
      </c>
      <c r="F25" s="40">
        <v>0.6</v>
      </c>
      <c r="G25" s="42"/>
    </row>
    <row r="26" spans="1:7" x14ac:dyDescent="0.2">
      <c r="A26" s="49">
        <v>21</v>
      </c>
      <c r="B26" s="15" t="s">
        <v>56</v>
      </c>
      <c r="C26" s="15" t="s">
        <v>103</v>
      </c>
      <c r="D26" s="15" t="s">
        <v>54</v>
      </c>
      <c r="E26" s="37" t="s">
        <v>29</v>
      </c>
      <c r="F26" s="22">
        <v>0.92</v>
      </c>
    </row>
    <row r="27" spans="1:7" x14ac:dyDescent="0.2">
      <c r="A27" s="42">
        <v>21</v>
      </c>
      <c r="B27" s="16" t="s">
        <v>56</v>
      </c>
      <c r="C27" s="16" t="s">
        <v>103</v>
      </c>
      <c r="D27" s="16" t="s">
        <v>54</v>
      </c>
      <c r="E27" s="34" t="s">
        <v>30</v>
      </c>
      <c r="F27" s="23">
        <v>1.05</v>
      </c>
    </row>
    <row r="28" spans="1:7" x14ac:dyDescent="0.2">
      <c r="A28" s="42">
        <v>21</v>
      </c>
      <c r="B28" s="16" t="s">
        <v>56</v>
      </c>
      <c r="C28" s="16" t="s">
        <v>103</v>
      </c>
      <c r="D28" s="16" t="s">
        <v>54</v>
      </c>
      <c r="E28" s="34" t="s">
        <v>46</v>
      </c>
      <c r="F28" s="23">
        <v>1.01</v>
      </c>
    </row>
    <row r="29" spans="1:7" x14ac:dyDescent="0.2">
      <c r="A29" s="42">
        <v>21</v>
      </c>
      <c r="B29" s="16" t="s">
        <v>56</v>
      </c>
      <c r="C29" s="16" t="s">
        <v>103</v>
      </c>
      <c r="D29" s="16" t="s">
        <v>53</v>
      </c>
      <c r="E29" s="34" t="s">
        <v>29</v>
      </c>
      <c r="F29" s="25">
        <v>1.1100000000000001</v>
      </c>
    </row>
    <row r="30" spans="1:7" x14ac:dyDescent="0.2">
      <c r="A30" s="42">
        <v>21</v>
      </c>
      <c r="B30" s="16" t="s">
        <v>56</v>
      </c>
      <c r="C30" s="16" t="s">
        <v>103</v>
      </c>
      <c r="D30" s="16" t="s">
        <v>53</v>
      </c>
      <c r="E30" s="34" t="s">
        <v>30</v>
      </c>
      <c r="F30" s="25">
        <v>1.34</v>
      </c>
    </row>
    <row r="31" spans="1:7" ht="17" thickBot="1" x14ac:dyDescent="0.25">
      <c r="A31" s="50">
        <v>21</v>
      </c>
      <c r="B31" s="19" t="s">
        <v>56</v>
      </c>
      <c r="C31" s="19" t="s">
        <v>103</v>
      </c>
      <c r="D31" s="19" t="s">
        <v>53</v>
      </c>
      <c r="E31" s="40" t="s">
        <v>46</v>
      </c>
      <c r="F31" s="33">
        <v>1.88</v>
      </c>
    </row>
    <row r="32" spans="1:7" x14ac:dyDescent="0.2">
      <c r="A32" s="49">
        <v>18</v>
      </c>
      <c r="B32" s="15" t="s">
        <v>59</v>
      </c>
      <c r="C32" s="15" t="s">
        <v>60</v>
      </c>
      <c r="D32" s="15" t="s">
        <v>54</v>
      </c>
      <c r="E32" s="37" t="s">
        <v>29</v>
      </c>
      <c r="F32" s="32">
        <v>0.36</v>
      </c>
    </row>
    <row r="33" spans="1:6" x14ac:dyDescent="0.2">
      <c r="A33" s="42">
        <v>18</v>
      </c>
      <c r="B33" s="16" t="s">
        <v>59</v>
      </c>
      <c r="C33" s="16" t="s">
        <v>60</v>
      </c>
      <c r="D33" s="16" t="s">
        <v>54</v>
      </c>
      <c r="E33" s="34" t="s">
        <v>30</v>
      </c>
      <c r="F33" s="25">
        <v>0.38</v>
      </c>
    </row>
    <row r="34" spans="1:6" x14ac:dyDescent="0.2">
      <c r="A34" s="42">
        <v>18</v>
      </c>
      <c r="B34" s="16" t="s">
        <v>59</v>
      </c>
      <c r="C34" s="16" t="s">
        <v>60</v>
      </c>
      <c r="D34" s="16" t="s">
        <v>54</v>
      </c>
      <c r="E34" s="34" t="s">
        <v>46</v>
      </c>
      <c r="F34" s="25">
        <v>0.49</v>
      </c>
    </row>
    <row r="35" spans="1:6" x14ac:dyDescent="0.2">
      <c r="A35" s="42">
        <v>18</v>
      </c>
      <c r="B35" s="16" t="s">
        <v>59</v>
      </c>
      <c r="C35" s="16" t="s">
        <v>60</v>
      </c>
      <c r="D35" s="16" t="s">
        <v>53</v>
      </c>
      <c r="E35" s="34" t="s">
        <v>29</v>
      </c>
      <c r="F35" s="25">
        <v>0.53</v>
      </c>
    </row>
    <row r="36" spans="1:6" x14ac:dyDescent="0.2">
      <c r="A36" s="42">
        <v>18</v>
      </c>
      <c r="B36" s="16" t="s">
        <v>59</v>
      </c>
      <c r="C36" s="16" t="s">
        <v>60</v>
      </c>
      <c r="D36" s="16" t="s">
        <v>53</v>
      </c>
      <c r="E36" s="34" t="s">
        <v>30</v>
      </c>
      <c r="F36" s="25">
        <v>0.11</v>
      </c>
    </row>
    <row r="37" spans="1:6" ht="17" thickBot="1" x14ac:dyDescent="0.25">
      <c r="A37" s="50">
        <v>18</v>
      </c>
      <c r="B37" s="19" t="s">
        <v>59</v>
      </c>
      <c r="C37" s="19" t="s">
        <v>60</v>
      </c>
      <c r="D37" s="19" t="s">
        <v>53</v>
      </c>
      <c r="E37" s="40" t="s">
        <v>46</v>
      </c>
      <c r="F37" s="33">
        <v>1.89</v>
      </c>
    </row>
    <row r="38" spans="1:6" x14ac:dyDescent="0.2">
      <c r="A38" s="49">
        <v>17</v>
      </c>
      <c r="B38" s="15" t="s">
        <v>59</v>
      </c>
      <c r="C38" s="15" t="s">
        <v>60</v>
      </c>
      <c r="D38" s="15" t="s">
        <v>54</v>
      </c>
      <c r="E38" s="37" t="s">
        <v>29</v>
      </c>
      <c r="F38" s="32">
        <v>0.95</v>
      </c>
    </row>
    <row r="39" spans="1:6" x14ac:dyDescent="0.2">
      <c r="A39" s="42">
        <v>17</v>
      </c>
      <c r="B39" s="16" t="s">
        <v>59</v>
      </c>
      <c r="C39" s="16" t="s">
        <v>60</v>
      </c>
      <c r="D39" s="16" t="s">
        <v>54</v>
      </c>
      <c r="E39" s="34" t="s">
        <v>30</v>
      </c>
      <c r="F39" s="25">
        <v>0.03</v>
      </c>
    </row>
    <row r="40" spans="1:6" x14ac:dyDescent="0.2">
      <c r="A40" s="42">
        <v>17</v>
      </c>
      <c r="B40" s="16" t="s">
        <v>59</v>
      </c>
      <c r="C40" s="16" t="s">
        <v>60</v>
      </c>
      <c r="D40" s="16" t="s">
        <v>54</v>
      </c>
      <c r="E40" s="34" t="s">
        <v>46</v>
      </c>
      <c r="F40" s="25">
        <v>0.42</v>
      </c>
    </row>
    <row r="41" spans="1:6" x14ac:dyDescent="0.2">
      <c r="A41" s="42">
        <v>17</v>
      </c>
      <c r="B41" s="16" t="s">
        <v>59</v>
      </c>
      <c r="C41" s="16" t="s">
        <v>60</v>
      </c>
      <c r="D41" s="16" t="s">
        <v>53</v>
      </c>
      <c r="E41" s="34" t="s">
        <v>29</v>
      </c>
      <c r="F41" s="25">
        <v>0.28999999999999998</v>
      </c>
    </row>
    <row r="42" spans="1:6" x14ac:dyDescent="0.2">
      <c r="A42" s="42">
        <v>17</v>
      </c>
      <c r="B42" s="16" t="s">
        <v>59</v>
      </c>
      <c r="C42" s="16" t="s">
        <v>60</v>
      </c>
      <c r="D42" s="16" t="s">
        <v>53</v>
      </c>
      <c r="E42" s="34" t="s">
        <v>30</v>
      </c>
      <c r="F42" s="25">
        <v>0</v>
      </c>
    </row>
    <row r="43" spans="1:6" ht="17" thickBot="1" x14ac:dyDescent="0.25">
      <c r="A43" s="50">
        <v>17</v>
      </c>
      <c r="B43" s="19" t="s">
        <v>59</v>
      </c>
      <c r="C43" s="19" t="s">
        <v>60</v>
      </c>
      <c r="D43" s="19" t="s">
        <v>53</v>
      </c>
      <c r="E43" s="40" t="s">
        <v>46</v>
      </c>
      <c r="F43" s="33">
        <v>0.49</v>
      </c>
    </row>
    <row r="44" spans="1:6" x14ac:dyDescent="0.2">
      <c r="A44" s="49">
        <v>20</v>
      </c>
      <c r="B44" s="15" t="s">
        <v>59</v>
      </c>
      <c r="C44" s="15" t="s">
        <v>60</v>
      </c>
      <c r="D44" s="15" t="s">
        <v>54</v>
      </c>
      <c r="E44" s="37" t="s">
        <v>29</v>
      </c>
      <c r="F44" s="32">
        <v>0.48</v>
      </c>
    </row>
    <row r="45" spans="1:6" x14ac:dyDescent="0.2">
      <c r="A45" s="42">
        <v>20</v>
      </c>
      <c r="B45" s="16" t="s">
        <v>59</v>
      </c>
      <c r="C45" s="16" t="s">
        <v>60</v>
      </c>
      <c r="D45" s="16" t="s">
        <v>54</v>
      </c>
      <c r="E45" s="34" t="s">
        <v>30</v>
      </c>
      <c r="F45" s="25">
        <v>0.12</v>
      </c>
    </row>
    <row r="46" spans="1:6" x14ac:dyDescent="0.2">
      <c r="A46" s="42">
        <v>20</v>
      </c>
      <c r="B46" s="16" t="s">
        <v>59</v>
      </c>
      <c r="C46" s="16" t="s">
        <v>60</v>
      </c>
      <c r="D46" s="16" t="s">
        <v>54</v>
      </c>
      <c r="E46" s="34" t="s">
        <v>46</v>
      </c>
      <c r="F46" s="25">
        <v>0.2</v>
      </c>
    </row>
    <row r="47" spans="1:6" x14ac:dyDescent="0.2">
      <c r="A47" s="42">
        <v>20</v>
      </c>
      <c r="B47" s="16" t="s">
        <v>59</v>
      </c>
      <c r="C47" s="16" t="s">
        <v>60</v>
      </c>
      <c r="D47" s="16" t="s">
        <v>53</v>
      </c>
      <c r="E47" s="34" t="s">
        <v>29</v>
      </c>
      <c r="F47" s="25">
        <v>0.3</v>
      </c>
    </row>
    <row r="48" spans="1:6" x14ac:dyDescent="0.2">
      <c r="A48" s="42">
        <v>20</v>
      </c>
      <c r="B48" s="16" t="s">
        <v>59</v>
      </c>
      <c r="C48" s="16" t="s">
        <v>60</v>
      </c>
      <c r="D48" s="16" t="s">
        <v>53</v>
      </c>
      <c r="E48" s="34" t="s">
        <v>30</v>
      </c>
      <c r="F48" s="25">
        <v>0.25</v>
      </c>
    </row>
    <row r="49" spans="1:6" ht="17" thickBot="1" x14ac:dyDescent="0.25">
      <c r="A49" s="50">
        <v>20</v>
      </c>
      <c r="B49" s="19" t="s">
        <v>59</v>
      </c>
      <c r="C49" s="19" t="s">
        <v>60</v>
      </c>
      <c r="D49" s="19" t="s">
        <v>53</v>
      </c>
      <c r="E49" s="40" t="s">
        <v>46</v>
      </c>
      <c r="F49" s="33">
        <v>0.85</v>
      </c>
    </row>
    <row r="50" spans="1:6" x14ac:dyDescent="0.2">
      <c r="A50" s="49">
        <v>27</v>
      </c>
      <c r="B50" s="15" t="s">
        <v>56</v>
      </c>
      <c r="C50" s="15" t="s">
        <v>60</v>
      </c>
      <c r="D50" s="15" t="s">
        <v>54</v>
      </c>
      <c r="E50" s="37" t="s">
        <v>29</v>
      </c>
      <c r="F50" s="15">
        <v>0.3</v>
      </c>
    </row>
    <row r="51" spans="1:6" x14ac:dyDescent="0.2">
      <c r="A51" s="42">
        <v>27</v>
      </c>
      <c r="B51" s="16" t="s">
        <v>56</v>
      </c>
      <c r="C51" s="16" t="s">
        <v>60</v>
      </c>
      <c r="D51" s="16" t="s">
        <v>54</v>
      </c>
      <c r="E51" s="34" t="s">
        <v>30</v>
      </c>
      <c r="F51" s="16">
        <v>0.3</v>
      </c>
    </row>
    <row r="52" spans="1:6" x14ac:dyDescent="0.2">
      <c r="A52" s="42">
        <v>27</v>
      </c>
      <c r="B52" s="16" t="s">
        <v>56</v>
      </c>
      <c r="C52" s="16" t="s">
        <v>60</v>
      </c>
      <c r="D52" s="16" t="s">
        <v>54</v>
      </c>
      <c r="E52" s="34" t="s">
        <v>46</v>
      </c>
      <c r="F52" s="16">
        <v>0.49</v>
      </c>
    </row>
    <row r="53" spans="1:6" x14ac:dyDescent="0.2">
      <c r="A53" s="42">
        <v>27</v>
      </c>
      <c r="B53" s="16" t="s">
        <v>56</v>
      </c>
      <c r="C53" s="16" t="s">
        <v>60</v>
      </c>
      <c r="D53" s="16" t="s">
        <v>53</v>
      </c>
      <c r="E53" s="34" t="s">
        <v>29</v>
      </c>
      <c r="F53" s="16">
        <v>0.02</v>
      </c>
    </row>
    <row r="54" spans="1:6" x14ac:dyDescent="0.2">
      <c r="A54" s="42">
        <v>27</v>
      </c>
      <c r="B54" s="16" t="s">
        <v>56</v>
      </c>
      <c r="C54" s="16" t="s">
        <v>60</v>
      </c>
      <c r="D54" s="16" t="s">
        <v>53</v>
      </c>
      <c r="E54" s="34" t="s">
        <v>30</v>
      </c>
      <c r="F54" s="16">
        <v>0.26</v>
      </c>
    </row>
    <row r="55" spans="1:6" ht="17" thickBot="1" x14ac:dyDescent="0.25">
      <c r="A55" s="50">
        <v>27</v>
      </c>
      <c r="B55" s="19" t="s">
        <v>56</v>
      </c>
      <c r="C55" s="19" t="s">
        <v>60</v>
      </c>
      <c r="D55" s="19" t="s">
        <v>53</v>
      </c>
      <c r="E55" s="40" t="s">
        <v>46</v>
      </c>
      <c r="F55" s="19">
        <v>0.3</v>
      </c>
    </row>
    <row r="56" spans="1:6" x14ac:dyDescent="0.2">
      <c r="A56" s="2">
        <v>25</v>
      </c>
      <c r="B56" s="15" t="s">
        <v>56</v>
      </c>
      <c r="C56" s="15" t="s">
        <v>60</v>
      </c>
      <c r="D56" s="15" t="s">
        <v>54</v>
      </c>
      <c r="E56" s="37" t="s">
        <v>29</v>
      </c>
      <c r="F56" s="15">
        <v>0.22</v>
      </c>
    </row>
    <row r="57" spans="1:6" x14ac:dyDescent="0.2">
      <c r="A57" s="4">
        <v>25</v>
      </c>
      <c r="B57" s="16" t="s">
        <v>56</v>
      </c>
      <c r="C57" s="16" t="s">
        <v>60</v>
      </c>
      <c r="D57" s="16" t="s">
        <v>54</v>
      </c>
      <c r="E57" s="34" t="s">
        <v>30</v>
      </c>
      <c r="F57" s="16">
        <v>0.32</v>
      </c>
    </row>
    <row r="58" spans="1:6" x14ac:dyDescent="0.2">
      <c r="A58" s="4">
        <v>25</v>
      </c>
      <c r="B58" s="16" t="s">
        <v>56</v>
      </c>
      <c r="C58" s="16" t="s">
        <v>60</v>
      </c>
      <c r="D58" s="16" t="s">
        <v>54</v>
      </c>
      <c r="E58" s="34" t="s">
        <v>46</v>
      </c>
      <c r="F58" s="16">
        <v>0.44</v>
      </c>
    </row>
    <row r="59" spans="1:6" x14ac:dyDescent="0.2">
      <c r="A59" s="4">
        <v>25</v>
      </c>
      <c r="B59" s="16" t="s">
        <v>56</v>
      </c>
      <c r="C59" s="16" t="s">
        <v>60</v>
      </c>
      <c r="D59" s="16" t="s">
        <v>53</v>
      </c>
      <c r="E59" s="34" t="s">
        <v>29</v>
      </c>
      <c r="F59" s="16">
        <v>0.45</v>
      </c>
    </row>
    <row r="60" spans="1:6" x14ac:dyDescent="0.2">
      <c r="A60" s="4">
        <v>25</v>
      </c>
      <c r="B60" s="16" t="s">
        <v>56</v>
      </c>
      <c r="C60" s="16" t="s">
        <v>60</v>
      </c>
      <c r="D60" s="16" t="s">
        <v>53</v>
      </c>
      <c r="E60" s="34" t="s">
        <v>30</v>
      </c>
      <c r="F60" s="16">
        <v>0.39</v>
      </c>
    </row>
    <row r="61" spans="1:6" ht="17" thickBot="1" x14ac:dyDescent="0.25">
      <c r="A61" s="6">
        <v>25</v>
      </c>
      <c r="B61" s="19" t="s">
        <v>56</v>
      </c>
      <c r="C61" s="19" t="s">
        <v>60</v>
      </c>
      <c r="D61" s="19" t="s">
        <v>53</v>
      </c>
      <c r="E61" s="40" t="s">
        <v>46</v>
      </c>
      <c r="F61" s="19">
        <v>0.36</v>
      </c>
    </row>
    <row r="62" spans="1:6" x14ac:dyDescent="0.2">
      <c r="A62" s="2">
        <v>26</v>
      </c>
      <c r="B62" s="15" t="s">
        <v>56</v>
      </c>
      <c r="C62" s="15" t="s">
        <v>103</v>
      </c>
      <c r="D62" s="15" t="s">
        <v>54</v>
      </c>
      <c r="E62" s="37" t="s">
        <v>29</v>
      </c>
      <c r="F62" s="22">
        <v>0.43</v>
      </c>
    </row>
    <row r="63" spans="1:6" x14ac:dyDescent="0.2">
      <c r="A63" s="4">
        <v>26</v>
      </c>
      <c r="B63" s="16" t="s">
        <v>56</v>
      </c>
      <c r="C63" s="16" t="s">
        <v>103</v>
      </c>
      <c r="D63" s="16" t="s">
        <v>54</v>
      </c>
      <c r="E63" s="34" t="s">
        <v>30</v>
      </c>
      <c r="F63" s="23">
        <v>1.81</v>
      </c>
    </row>
    <row r="64" spans="1:6" x14ac:dyDescent="0.2">
      <c r="A64" s="4">
        <v>26</v>
      </c>
      <c r="B64" s="16" t="s">
        <v>56</v>
      </c>
      <c r="C64" s="16" t="s">
        <v>103</v>
      </c>
      <c r="D64" s="16" t="s">
        <v>54</v>
      </c>
      <c r="E64" s="34" t="s">
        <v>46</v>
      </c>
      <c r="F64" s="23">
        <v>0.25</v>
      </c>
    </row>
    <row r="65" spans="1:6" x14ac:dyDescent="0.2">
      <c r="A65" s="4">
        <v>26</v>
      </c>
      <c r="B65" s="16" t="s">
        <v>56</v>
      </c>
      <c r="C65" s="16" t="s">
        <v>103</v>
      </c>
      <c r="D65" s="16" t="s">
        <v>53</v>
      </c>
      <c r="E65" s="34" t="s">
        <v>29</v>
      </c>
      <c r="F65" s="25">
        <v>0.44</v>
      </c>
    </row>
    <row r="66" spans="1:6" x14ac:dyDescent="0.2">
      <c r="A66" s="4">
        <v>26</v>
      </c>
      <c r="B66" s="16" t="s">
        <v>56</v>
      </c>
      <c r="C66" s="16" t="s">
        <v>103</v>
      </c>
      <c r="D66" s="16" t="s">
        <v>53</v>
      </c>
      <c r="E66" s="34" t="s">
        <v>30</v>
      </c>
      <c r="F66" s="25">
        <v>2.78</v>
      </c>
    </row>
    <row r="67" spans="1:6" ht="17" thickBot="1" x14ac:dyDescent="0.25">
      <c r="A67" s="6">
        <v>26</v>
      </c>
      <c r="B67" s="19" t="s">
        <v>56</v>
      </c>
      <c r="C67" s="19" t="s">
        <v>103</v>
      </c>
      <c r="D67" s="19" t="s">
        <v>53</v>
      </c>
      <c r="E67" s="40" t="s">
        <v>46</v>
      </c>
      <c r="F67" s="33">
        <v>0.64</v>
      </c>
    </row>
    <row r="68" spans="1:6" x14ac:dyDescent="0.2">
      <c r="A68" s="2" t="s">
        <v>101</v>
      </c>
      <c r="B68" s="15" t="s">
        <v>59</v>
      </c>
      <c r="C68" s="15" t="s">
        <v>103</v>
      </c>
      <c r="D68" s="15" t="s">
        <v>54</v>
      </c>
      <c r="E68" s="37" t="s">
        <v>29</v>
      </c>
      <c r="F68" s="15">
        <v>1.22</v>
      </c>
    </row>
    <row r="69" spans="1:6" x14ac:dyDescent="0.2">
      <c r="A69" s="4" t="s">
        <v>101</v>
      </c>
      <c r="B69" s="16" t="s">
        <v>59</v>
      </c>
      <c r="C69" s="16" t="s">
        <v>103</v>
      </c>
      <c r="D69" s="16" t="s">
        <v>54</v>
      </c>
      <c r="E69" s="34" t="s">
        <v>30</v>
      </c>
      <c r="F69" s="16">
        <v>0.73</v>
      </c>
    </row>
    <row r="70" spans="1:6" x14ac:dyDescent="0.2">
      <c r="A70" s="4" t="s">
        <v>101</v>
      </c>
      <c r="B70" s="16" t="s">
        <v>59</v>
      </c>
      <c r="C70" s="16" t="s">
        <v>103</v>
      </c>
      <c r="D70" s="16" t="s">
        <v>54</v>
      </c>
      <c r="E70" s="34" t="s">
        <v>46</v>
      </c>
      <c r="F70" s="16">
        <v>0.73</v>
      </c>
    </row>
    <row r="71" spans="1:6" x14ac:dyDescent="0.2">
      <c r="A71" s="4" t="s">
        <v>101</v>
      </c>
      <c r="B71" s="16" t="s">
        <v>59</v>
      </c>
      <c r="C71" s="16" t="s">
        <v>103</v>
      </c>
      <c r="D71" s="16" t="s">
        <v>53</v>
      </c>
      <c r="E71" s="34" t="s">
        <v>29</v>
      </c>
      <c r="F71" s="16">
        <v>0.35</v>
      </c>
    </row>
    <row r="72" spans="1:6" x14ac:dyDescent="0.2">
      <c r="A72" s="4" t="s">
        <v>101</v>
      </c>
      <c r="B72" s="16" t="s">
        <v>59</v>
      </c>
      <c r="C72" s="16" t="s">
        <v>103</v>
      </c>
      <c r="D72" s="16" t="s">
        <v>53</v>
      </c>
      <c r="E72" s="34" t="s">
        <v>30</v>
      </c>
      <c r="F72" s="16">
        <v>1.01</v>
      </c>
    </row>
    <row r="73" spans="1:6" ht="17" thickBot="1" x14ac:dyDescent="0.25">
      <c r="A73" s="6" t="s">
        <v>101</v>
      </c>
      <c r="B73" s="19" t="s">
        <v>59</v>
      </c>
      <c r="C73" s="19" t="s">
        <v>103</v>
      </c>
      <c r="D73" s="19" t="s">
        <v>53</v>
      </c>
      <c r="E73" s="40" t="s">
        <v>46</v>
      </c>
      <c r="F73" s="19">
        <v>0.78</v>
      </c>
    </row>
    <row r="74" spans="1:6" x14ac:dyDescent="0.2">
      <c r="A74" s="2" t="s">
        <v>102</v>
      </c>
      <c r="B74" s="15" t="s">
        <v>59</v>
      </c>
      <c r="C74" s="15" t="s">
        <v>60</v>
      </c>
      <c r="D74" s="15" t="s">
        <v>54</v>
      </c>
      <c r="E74" s="37" t="s">
        <v>29</v>
      </c>
      <c r="F74" s="15">
        <v>0.27</v>
      </c>
    </row>
    <row r="75" spans="1:6" x14ac:dyDescent="0.2">
      <c r="A75" s="4" t="s">
        <v>102</v>
      </c>
      <c r="B75" s="16" t="s">
        <v>59</v>
      </c>
      <c r="C75" s="16" t="s">
        <v>60</v>
      </c>
      <c r="D75" s="16" t="s">
        <v>54</v>
      </c>
      <c r="E75" s="34" t="s">
        <v>30</v>
      </c>
      <c r="F75" s="16">
        <v>0.25</v>
      </c>
    </row>
    <row r="76" spans="1:6" x14ac:dyDescent="0.2">
      <c r="A76" s="4" t="s">
        <v>102</v>
      </c>
      <c r="B76" s="16" t="s">
        <v>59</v>
      </c>
      <c r="C76" s="16" t="s">
        <v>60</v>
      </c>
      <c r="D76" s="16" t="s">
        <v>54</v>
      </c>
      <c r="E76" s="34" t="s">
        <v>46</v>
      </c>
      <c r="F76" s="16">
        <v>0.57999999999999996</v>
      </c>
    </row>
    <row r="77" spans="1:6" x14ac:dyDescent="0.2">
      <c r="A77" s="4" t="s">
        <v>102</v>
      </c>
      <c r="B77" s="16" t="s">
        <v>59</v>
      </c>
      <c r="C77" s="16" t="s">
        <v>60</v>
      </c>
      <c r="D77" s="16" t="s">
        <v>53</v>
      </c>
      <c r="E77" s="34" t="s">
        <v>29</v>
      </c>
      <c r="F77" s="16">
        <v>0.47</v>
      </c>
    </row>
    <row r="78" spans="1:6" x14ac:dyDescent="0.2">
      <c r="A78" s="4" t="s">
        <v>102</v>
      </c>
      <c r="B78" s="16" t="s">
        <v>59</v>
      </c>
      <c r="C78" s="16" t="s">
        <v>60</v>
      </c>
      <c r="D78" s="16" t="s">
        <v>53</v>
      </c>
      <c r="E78" s="34" t="s">
        <v>30</v>
      </c>
      <c r="F78" s="16">
        <v>0.44</v>
      </c>
    </row>
    <row r="79" spans="1:6" ht="17" thickBot="1" x14ac:dyDescent="0.25">
      <c r="A79" s="6" t="s">
        <v>102</v>
      </c>
      <c r="B79" s="19" t="s">
        <v>59</v>
      </c>
      <c r="C79" s="19" t="s">
        <v>60</v>
      </c>
      <c r="D79" s="19" t="s">
        <v>53</v>
      </c>
      <c r="E79" s="40" t="s">
        <v>46</v>
      </c>
      <c r="F79" s="19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23F1-D109-D94D-A4AE-37B24036C344}">
  <dimension ref="A1:T38"/>
  <sheetViews>
    <sheetView tabSelected="1" topLeftCell="A17" zoomScale="125" workbookViewId="0">
      <selection activeCell="D21" sqref="D21"/>
    </sheetView>
  </sheetViews>
  <sheetFormatPr baseColWidth="10" defaultRowHeight="16" x14ac:dyDescent="0.2"/>
  <cols>
    <col min="3" max="3" width="10.83203125" customWidth="1"/>
    <col min="15" max="15" width="15.5" customWidth="1"/>
    <col min="16" max="16" width="20.6640625" customWidth="1"/>
    <col min="18" max="18" width="14.6640625" customWidth="1"/>
    <col min="19" max="19" width="28" customWidth="1"/>
    <col min="20" max="20" width="20.1640625" customWidth="1"/>
  </cols>
  <sheetData>
    <row r="1" spans="1:20" x14ac:dyDescent="0.2">
      <c r="A1" s="67" t="s">
        <v>104</v>
      </c>
      <c r="B1" s="80"/>
      <c r="C1" s="81" t="s">
        <v>71</v>
      </c>
      <c r="D1" s="81" t="s">
        <v>70</v>
      </c>
      <c r="E1" s="82" t="s">
        <v>69</v>
      </c>
      <c r="F1" s="82" t="s">
        <v>68</v>
      </c>
      <c r="G1" s="82" t="s">
        <v>67</v>
      </c>
      <c r="H1" s="82" t="s">
        <v>66</v>
      </c>
      <c r="I1" s="82" t="s">
        <v>65</v>
      </c>
      <c r="J1" s="82" t="s">
        <v>64</v>
      </c>
      <c r="K1" s="82" t="s">
        <v>63</v>
      </c>
      <c r="L1" s="82" t="s">
        <v>62</v>
      </c>
      <c r="M1" s="83" t="s">
        <v>61</v>
      </c>
      <c r="N1" s="15"/>
    </row>
    <row r="2" spans="1:20" s="66" customFormat="1" ht="17" thickBot="1" x14ac:dyDescent="0.25">
      <c r="A2" s="68"/>
      <c r="B2" s="84" t="s">
        <v>79</v>
      </c>
      <c r="C2" s="68" t="s">
        <v>79</v>
      </c>
      <c r="D2" s="68" t="s">
        <v>77</v>
      </c>
      <c r="E2" s="68" t="s">
        <v>79</v>
      </c>
      <c r="F2" s="68" t="s">
        <v>79</v>
      </c>
      <c r="G2" s="69" t="s">
        <v>77</v>
      </c>
      <c r="H2" s="69" t="s">
        <v>77</v>
      </c>
      <c r="I2" s="69" t="s">
        <v>77</v>
      </c>
      <c r="J2" s="69" t="s">
        <v>79</v>
      </c>
      <c r="K2" s="69" t="s">
        <v>77</v>
      </c>
      <c r="L2" s="69" t="s">
        <v>77</v>
      </c>
      <c r="M2" s="85" t="s">
        <v>77</v>
      </c>
      <c r="N2" s="94"/>
    </row>
    <row r="3" spans="1:20" s="20" customFormat="1" ht="17" thickBot="1" x14ac:dyDescent="0.25">
      <c r="A3" s="70"/>
      <c r="B3" s="86" t="s">
        <v>105</v>
      </c>
      <c r="C3" s="71" t="s">
        <v>106</v>
      </c>
      <c r="D3" s="68" t="s">
        <v>76</v>
      </c>
      <c r="E3" s="71" t="s">
        <v>107</v>
      </c>
      <c r="F3" s="71" t="s">
        <v>108</v>
      </c>
      <c r="G3" s="69" t="s">
        <v>81</v>
      </c>
      <c r="H3" s="70" t="s">
        <v>90</v>
      </c>
      <c r="I3" s="70" t="s">
        <v>119</v>
      </c>
      <c r="J3" s="70" t="s">
        <v>109</v>
      </c>
      <c r="K3" s="70" t="s">
        <v>83</v>
      </c>
      <c r="L3" s="70" t="s">
        <v>84</v>
      </c>
      <c r="M3" s="87" t="s">
        <v>110</v>
      </c>
      <c r="N3" s="18" t="s">
        <v>114</v>
      </c>
      <c r="O3" s="20" t="s">
        <v>111</v>
      </c>
      <c r="R3" s="20" t="s">
        <v>123</v>
      </c>
      <c r="S3" s="20" t="s">
        <v>123</v>
      </c>
      <c r="T3" s="20" t="s">
        <v>124</v>
      </c>
    </row>
    <row r="4" spans="1:20" s="74" customFormat="1" ht="17" thickBot="1" x14ac:dyDescent="0.25">
      <c r="A4" s="72" t="s">
        <v>61</v>
      </c>
      <c r="B4" s="88">
        <v>1</v>
      </c>
      <c r="C4" s="72">
        <v>0</v>
      </c>
      <c r="D4" s="72">
        <v>0</v>
      </c>
      <c r="E4" s="72">
        <v>0</v>
      </c>
      <c r="F4" s="72">
        <v>0</v>
      </c>
      <c r="G4" s="73">
        <v>0</v>
      </c>
      <c r="H4" s="73">
        <v>0</v>
      </c>
      <c r="I4" s="73">
        <v>0</v>
      </c>
      <c r="J4" s="73">
        <v>1</v>
      </c>
      <c r="K4" s="73">
        <v>0</v>
      </c>
      <c r="L4" s="73">
        <v>0</v>
      </c>
      <c r="M4" s="89">
        <v>1</v>
      </c>
      <c r="N4" s="95" t="s">
        <v>64</v>
      </c>
      <c r="O4" s="71" t="s">
        <v>112</v>
      </c>
      <c r="P4" s="72" t="s">
        <v>61</v>
      </c>
      <c r="Q4" s="97" t="s">
        <v>61</v>
      </c>
      <c r="R4" s="74" t="s">
        <v>125</v>
      </c>
      <c r="S4" s="74" t="s">
        <v>125</v>
      </c>
    </row>
    <row r="5" spans="1:20" s="77" customFormat="1" x14ac:dyDescent="0.2">
      <c r="A5" s="75" t="s">
        <v>62</v>
      </c>
      <c r="B5" s="90">
        <v>1</v>
      </c>
      <c r="C5" s="75">
        <v>0</v>
      </c>
      <c r="D5" s="75">
        <v>0</v>
      </c>
      <c r="E5" s="75">
        <v>0</v>
      </c>
      <c r="F5" s="75">
        <v>1</v>
      </c>
      <c r="G5" s="76">
        <v>0</v>
      </c>
      <c r="H5" s="76">
        <v>0</v>
      </c>
      <c r="I5" s="76">
        <v>0</v>
      </c>
      <c r="J5" s="76">
        <v>0</v>
      </c>
      <c r="K5" s="76">
        <v>0</v>
      </c>
      <c r="L5" s="76">
        <v>1</v>
      </c>
      <c r="M5" s="91">
        <v>0</v>
      </c>
      <c r="N5" s="96" t="s">
        <v>68</v>
      </c>
      <c r="O5" s="77" t="s">
        <v>115</v>
      </c>
      <c r="P5" s="75" t="s">
        <v>62</v>
      </c>
      <c r="Q5" s="98" t="s">
        <v>62</v>
      </c>
      <c r="R5" s="77" t="s">
        <v>126</v>
      </c>
      <c r="S5" s="77" t="s">
        <v>126</v>
      </c>
    </row>
    <row r="6" spans="1:20" s="77" customFormat="1" x14ac:dyDescent="0.2">
      <c r="A6" s="75" t="s">
        <v>63</v>
      </c>
      <c r="B6" s="90">
        <v>1</v>
      </c>
      <c r="C6" s="75">
        <v>0</v>
      </c>
      <c r="D6" s="75">
        <v>0</v>
      </c>
      <c r="E6" s="78">
        <v>1</v>
      </c>
      <c r="F6" s="78">
        <v>0</v>
      </c>
      <c r="G6" s="76">
        <v>0</v>
      </c>
      <c r="H6" s="76">
        <v>0</v>
      </c>
      <c r="I6" s="76">
        <v>0</v>
      </c>
      <c r="J6" s="76">
        <v>0</v>
      </c>
      <c r="K6" s="76">
        <v>1</v>
      </c>
      <c r="L6" s="76">
        <v>0</v>
      </c>
      <c r="M6" s="91">
        <v>0</v>
      </c>
      <c r="N6" s="96" t="s">
        <v>69</v>
      </c>
      <c r="O6" s="77" t="s">
        <v>116</v>
      </c>
      <c r="P6" s="75" t="s">
        <v>63</v>
      </c>
      <c r="Q6" s="98" t="s">
        <v>63</v>
      </c>
      <c r="R6" s="77" t="s">
        <v>127</v>
      </c>
      <c r="S6" s="77" t="s">
        <v>127</v>
      </c>
    </row>
    <row r="7" spans="1:20" s="77" customFormat="1" x14ac:dyDescent="0.2">
      <c r="A7" s="75" t="s">
        <v>64</v>
      </c>
      <c r="B7" s="92">
        <v>1</v>
      </c>
      <c r="C7" s="76">
        <v>0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>
        <v>1</v>
      </c>
      <c r="K7" s="76">
        <v>0</v>
      </c>
      <c r="L7" s="76">
        <v>0</v>
      </c>
      <c r="M7" s="91">
        <v>0</v>
      </c>
      <c r="N7" s="96" t="s">
        <v>99</v>
      </c>
      <c r="O7" s="77" t="s">
        <v>117</v>
      </c>
      <c r="P7" s="75" t="s">
        <v>64</v>
      </c>
      <c r="Q7" s="98" t="s">
        <v>64</v>
      </c>
      <c r="R7" s="77" t="s">
        <v>128</v>
      </c>
      <c r="S7" s="77" t="s">
        <v>136</v>
      </c>
    </row>
    <row r="8" spans="1:20" s="77" customFormat="1" x14ac:dyDescent="0.2">
      <c r="A8" s="79" t="s">
        <v>65</v>
      </c>
      <c r="B8" s="92">
        <v>1</v>
      </c>
      <c r="C8" s="76">
        <v>0</v>
      </c>
      <c r="D8" s="76">
        <v>0</v>
      </c>
      <c r="E8" s="76">
        <v>0</v>
      </c>
      <c r="F8" s="76">
        <v>1</v>
      </c>
      <c r="G8" s="76">
        <v>0</v>
      </c>
      <c r="H8" s="76">
        <v>0</v>
      </c>
      <c r="I8" s="76">
        <v>1</v>
      </c>
      <c r="J8" s="76">
        <v>0</v>
      </c>
      <c r="K8" s="76">
        <v>0</v>
      </c>
      <c r="L8" s="76">
        <v>0</v>
      </c>
      <c r="M8" s="91">
        <v>0</v>
      </c>
      <c r="N8" s="96" t="s">
        <v>68</v>
      </c>
      <c r="O8" s="77" t="s">
        <v>143</v>
      </c>
      <c r="P8" s="79" t="s">
        <v>65</v>
      </c>
      <c r="Q8" s="98" t="s">
        <v>65</v>
      </c>
      <c r="R8" s="77" t="s">
        <v>129</v>
      </c>
      <c r="S8" s="77" t="s">
        <v>137</v>
      </c>
    </row>
    <row r="9" spans="1:20" s="77" customFormat="1" x14ac:dyDescent="0.2">
      <c r="A9" s="79" t="s">
        <v>66</v>
      </c>
      <c r="B9" s="92">
        <v>1</v>
      </c>
      <c r="C9" s="76">
        <v>0</v>
      </c>
      <c r="D9" s="76">
        <v>0</v>
      </c>
      <c r="E9" s="76">
        <v>1</v>
      </c>
      <c r="F9" s="76">
        <v>0</v>
      </c>
      <c r="G9" s="76">
        <v>0</v>
      </c>
      <c r="H9" s="76">
        <v>1</v>
      </c>
      <c r="I9" s="76">
        <v>0</v>
      </c>
      <c r="J9" s="76">
        <v>0</v>
      </c>
      <c r="K9" s="76">
        <v>0</v>
      </c>
      <c r="L9" s="76">
        <v>0</v>
      </c>
      <c r="M9" s="91">
        <v>0</v>
      </c>
      <c r="N9" s="96" t="s">
        <v>69</v>
      </c>
      <c r="O9" s="77" t="s">
        <v>144</v>
      </c>
      <c r="P9" s="79" t="s">
        <v>66</v>
      </c>
      <c r="Q9" s="98" t="s">
        <v>66</v>
      </c>
      <c r="R9" s="77" t="s">
        <v>130</v>
      </c>
      <c r="S9" s="77" t="s">
        <v>138</v>
      </c>
    </row>
    <row r="10" spans="1:20" s="77" customFormat="1" x14ac:dyDescent="0.2">
      <c r="A10" s="79" t="s">
        <v>67</v>
      </c>
      <c r="B10" s="92">
        <v>1</v>
      </c>
      <c r="C10" s="76">
        <v>1</v>
      </c>
      <c r="D10" s="76">
        <v>0</v>
      </c>
      <c r="E10" s="76">
        <v>0</v>
      </c>
      <c r="F10" s="76">
        <v>0</v>
      </c>
      <c r="G10" s="76">
        <v>1</v>
      </c>
      <c r="H10" s="76">
        <v>0</v>
      </c>
      <c r="I10" s="76">
        <v>0</v>
      </c>
      <c r="J10" s="76">
        <v>0</v>
      </c>
      <c r="K10" s="76">
        <v>0</v>
      </c>
      <c r="L10" s="76">
        <v>0</v>
      </c>
      <c r="M10" s="91">
        <v>0</v>
      </c>
      <c r="N10" s="96" t="s">
        <v>71</v>
      </c>
      <c r="O10" s="77" t="s">
        <v>122</v>
      </c>
      <c r="P10" s="79" t="s">
        <v>67</v>
      </c>
      <c r="Q10" s="98" t="s">
        <v>67</v>
      </c>
      <c r="R10" s="77" t="s">
        <v>131</v>
      </c>
      <c r="S10" s="77" t="s">
        <v>139</v>
      </c>
    </row>
    <row r="11" spans="1:20" s="77" customFormat="1" x14ac:dyDescent="0.2">
      <c r="A11" s="79" t="s">
        <v>68</v>
      </c>
      <c r="B11" s="92">
        <v>1</v>
      </c>
      <c r="C11" s="76">
        <v>0</v>
      </c>
      <c r="D11" s="76">
        <v>0</v>
      </c>
      <c r="E11" s="76">
        <v>0</v>
      </c>
      <c r="F11" s="76">
        <v>1</v>
      </c>
      <c r="G11" s="76">
        <v>0</v>
      </c>
      <c r="H11" s="76">
        <v>0</v>
      </c>
      <c r="I11" s="76">
        <v>0</v>
      </c>
      <c r="J11" s="76">
        <v>0</v>
      </c>
      <c r="K11" s="76">
        <v>0</v>
      </c>
      <c r="L11" s="76">
        <v>0</v>
      </c>
      <c r="M11" s="91">
        <v>0</v>
      </c>
      <c r="N11" s="96" t="s">
        <v>99</v>
      </c>
      <c r="O11" s="77" t="s">
        <v>113</v>
      </c>
      <c r="P11" s="79" t="s">
        <v>68</v>
      </c>
      <c r="Q11" s="98" t="s">
        <v>68</v>
      </c>
      <c r="R11" s="77" t="s">
        <v>132</v>
      </c>
      <c r="S11" s="77" t="s">
        <v>140</v>
      </c>
    </row>
    <row r="12" spans="1:20" s="77" customFormat="1" x14ac:dyDescent="0.2">
      <c r="A12" s="79" t="s">
        <v>69</v>
      </c>
      <c r="B12" s="92">
        <v>1</v>
      </c>
      <c r="C12" s="76">
        <v>0</v>
      </c>
      <c r="D12" s="76">
        <v>0</v>
      </c>
      <c r="E12" s="76">
        <v>1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91">
        <v>0</v>
      </c>
      <c r="N12" s="96" t="s">
        <v>99</v>
      </c>
      <c r="O12" s="77" t="s">
        <v>120</v>
      </c>
      <c r="P12" s="79" t="s">
        <v>69</v>
      </c>
      <c r="Q12" s="98" t="s">
        <v>69</v>
      </c>
      <c r="R12" s="77" t="s">
        <v>133</v>
      </c>
      <c r="S12" s="77" t="s">
        <v>141</v>
      </c>
    </row>
    <row r="13" spans="1:20" s="77" customFormat="1" x14ac:dyDescent="0.2">
      <c r="A13" s="79" t="s">
        <v>70</v>
      </c>
      <c r="B13" s="92">
        <v>1</v>
      </c>
      <c r="C13" s="76">
        <v>1</v>
      </c>
      <c r="D13" s="76">
        <v>1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91">
        <v>0</v>
      </c>
      <c r="N13" s="96" t="s">
        <v>71</v>
      </c>
      <c r="O13" s="77" t="s">
        <v>121</v>
      </c>
      <c r="P13" s="79" t="s">
        <v>70</v>
      </c>
      <c r="Q13" s="98" t="s">
        <v>70</v>
      </c>
      <c r="R13" s="77" t="s">
        <v>134</v>
      </c>
      <c r="S13" t="s">
        <v>142</v>
      </c>
    </row>
    <row r="14" spans="1:20" s="77" customFormat="1" ht="17" thickBot="1" x14ac:dyDescent="0.25">
      <c r="A14" s="79" t="s">
        <v>71</v>
      </c>
      <c r="B14" s="93">
        <v>1</v>
      </c>
      <c r="C14" s="69">
        <v>1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85">
        <v>0</v>
      </c>
      <c r="N14" s="94" t="s">
        <v>99</v>
      </c>
      <c r="O14" s="77" t="s">
        <v>118</v>
      </c>
      <c r="P14" s="79" t="s">
        <v>71</v>
      </c>
      <c r="Q14" s="98" t="s">
        <v>71</v>
      </c>
      <c r="R14" s="77" t="s">
        <v>135</v>
      </c>
      <c r="S14" t="s">
        <v>147</v>
      </c>
    </row>
    <row r="16" spans="1:20" x14ac:dyDescent="0.2">
      <c r="S16" t="s">
        <v>145</v>
      </c>
    </row>
    <row r="17" spans="1:19" x14ac:dyDescent="0.2">
      <c r="S17" t="s">
        <v>146</v>
      </c>
    </row>
    <row r="18" spans="1:19" ht="17" thickBot="1" x14ac:dyDescent="0.25">
      <c r="S18" t="s">
        <v>147</v>
      </c>
    </row>
    <row r="19" spans="1:19" x14ac:dyDescent="0.2">
      <c r="A19" s="72"/>
    </row>
    <row r="20" spans="1:19" x14ac:dyDescent="0.2">
      <c r="A20" s="75"/>
    </row>
    <row r="21" spans="1:19" x14ac:dyDescent="0.2">
      <c r="A21" s="75"/>
      <c r="D21">
        <f>TINV(0.00833, 22)</f>
        <v>2.8987112646039672</v>
      </c>
    </row>
    <row r="22" spans="1:19" x14ac:dyDescent="0.2">
      <c r="A22" s="75"/>
    </row>
    <row r="23" spans="1:19" x14ac:dyDescent="0.2">
      <c r="A23" s="79"/>
      <c r="S23" t="s">
        <v>148</v>
      </c>
    </row>
    <row r="24" spans="1:19" x14ac:dyDescent="0.2">
      <c r="A24" s="79"/>
      <c r="S24" t="s">
        <v>149</v>
      </c>
    </row>
    <row r="25" spans="1:19" x14ac:dyDescent="0.2">
      <c r="A25" s="79"/>
    </row>
    <row r="26" spans="1:19" x14ac:dyDescent="0.2">
      <c r="A26" s="79"/>
    </row>
    <row r="27" spans="1:19" x14ac:dyDescent="0.2">
      <c r="A27" s="79"/>
    </row>
    <row r="28" spans="1:19" x14ac:dyDescent="0.2">
      <c r="A28" s="79"/>
    </row>
    <row r="29" spans="1:19" x14ac:dyDescent="0.2">
      <c r="A29" s="79"/>
    </row>
    <row r="33" spans="1:7" x14ac:dyDescent="0.2">
      <c r="C33" t="s">
        <v>69</v>
      </c>
      <c r="D33" t="s">
        <v>66</v>
      </c>
      <c r="E33" t="s">
        <v>64</v>
      </c>
      <c r="F33" t="s">
        <v>63</v>
      </c>
      <c r="G33" t="s">
        <v>61</v>
      </c>
    </row>
    <row r="34" spans="1:7" x14ac:dyDescent="0.2">
      <c r="A34" t="s">
        <v>61</v>
      </c>
      <c r="C34">
        <v>0</v>
      </c>
      <c r="D34">
        <v>0</v>
      </c>
      <c r="E34">
        <v>1</v>
      </c>
      <c r="F34">
        <v>0</v>
      </c>
      <c r="G34">
        <v>1</v>
      </c>
    </row>
    <row r="35" spans="1:7" x14ac:dyDescent="0.2">
      <c r="A35" t="s">
        <v>63</v>
      </c>
      <c r="C35">
        <v>1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64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66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 x14ac:dyDescent="0.2">
      <c r="A38" t="s">
        <v>69</v>
      </c>
      <c r="C38">
        <v>1</v>
      </c>
      <c r="D38">
        <v>0</v>
      </c>
      <c r="E38">
        <v>0</v>
      </c>
      <c r="F38">
        <v>0</v>
      </c>
      <c r="G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6DA4-BDB7-1F48-A3F4-94D446C01D26}">
  <dimension ref="A1:P14"/>
  <sheetViews>
    <sheetView zoomScale="106" workbookViewId="0">
      <selection activeCell="O4" sqref="O4:P14"/>
    </sheetView>
  </sheetViews>
  <sheetFormatPr baseColWidth="10" defaultRowHeight="16" x14ac:dyDescent="0.2"/>
  <cols>
    <col min="15" max="15" width="37" customWidth="1"/>
  </cols>
  <sheetData>
    <row r="1" spans="1:16" x14ac:dyDescent="0.2">
      <c r="B1" t="s">
        <v>73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  <c r="J1" t="s">
        <v>64</v>
      </c>
      <c r="K1" t="s">
        <v>63</v>
      </c>
      <c r="L1" t="s">
        <v>62</v>
      </c>
      <c r="M1" t="s">
        <v>61</v>
      </c>
    </row>
    <row r="2" spans="1:16" x14ac:dyDescent="0.2">
      <c r="B2" s="51" t="s">
        <v>79</v>
      </c>
      <c r="C2" s="51" t="s">
        <v>79</v>
      </c>
      <c r="D2" s="51" t="s">
        <v>72</v>
      </c>
      <c r="E2" s="51" t="s">
        <v>79</v>
      </c>
      <c r="F2" s="51" t="s">
        <v>79</v>
      </c>
      <c r="G2" s="51" t="s">
        <v>77</v>
      </c>
      <c r="H2" s="51" t="s">
        <v>77</v>
      </c>
      <c r="I2" s="51" t="s">
        <v>77</v>
      </c>
      <c r="J2" s="51" t="s">
        <v>79</v>
      </c>
      <c r="K2" s="51" t="s">
        <v>77</v>
      </c>
      <c r="L2" s="51" t="s">
        <v>77</v>
      </c>
      <c r="M2" s="51" t="s">
        <v>77</v>
      </c>
    </row>
    <row r="3" spans="1:16" x14ac:dyDescent="0.2">
      <c r="B3" t="s">
        <v>74</v>
      </c>
      <c r="C3" t="s">
        <v>75</v>
      </c>
      <c r="D3" t="s">
        <v>76</v>
      </c>
      <c r="E3" t="s">
        <v>78</v>
      </c>
      <c r="F3" t="s">
        <v>80</v>
      </c>
      <c r="G3" t="s">
        <v>81</v>
      </c>
      <c r="H3" t="s">
        <v>90</v>
      </c>
      <c r="I3" t="s">
        <v>91</v>
      </c>
      <c r="J3" t="s">
        <v>82</v>
      </c>
      <c r="K3" t="s">
        <v>83</v>
      </c>
      <c r="L3" t="s">
        <v>84</v>
      </c>
      <c r="M3" t="s">
        <v>85</v>
      </c>
    </row>
    <row r="4" spans="1:16" x14ac:dyDescent="0.2">
      <c r="A4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O4" t="s">
        <v>89</v>
      </c>
      <c r="P4" t="s">
        <v>64</v>
      </c>
    </row>
    <row r="5" spans="1:16" x14ac:dyDescent="0.2">
      <c r="A5" t="s">
        <v>62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O5" t="s">
        <v>86</v>
      </c>
      <c r="P5" t="s">
        <v>68</v>
      </c>
    </row>
    <row r="6" spans="1:16" x14ac:dyDescent="0.2">
      <c r="A6" t="s">
        <v>63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O6" t="s">
        <v>87</v>
      </c>
      <c r="P6" t="s">
        <v>69</v>
      </c>
    </row>
    <row r="7" spans="1:16" x14ac:dyDescent="0.2">
      <c r="A7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O7" t="s">
        <v>88</v>
      </c>
      <c r="P7" t="s">
        <v>99</v>
      </c>
    </row>
    <row r="8" spans="1:16" x14ac:dyDescent="0.2">
      <c r="A8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O8" t="s">
        <v>92</v>
      </c>
      <c r="P8" t="s">
        <v>99</v>
      </c>
    </row>
    <row r="9" spans="1:16" x14ac:dyDescent="0.2">
      <c r="A9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O9" t="s">
        <v>93</v>
      </c>
      <c r="P9" t="s">
        <v>99</v>
      </c>
    </row>
    <row r="10" spans="1:16" x14ac:dyDescent="0.2">
      <c r="A10" t="s">
        <v>67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98</v>
      </c>
      <c r="P10" t="s">
        <v>71</v>
      </c>
    </row>
    <row r="11" spans="1:16" s="52" customFormat="1" x14ac:dyDescent="0.2">
      <c r="A11" s="52" t="s">
        <v>68</v>
      </c>
      <c r="B11" s="52">
        <v>1</v>
      </c>
      <c r="C11" s="52">
        <v>0</v>
      </c>
      <c r="D11" s="52">
        <v>0</v>
      </c>
      <c r="E11" s="52">
        <v>0</v>
      </c>
      <c r="F11" s="52">
        <v>1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O11" t="s">
        <v>97</v>
      </c>
      <c r="P11" t="s">
        <v>99</v>
      </c>
    </row>
    <row r="12" spans="1:16" x14ac:dyDescent="0.2">
      <c r="A12" t="s">
        <v>69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95</v>
      </c>
      <c r="P12" t="s">
        <v>99</v>
      </c>
    </row>
    <row r="13" spans="1:16" x14ac:dyDescent="0.2">
      <c r="A13" t="s">
        <v>70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96</v>
      </c>
      <c r="P13" t="s">
        <v>99</v>
      </c>
    </row>
    <row r="14" spans="1:16" x14ac:dyDescent="0.2">
      <c r="A14" t="s">
        <v>71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94</v>
      </c>
      <c r="P14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7D64-F12A-D54D-8D62-D10359B8B3B7}">
  <dimension ref="A1:H147"/>
  <sheetViews>
    <sheetView topLeftCell="A112" workbookViewId="0">
      <selection activeCell="A132" sqref="A132"/>
    </sheetView>
  </sheetViews>
  <sheetFormatPr baseColWidth="10" defaultRowHeight="16" x14ac:dyDescent="0.2"/>
  <cols>
    <col min="2" max="2" width="10.83203125" style="16"/>
    <col min="4" max="4" width="17.6640625" customWidth="1"/>
    <col min="5" max="5" width="13.5" style="16" customWidth="1"/>
    <col min="6" max="6" width="12.6640625" style="16" customWidth="1"/>
    <col min="7" max="7" width="10.83203125" style="16"/>
    <col min="21" max="21" width="14.6640625" customWidth="1"/>
  </cols>
  <sheetData>
    <row r="1" spans="1:8" ht="17" thickBot="1" x14ac:dyDescent="0.25">
      <c r="A1" s="17" t="s">
        <v>8</v>
      </c>
      <c r="B1" s="18" t="s">
        <v>51</v>
      </c>
      <c r="C1" s="20" t="s">
        <v>1</v>
      </c>
      <c r="D1" s="20" t="s">
        <v>28</v>
      </c>
      <c r="E1" s="18" t="s">
        <v>38</v>
      </c>
      <c r="F1" s="18" t="s">
        <v>37</v>
      </c>
      <c r="G1" s="18"/>
      <c r="H1" s="21" t="s">
        <v>27</v>
      </c>
    </row>
    <row r="2" spans="1:8" x14ac:dyDescent="0.2">
      <c r="A2" s="2">
        <v>20210824</v>
      </c>
      <c r="B2" s="15" t="s">
        <v>52</v>
      </c>
      <c r="C2" s="31" t="s">
        <v>54</v>
      </c>
      <c r="D2" s="31" t="s">
        <v>29</v>
      </c>
      <c r="E2" s="37">
        <v>9841</v>
      </c>
      <c r="F2" s="37">
        <v>9852</v>
      </c>
      <c r="G2" s="15"/>
      <c r="H2" s="22">
        <f t="shared" ref="H2:H4" si="0">(F2-E2)*0.1</f>
        <v>1.1000000000000001</v>
      </c>
    </row>
    <row r="3" spans="1:8" x14ac:dyDescent="0.2">
      <c r="A3" s="4">
        <v>20210824</v>
      </c>
      <c r="B3" s="16" t="s">
        <v>52</v>
      </c>
      <c r="C3" s="14" t="s">
        <v>54</v>
      </c>
      <c r="D3" s="5" t="s">
        <v>31</v>
      </c>
      <c r="E3" s="34">
        <v>9871</v>
      </c>
      <c r="F3" s="34">
        <v>9885</v>
      </c>
      <c r="H3" s="23">
        <f t="shared" si="0"/>
        <v>1.4000000000000001</v>
      </c>
    </row>
    <row r="4" spans="1:8" x14ac:dyDescent="0.2">
      <c r="A4" s="4">
        <v>20210824</v>
      </c>
      <c r="B4" s="16" t="s">
        <v>52</v>
      </c>
      <c r="C4" s="14" t="s">
        <v>54</v>
      </c>
      <c r="D4" s="5" t="s">
        <v>45</v>
      </c>
      <c r="E4" s="34">
        <v>9841</v>
      </c>
      <c r="F4" s="34">
        <v>9852</v>
      </c>
      <c r="H4" s="23">
        <f t="shared" si="0"/>
        <v>1.1000000000000001</v>
      </c>
    </row>
    <row r="5" spans="1:8" x14ac:dyDescent="0.2">
      <c r="A5" s="4">
        <v>20210824</v>
      </c>
      <c r="B5" s="16" t="s">
        <v>52</v>
      </c>
      <c r="C5" s="14" t="s">
        <v>54</v>
      </c>
      <c r="D5" s="14" t="s">
        <v>30</v>
      </c>
      <c r="E5" s="34">
        <v>9798</v>
      </c>
      <c r="F5" s="34">
        <v>9801</v>
      </c>
      <c r="H5" s="23">
        <f>(F5-E5)*0.1</f>
        <v>0.30000000000000004</v>
      </c>
    </row>
    <row r="6" spans="1:8" ht="17" thickBot="1" x14ac:dyDescent="0.25">
      <c r="A6" s="6">
        <v>20210824</v>
      </c>
      <c r="B6" s="19" t="s">
        <v>52</v>
      </c>
      <c r="C6" s="46" t="s">
        <v>54</v>
      </c>
      <c r="D6" s="46" t="s">
        <v>49</v>
      </c>
      <c r="E6" s="40">
        <v>9908</v>
      </c>
      <c r="F6" s="40">
        <v>9921</v>
      </c>
      <c r="G6" s="19"/>
      <c r="H6" s="24">
        <f>(F6-E6)*0.1</f>
        <v>1.3</v>
      </c>
    </row>
    <row r="7" spans="1:8" ht="17" thickBot="1" x14ac:dyDescent="0.25">
      <c r="A7" s="6">
        <v>20210824</v>
      </c>
      <c r="B7" s="19" t="s">
        <v>52</v>
      </c>
      <c r="C7" s="46" t="s">
        <v>54</v>
      </c>
      <c r="D7" s="14" t="s">
        <v>39</v>
      </c>
      <c r="H7" s="23"/>
    </row>
    <row r="8" spans="1:8" ht="17" thickBot="1" x14ac:dyDescent="0.25">
      <c r="A8" s="6">
        <v>20210824</v>
      </c>
      <c r="B8" s="19" t="s">
        <v>52</v>
      </c>
      <c r="C8" s="46" t="s">
        <v>54</v>
      </c>
      <c r="D8" s="46" t="s">
        <v>46</v>
      </c>
      <c r="E8" s="40">
        <v>9953</v>
      </c>
      <c r="F8" s="40">
        <v>9980</v>
      </c>
      <c r="G8" s="19"/>
      <c r="H8" s="24">
        <f t="shared" ref="H8:H13" si="1">(F8-E8)*0.1</f>
        <v>2.7</v>
      </c>
    </row>
    <row r="9" spans="1:8" x14ac:dyDescent="0.2">
      <c r="A9" s="2">
        <v>20210824</v>
      </c>
      <c r="B9" s="15" t="s">
        <v>52</v>
      </c>
      <c r="C9" s="3" t="s">
        <v>53</v>
      </c>
      <c r="D9" s="3" t="s">
        <v>29</v>
      </c>
      <c r="E9" s="15">
        <v>9666</v>
      </c>
      <c r="F9" s="15">
        <v>9676</v>
      </c>
      <c r="G9" s="15"/>
      <c r="H9" s="22">
        <f t="shared" si="1"/>
        <v>1</v>
      </c>
    </row>
    <row r="10" spans="1:8" x14ac:dyDescent="0.2">
      <c r="A10" s="4">
        <v>20210824</v>
      </c>
      <c r="B10" s="16" t="s">
        <v>52</v>
      </c>
      <c r="C10" s="5" t="s">
        <v>53</v>
      </c>
      <c r="D10" s="5" t="s">
        <v>31</v>
      </c>
      <c r="E10" s="16">
        <v>9868</v>
      </c>
      <c r="F10" s="16">
        <v>9891</v>
      </c>
      <c r="H10" s="23">
        <f t="shared" si="1"/>
        <v>2.3000000000000003</v>
      </c>
    </row>
    <row r="11" spans="1:8" x14ac:dyDescent="0.2">
      <c r="A11" s="4">
        <v>20210824</v>
      </c>
      <c r="B11" s="16" t="s">
        <v>52</v>
      </c>
      <c r="C11" s="14" t="s">
        <v>53</v>
      </c>
      <c r="D11" s="5" t="s">
        <v>45</v>
      </c>
      <c r="E11" s="16">
        <v>9956</v>
      </c>
      <c r="F11" s="16">
        <v>9981</v>
      </c>
      <c r="H11" s="23">
        <f t="shared" si="1"/>
        <v>2.5</v>
      </c>
    </row>
    <row r="12" spans="1:8" x14ac:dyDescent="0.2">
      <c r="A12" s="4">
        <v>20210824</v>
      </c>
      <c r="B12" s="16" t="s">
        <v>52</v>
      </c>
      <c r="C12" s="14" t="s">
        <v>53</v>
      </c>
      <c r="D12" s="14" t="s">
        <v>30</v>
      </c>
      <c r="E12" s="34">
        <v>9935</v>
      </c>
      <c r="F12" s="34">
        <v>9954</v>
      </c>
      <c r="H12" s="23">
        <f t="shared" si="1"/>
        <v>1.9000000000000001</v>
      </c>
    </row>
    <row r="13" spans="1:8" x14ac:dyDescent="0.2">
      <c r="A13" s="4">
        <v>20210824</v>
      </c>
      <c r="B13" s="16" t="s">
        <v>52</v>
      </c>
      <c r="C13" s="14" t="s">
        <v>53</v>
      </c>
      <c r="D13" s="14" t="s">
        <v>49</v>
      </c>
      <c r="E13" s="34">
        <v>9605</v>
      </c>
      <c r="F13" s="34">
        <v>9617</v>
      </c>
      <c r="H13" s="23">
        <f t="shared" si="1"/>
        <v>1.2000000000000002</v>
      </c>
    </row>
    <row r="14" spans="1:8" x14ac:dyDescent="0.2">
      <c r="A14" s="4">
        <v>20210824</v>
      </c>
      <c r="B14" s="16" t="s">
        <v>52</v>
      </c>
      <c r="C14" s="14" t="s">
        <v>53</v>
      </c>
      <c r="D14" s="14" t="s">
        <v>39</v>
      </c>
    </row>
    <row r="15" spans="1:8" ht="17" thickBot="1" x14ac:dyDescent="0.25">
      <c r="A15" s="4">
        <v>20210824</v>
      </c>
      <c r="B15" s="16" t="s">
        <v>52</v>
      </c>
      <c r="C15" s="14" t="s">
        <v>53</v>
      </c>
      <c r="D15" s="14" t="s">
        <v>46</v>
      </c>
      <c r="E15" s="34">
        <v>9940</v>
      </c>
      <c r="F15" s="34">
        <v>9948</v>
      </c>
      <c r="H15" s="23">
        <f>(F15-E15)*0.1</f>
        <v>0.8</v>
      </c>
    </row>
    <row r="16" spans="1:8" x14ac:dyDescent="0.2">
      <c r="A16" s="2">
        <v>20210826</v>
      </c>
      <c r="B16" s="15" t="s">
        <v>52</v>
      </c>
      <c r="C16" s="3" t="s">
        <v>53</v>
      </c>
      <c r="D16" s="3" t="s">
        <v>29</v>
      </c>
      <c r="E16" s="37">
        <v>9672</v>
      </c>
      <c r="F16" s="37">
        <v>9687</v>
      </c>
      <c r="G16" s="15"/>
      <c r="H16" s="22">
        <f t="shared" ref="H16:H25" si="2">(F16-E16)*0.1</f>
        <v>1.5</v>
      </c>
    </row>
    <row r="17" spans="1:8" x14ac:dyDescent="0.2">
      <c r="A17" s="4">
        <v>20210826</v>
      </c>
      <c r="B17" s="16" t="s">
        <v>52</v>
      </c>
      <c r="C17" s="5" t="s">
        <v>53</v>
      </c>
      <c r="D17" s="5" t="s">
        <v>31</v>
      </c>
      <c r="E17" s="34">
        <v>9863</v>
      </c>
      <c r="F17" s="34">
        <v>9883</v>
      </c>
      <c r="H17" s="23">
        <f t="shared" si="2"/>
        <v>2</v>
      </c>
    </row>
    <row r="18" spans="1:8" x14ac:dyDescent="0.2">
      <c r="A18" s="4">
        <v>20210826</v>
      </c>
      <c r="B18" s="16" t="s">
        <v>52</v>
      </c>
      <c r="C18" s="5" t="s">
        <v>53</v>
      </c>
      <c r="D18" s="5" t="s">
        <v>45</v>
      </c>
      <c r="E18" s="34">
        <v>9954</v>
      </c>
      <c r="F18" s="34">
        <v>9972</v>
      </c>
      <c r="H18" s="23">
        <f t="shared" si="2"/>
        <v>1.8</v>
      </c>
    </row>
    <row r="19" spans="1:8" x14ac:dyDescent="0.2">
      <c r="A19" s="4">
        <v>20210826</v>
      </c>
      <c r="B19" s="16" t="s">
        <v>52</v>
      </c>
      <c r="C19" s="5" t="s">
        <v>53</v>
      </c>
      <c r="D19" s="14" t="s">
        <v>30</v>
      </c>
      <c r="E19" s="34">
        <v>9937</v>
      </c>
      <c r="F19" s="34">
        <v>9958</v>
      </c>
      <c r="H19" s="23">
        <f>(F19-E19)*0.1</f>
        <v>2.1</v>
      </c>
    </row>
    <row r="20" spans="1:8" x14ac:dyDescent="0.2">
      <c r="A20" s="4">
        <v>20210826</v>
      </c>
      <c r="B20" s="16" t="s">
        <v>52</v>
      </c>
      <c r="C20" s="5" t="s">
        <v>53</v>
      </c>
      <c r="D20" s="14" t="s">
        <v>46</v>
      </c>
      <c r="E20" s="34">
        <v>9929</v>
      </c>
      <c r="F20" s="34">
        <v>9944</v>
      </c>
      <c r="H20" s="23">
        <f>(F20-E20)*0.1</f>
        <v>1.5</v>
      </c>
    </row>
    <row r="21" spans="1:8" x14ac:dyDescent="0.2">
      <c r="A21" s="4">
        <v>20210826</v>
      </c>
      <c r="B21" s="16" t="s">
        <v>52</v>
      </c>
      <c r="C21" s="5" t="s">
        <v>53</v>
      </c>
      <c r="D21" s="14" t="s">
        <v>43</v>
      </c>
      <c r="E21" s="34">
        <v>9978</v>
      </c>
      <c r="F21" s="34">
        <v>9991</v>
      </c>
      <c r="H21" s="23">
        <f>(F21-E21)*0.1</f>
        <v>1.3</v>
      </c>
    </row>
    <row r="22" spans="1:8" x14ac:dyDescent="0.2">
      <c r="A22" s="4">
        <v>20210826</v>
      </c>
      <c r="B22" s="16" t="s">
        <v>52</v>
      </c>
      <c r="C22" s="5" t="s">
        <v>53</v>
      </c>
      <c r="D22" s="14" t="s">
        <v>49</v>
      </c>
      <c r="E22" s="34">
        <v>9598</v>
      </c>
      <c r="F22" s="34">
        <v>9607</v>
      </c>
      <c r="H22" s="23">
        <f>(F22-E22)*0.1</f>
        <v>0.9</v>
      </c>
    </row>
    <row r="23" spans="1:8" x14ac:dyDescent="0.2">
      <c r="A23" s="4">
        <v>20210826</v>
      </c>
      <c r="B23" s="16" t="s">
        <v>52</v>
      </c>
      <c r="C23" s="14" t="s">
        <v>54</v>
      </c>
      <c r="D23" s="14" t="s">
        <v>29</v>
      </c>
      <c r="E23" s="34">
        <v>9836</v>
      </c>
      <c r="F23" s="34">
        <v>9849</v>
      </c>
      <c r="H23" s="23">
        <f t="shared" si="2"/>
        <v>1.3</v>
      </c>
    </row>
    <row r="24" spans="1:8" x14ac:dyDescent="0.2">
      <c r="A24" s="4">
        <v>20210826</v>
      </c>
      <c r="B24" s="16" t="s">
        <v>52</v>
      </c>
      <c r="C24" s="14" t="s">
        <v>54</v>
      </c>
      <c r="D24" s="5" t="s">
        <v>31</v>
      </c>
      <c r="E24" s="34">
        <v>9873</v>
      </c>
      <c r="F24" s="34">
        <v>9880</v>
      </c>
      <c r="H24" s="23">
        <f t="shared" si="2"/>
        <v>0.70000000000000007</v>
      </c>
    </row>
    <row r="25" spans="1:8" x14ac:dyDescent="0.2">
      <c r="A25" s="4">
        <v>20210826</v>
      </c>
      <c r="B25" s="16" t="s">
        <v>52</v>
      </c>
      <c r="C25" s="14" t="s">
        <v>54</v>
      </c>
      <c r="D25" s="5" t="s">
        <v>45</v>
      </c>
      <c r="E25" s="34">
        <v>9850</v>
      </c>
      <c r="F25" s="34">
        <v>9857</v>
      </c>
      <c r="H25" s="23">
        <f t="shared" si="2"/>
        <v>0.70000000000000007</v>
      </c>
    </row>
    <row r="26" spans="1:8" x14ac:dyDescent="0.2">
      <c r="A26" s="4">
        <v>20210826</v>
      </c>
      <c r="B26" s="16" t="s">
        <v>52</v>
      </c>
      <c r="C26" s="14" t="s">
        <v>54</v>
      </c>
      <c r="D26" s="14" t="s">
        <v>30</v>
      </c>
      <c r="E26" s="34">
        <v>9795</v>
      </c>
      <c r="F26" s="34">
        <v>9808</v>
      </c>
      <c r="H26" s="23">
        <f>(F26-E26)*0.1</f>
        <v>1.3</v>
      </c>
    </row>
    <row r="27" spans="1:8" x14ac:dyDescent="0.2">
      <c r="A27" s="4">
        <v>20210826</v>
      </c>
      <c r="B27" s="16" t="s">
        <v>52</v>
      </c>
      <c r="C27" s="14" t="s">
        <v>54</v>
      </c>
      <c r="D27" s="14" t="s">
        <v>46</v>
      </c>
      <c r="E27" s="34">
        <v>9968</v>
      </c>
      <c r="F27" s="34">
        <v>9990</v>
      </c>
      <c r="H27" s="23">
        <f>(F27-E27)*0.1</f>
        <v>2.2000000000000002</v>
      </c>
    </row>
    <row r="28" spans="1:8" x14ac:dyDescent="0.2">
      <c r="A28" s="4">
        <v>20210826</v>
      </c>
      <c r="B28" s="16" t="s">
        <v>52</v>
      </c>
      <c r="C28" s="14" t="s">
        <v>54</v>
      </c>
      <c r="D28" s="14" t="s">
        <v>43</v>
      </c>
      <c r="E28" s="34">
        <v>9709</v>
      </c>
      <c r="F28" s="34">
        <v>9718</v>
      </c>
      <c r="H28" s="23">
        <f>(F28-E28)*0.1</f>
        <v>0.9</v>
      </c>
    </row>
    <row r="29" spans="1:8" ht="17" thickBot="1" x14ac:dyDescent="0.25">
      <c r="A29" s="6">
        <v>20210826</v>
      </c>
      <c r="B29" s="19" t="s">
        <v>52</v>
      </c>
      <c r="C29" s="14" t="s">
        <v>54</v>
      </c>
      <c r="D29" s="46" t="s">
        <v>49</v>
      </c>
      <c r="E29" s="40">
        <v>9910</v>
      </c>
      <c r="F29" s="40">
        <v>9924</v>
      </c>
      <c r="G29" s="19"/>
      <c r="H29" s="24">
        <f>(F29-E29)*0.1</f>
        <v>1.4000000000000001</v>
      </c>
    </row>
    <row r="30" spans="1:8" x14ac:dyDescent="0.2">
      <c r="A30" s="2">
        <v>20210827</v>
      </c>
      <c r="B30" s="15" t="s">
        <v>52</v>
      </c>
      <c r="C30" s="3" t="s">
        <v>54</v>
      </c>
      <c r="D30" s="3" t="s">
        <v>29</v>
      </c>
      <c r="E30" s="15">
        <v>9702</v>
      </c>
      <c r="F30" s="15">
        <v>9712</v>
      </c>
      <c r="G30" s="15"/>
      <c r="H30" s="22">
        <f t="shared" ref="H30:H32" si="3">(F30-E30)/10</f>
        <v>1</v>
      </c>
    </row>
    <row r="31" spans="1:8" x14ac:dyDescent="0.2">
      <c r="A31" s="4">
        <v>20210827</v>
      </c>
      <c r="B31" s="16" t="s">
        <v>52</v>
      </c>
      <c r="C31" s="5" t="s">
        <v>54</v>
      </c>
      <c r="D31" s="5" t="s">
        <v>31</v>
      </c>
      <c r="E31" s="16">
        <v>9931</v>
      </c>
      <c r="F31" s="16">
        <v>9945</v>
      </c>
      <c r="H31" s="23">
        <f t="shared" si="3"/>
        <v>1.4</v>
      </c>
    </row>
    <row r="32" spans="1:8" x14ac:dyDescent="0.2">
      <c r="A32" s="4">
        <v>20210827</v>
      </c>
      <c r="B32" s="16" t="s">
        <v>52</v>
      </c>
      <c r="C32" s="5" t="s">
        <v>54</v>
      </c>
      <c r="D32" s="5" t="s">
        <v>45</v>
      </c>
      <c r="E32" s="16">
        <v>9887</v>
      </c>
      <c r="F32" s="16">
        <v>9905</v>
      </c>
      <c r="H32" s="23">
        <f t="shared" si="3"/>
        <v>1.8</v>
      </c>
    </row>
    <row r="33" spans="1:8" x14ac:dyDescent="0.2">
      <c r="A33" s="4">
        <v>20210827</v>
      </c>
      <c r="B33" s="16" t="s">
        <v>52</v>
      </c>
      <c r="C33" s="5" t="s">
        <v>54</v>
      </c>
      <c r="D33" s="5" t="s">
        <v>30</v>
      </c>
      <c r="E33" s="16">
        <v>9849</v>
      </c>
      <c r="F33" s="16">
        <v>9860</v>
      </c>
      <c r="H33" s="23">
        <f>(F33-E33)/10</f>
        <v>1.1000000000000001</v>
      </c>
    </row>
    <row r="34" spans="1:8" x14ac:dyDescent="0.2">
      <c r="A34" s="4">
        <v>20210827</v>
      </c>
      <c r="B34" s="16" t="s">
        <v>52</v>
      </c>
      <c r="C34" s="5" t="s">
        <v>54</v>
      </c>
      <c r="D34" s="5" t="s">
        <v>43</v>
      </c>
      <c r="E34" s="16">
        <v>9895</v>
      </c>
      <c r="F34" s="16">
        <v>9905</v>
      </c>
      <c r="H34" s="23">
        <f>(F34-E34)/10</f>
        <v>1</v>
      </c>
    </row>
    <row r="35" spans="1:8" x14ac:dyDescent="0.2">
      <c r="A35" s="4">
        <v>20210827</v>
      </c>
      <c r="B35" s="16" t="s">
        <v>52</v>
      </c>
      <c r="C35" s="5" t="s">
        <v>54</v>
      </c>
      <c r="D35" s="5" t="s">
        <v>47</v>
      </c>
      <c r="E35" s="16">
        <v>9913</v>
      </c>
      <c r="F35" s="16">
        <v>9942</v>
      </c>
      <c r="H35" s="23">
        <f>(F35-E35)/10</f>
        <v>2.9</v>
      </c>
    </row>
    <row r="36" spans="1:8" ht="17" thickBot="1" x14ac:dyDescent="0.25">
      <c r="A36" s="6">
        <v>20210827</v>
      </c>
      <c r="B36" s="19" t="s">
        <v>52</v>
      </c>
      <c r="C36" s="7" t="s">
        <v>54</v>
      </c>
      <c r="D36" s="7" t="s">
        <v>49</v>
      </c>
      <c r="E36" s="19">
        <v>9938</v>
      </c>
      <c r="F36" s="19">
        <v>9957</v>
      </c>
      <c r="G36" s="19"/>
      <c r="H36" s="24">
        <f>(F36-E36)/10</f>
        <v>1.9</v>
      </c>
    </row>
    <row r="37" spans="1:8" x14ac:dyDescent="0.2">
      <c r="A37" s="4">
        <v>20210827</v>
      </c>
      <c r="B37" s="16" t="s">
        <v>52</v>
      </c>
      <c r="C37" s="5" t="s">
        <v>54</v>
      </c>
      <c r="D37" s="5" t="s">
        <v>39</v>
      </c>
      <c r="E37" s="16">
        <v>9874</v>
      </c>
      <c r="F37" s="16">
        <v>9902</v>
      </c>
      <c r="H37" s="23">
        <v>2.8</v>
      </c>
    </row>
    <row r="38" spans="1:8" x14ac:dyDescent="0.2">
      <c r="A38" s="4">
        <v>20210827</v>
      </c>
      <c r="B38" s="16" t="s">
        <v>52</v>
      </c>
      <c r="C38" s="5" t="s">
        <v>54</v>
      </c>
      <c r="D38" s="5" t="s">
        <v>40</v>
      </c>
      <c r="E38" s="16">
        <v>9904</v>
      </c>
      <c r="F38" s="16">
        <v>9931</v>
      </c>
      <c r="H38" s="23">
        <v>2.7</v>
      </c>
    </row>
    <row r="39" spans="1:8" x14ac:dyDescent="0.2">
      <c r="A39" s="4">
        <v>20210827</v>
      </c>
      <c r="B39" s="16" t="s">
        <v>52</v>
      </c>
      <c r="C39" s="5" t="s">
        <v>54</v>
      </c>
      <c r="D39" s="5" t="s">
        <v>42</v>
      </c>
      <c r="E39" s="16">
        <v>9932</v>
      </c>
      <c r="F39" s="16">
        <v>9948</v>
      </c>
      <c r="H39" s="23">
        <v>1.6</v>
      </c>
    </row>
    <row r="40" spans="1:8" x14ac:dyDescent="0.2">
      <c r="A40" s="4">
        <v>20210827</v>
      </c>
      <c r="B40" s="16" t="s">
        <v>52</v>
      </c>
      <c r="C40" s="5" t="s">
        <v>54</v>
      </c>
      <c r="D40" s="5" t="s">
        <v>41</v>
      </c>
      <c r="E40" s="16">
        <v>9843</v>
      </c>
      <c r="F40" s="16">
        <v>9859</v>
      </c>
      <c r="H40" s="23">
        <v>1.6</v>
      </c>
    </row>
    <row r="41" spans="1:8" ht="17" thickBot="1" x14ac:dyDescent="0.25">
      <c r="A41" s="4">
        <v>20210827</v>
      </c>
      <c r="B41" s="16" t="s">
        <v>52</v>
      </c>
      <c r="C41" s="5" t="s">
        <v>54</v>
      </c>
      <c r="D41" s="5" t="s">
        <v>46</v>
      </c>
      <c r="E41" s="16">
        <v>9828</v>
      </c>
      <c r="F41" s="16">
        <v>9854</v>
      </c>
      <c r="H41" s="23">
        <f>(F41-E41)/10</f>
        <v>2.6</v>
      </c>
    </row>
    <row r="42" spans="1:8" x14ac:dyDescent="0.2">
      <c r="A42" s="2">
        <v>20210827</v>
      </c>
      <c r="B42" s="15" t="s">
        <v>52</v>
      </c>
      <c r="C42" s="3" t="s">
        <v>53</v>
      </c>
      <c r="D42" s="3" t="s">
        <v>29</v>
      </c>
      <c r="E42" s="15">
        <v>9929</v>
      </c>
      <c r="F42" s="15">
        <v>9940</v>
      </c>
      <c r="G42" s="15"/>
      <c r="H42" s="22">
        <f t="shared" ref="H42:H44" si="4">(F42-E42)/10</f>
        <v>1.1000000000000001</v>
      </c>
    </row>
    <row r="43" spans="1:8" x14ac:dyDescent="0.2">
      <c r="A43" s="4">
        <v>20210827</v>
      </c>
      <c r="B43" s="16" t="s">
        <v>52</v>
      </c>
      <c r="C43" s="5" t="s">
        <v>53</v>
      </c>
      <c r="D43" s="5" t="s">
        <v>31</v>
      </c>
      <c r="E43" s="16">
        <v>9883</v>
      </c>
      <c r="F43" s="16">
        <v>9902</v>
      </c>
      <c r="H43" s="23">
        <f t="shared" si="4"/>
        <v>1.9</v>
      </c>
    </row>
    <row r="44" spans="1:8" x14ac:dyDescent="0.2">
      <c r="A44" s="4">
        <v>20210827</v>
      </c>
      <c r="B44" s="16" t="s">
        <v>52</v>
      </c>
      <c r="C44" s="5" t="s">
        <v>53</v>
      </c>
      <c r="D44" s="5" t="s">
        <v>45</v>
      </c>
      <c r="E44" s="16">
        <v>9979</v>
      </c>
      <c r="F44" s="16">
        <v>10001</v>
      </c>
      <c r="H44" s="23">
        <f t="shared" si="4"/>
        <v>2.2000000000000002</v>
      </c>
    </row>
    <row r="45" spans="1:8" x14ac:dyDescent="0.2">
      <c r="A45" s="4">
        <v>20210827</v>
      </c>
      <c r="B45" s="16" t="s">
        <v>52</v>
      </c>
      <c r="C45" s="5" t="s">
        <v>53</v>
      </c>
      <c r="D45" s="5" t="s">
        <v>30</v>
      </c>
      <c r="E45" s="16">
        <v>9904</v>
      </c>
      <c r="F45" s="16">
        <v>9924</v>
      </c>
      <c r="H45" s="23">
        <f>(F45-E45)/10</f>
        <v>2</v>
      </c>
    </row>
    <row r="46" spans="1:8" x14ac:dyDescent="0.2">
      <c r="A46" s="4">
        <v>20210827</v>
      </c>
      <c r="B46" s="16" t="s">
        <v>52</v>
      </c>
      <c r="C46" s="5" t="s">
        <v>53</v>
      </c>
      <c r="D46" s="5" t="s">
        <v>43</v>
      </c>
      <c r="E46" s="16">
        <v>9911</v>
      </c>
      <c r="F46" s="16">
        <v>9922</v>
      </c>
      <c r="H46" s="23">
        <f>(F46-E46)/10</f>
        <v>1.1000000000000001</v>
      </c>
    </row>
    <row r="47" spans="1:8" x14ac:dyDescent="0.2">
      <c r="A47" s="4">
        <v>20210827</v>
      </c>
      <c r="B47" s="16" t="s">
        <v>52</v>
      </c>
      <c r="C47" s="5" t="s">
        <v>53</v>
      </c>
      <c r="D47" s="5" t="s">
        <v>47</v>
      </c>
      <c r="E47" s="16">
        <v>9887</v>
      </c>
      <c r="F47" s="16">
        <v>9903</v>
      </c>
      <c r="H47" s="23">
        <f>(F47-E47)/10</f>
        <v>1.6</v>
      </c>
    </row>
    <row r="48" spans="1:8" ht="17" thickBot="1" x14ac:dyDescent="0.25">
      <c r="A48" s="6">
        <v>20210827</v>
      </c>
      <c r="B48" s="19" t="s">
        <v>52</v>
      </c>
      <c r="C48" s="7" t="s">
        <v>53</v>
      </c>
      <c r="D48" s="7" t="s">
        <v>49</v>
      </c>
      <c r="E48" s="19">
        <v>9915</v>
      </c>
      <c r="F48" s="19">
        <v>9930</v>
      </c>
      <c r="G48" s="19"/>
      <c r="H48" s="24">
        <f>(F48-E48)/10</f>
        <v>1.5</v>
      </c>
    </row>
    <row r="49" spans="1:8" x14ac:dyDescent="0.2">
      <c r="A49" s="4">
        <v>20210827</v>
      </c>
      <c r="B49" s="16" t="s">
        <v>52</v>
      </c>
      <c r="C49" s="5" t="s">
        <v>53</v>
      </c>
      <c r="D49" s="5" t="s">
        <v>40</v>
      </c>
      <c r="E49" s="16">
        <v>9876</v>
      </c>
      <c r="F49" s="16">
        <v>9891</v>
      </c>
      <c r="H49" s="23">
        <v>1.5</v>
      </c>
    </row>
    <row r="50" spans="1:8" x14ac:dyDescent="0.2">
      <c r="A50" s="4">
        <v>20210827</v>
      </c>
      <c r="B50" s="16" t="s">
        <v>52</v>
      </c>
      <c r="C50" s="5" t="s">
        <v>53</v>
      </c>
      <c r="D50" s="5" t="s">
        <v>39</v>
      </c>
      <c r="E50" s="16">
        <v>9934</v>
      </c>
      <c r="F50" s="16">
        <v>9952</v>
      </c>
      <c r="H50" s="23">
        <v>1.8</v>
      </c>
    </row>
    <row r="51" spans="1:8" x14ac:dyDescent="0.2">
      <c r="A51" s="4">
        <v>20210827</v>
      </c>
      <c r="B51" s="16" t="s">
        <v>52</v>
      </c>
      <c r="C51" s="5" t="s">
        <v>53</v>
      </c>
      <c r="D51" s="5" t="s">
        <v>42</v>
      </c>
      <c r="E51" s="16">
        <v>9932</v>
      </c>
      <c r="F51" s="16">
        <v>9943</v>
      </c>
      <c r="H51" s="23">
        <v>1.1000000000000001</v>
      </c>
    </row>
    <row r="52" spans="1:8" x14ac:dyDescent="0.2">
      <c r="A52" s="4">
        <v>20210827</v>
      </c>
      <c r="B52" s="16" t="s">
        <v>52</v>
      </c>
      <c r="C52" s="5" t="s">
        <v>53</v>
      </c>
      <c r="D52" s="5" t="s">
        <v>41</v>
      </c>
      <c r="E52" s="16">
        <v>9909</v>
      </c>
      <c r="F52" s="16">
        <v>9920</v>
      </c>
      <c r="H52" s="23">
        <v>1.1000000000000001</v>
      </c>
    </row>
    <row r="53" spans="1:8" ht="17" thickBot="1" x14ac:dyDescent="0.25">
      <c r="A53" s="4">
        <v>20210827</v>
      </c>
      <c r="B53" s="16" t="s">
        <v>52</v>
      </c>
      <c r="C53" s="5" t="s">
        <v>53</v>
      </c>
      <c r="D53" s="5" t="s">
        <v>46</v>
      </c>
      <c r="E53" s="16">
        <v>9940</v>
      </c>
      <c r="F53" s="16">
        <v>9951</v>
      </c>
      <c r="H53" s="23">
        <f>(F53-E53)/10</f>
        <v>1.1000000000000001</v>
      </c>
    </row>
    <row r="54" spans="1:8" x14ac:dyDescent="0.2">
      <c r="A54" s="2">
        <v>20210830</v>
      </c>
      <c r="B54" s="15" t="s">
        <v>52</v>
      </c>
      <c r="C54" s="3" t="s">
        <v>53</v>
      </c>
      <c r="D54" s="3" t="s">
        <v>29</v>
      </c>
      <c r="E54" s="15">
        <v>9673</v>
      </c>
      <c r="F54" s="15">
        <v>9683</v>
      </c>
      <c r="G54" s="15"/>
      <c r="H54" s="22">
        <f t="shared" ref="H54:H56" si="5">(F54-E54)/10</f>
        <v>1</v>
      </c>
    </row>
    <row r="55" spans="1:8" x14ac:dyDescent="0.2">
      <c r="A55" s="4">
        <v>20210830</v>
      </c>
      <c r="B55" s="16" t="s">
        <v>52</v>
      </c>
      <c r="C55" s="5" t="s">
        <v>53</v>
      </c>
      <c r="D55" s="5" t="s">
        <v>31</v>
      </c>
      <c r="E55" s="16">
        <v>9861</v>
      </c>
      <c r="F55" s="16">
        <v>9890</v>
      </c>
      <c r="H55" s="23">
        <f t="shared" si="5"/>
        <v>2.9</v>
      </c>
    </row>
    <row r="56" spans="1:8" x14ac:dyDescent="0.2">
      <c r="A56" s="4">
        <v>20210830</v>
      </c>
      <c r="B56" s="16" t="s">
        <v>52</v>
      </c>
      <c r="C56" s="5" t="s">
        <v>53</v>
      </c>
      <c r="D56" s="5" t="s">
        <v>45</v>
      </c>
      <c r="E56" s="16">
        <v>9952</v>
      </c>
      <c r="F56" s="16">
        <v>9982</v>
      </c>
      <c r="H56" s="23">
        <f t="shared" si="5"/>
        <v>3</v>
      </c>
    </row>
    <row r="57" spans="1:8" x14ac:dyDescent="0.2">
      <c r="A57" s="4">
        <v>20210830</v>
      </c>
      <c r="B57" s="16" t="s">
        <v>52</v>
      </c>
      <c r="C57" s="5" t="s">
        <v>53</v>
      </c>
      <c r="D57" s="5" t="s">
        <v>30</v>
      </c>
      <c r="E57" s="16">
        <v>9939</v>
      </c>
      <c r="F57" s="16">
        <v>9970</v>
      </c>
      <c r="H57" s="23">
        <f t="shared" ref="H57:H74" si="6">(F57-E57)/10</f>
        <v>3.1</v>
      </c>
    </row>
    <row r="58" spans="1:8" x14ac:dyDescent="0.2">
      <c r="A58" s="4">
        <v>20210830</v>
      </c>
      <c r="B58" s="16" t="s">
        <v>52</v>
      </c>
      <c r="C58" s="5" t="s">
        <v>53</v>
      </c>
      <c r="D58" s="5" t="s">
        <v>43</v>
      </c>
      <c r="E58" s="16">
        <v>9976</v>
      </c>
      <c r="F58" s="16">
        <v>9989</v>
      </c>
      <c r="H58" s="23">
        <f t="shared" si="6"/>
        <v>1.3</v>
      </c>
    </row>
    <row r="59" spans="1:8" x14ac:dyDescent="0.2">
      <c r="A59" s="4">
        <v>20210830</v>
      </c>
      <c r="B59" s="16" t="s">
        <v>52</v>
      </c>
      <c r="C59" s="5" t="s">
        <v>53</v>
      </c>
      <c r="D59" s="5" t="s">
        <v>47</v>
      </c>
      <c r="E59" s="16">
        <v>9933</v>
      </c>
      <c r="F59" s="16">
        <v>9953</v>
      </c>
      <c r="H59" s="23">
        <f t="shared" si="6"/>
        <v>2</v>
      </c>
    </row>
    <row r="60" spans="1:8" ht="17" thickBot="1" x14ac:dyDescent="0.25">
      <c r="A60" s="4">
        <v>20210830</v>
      </c>
      <c r="B60" s="16" t="s">
        <v>52</v>
      </c>
      <c r="C60" s="5" t="s">
        <v>53</v>
      </c>
      <c r="D60" s="5" t="s">
        <v>49</v>
      </c>
      <c r="E60" s="16">
        <v>9592</v>
      </c>
      <c r="F60" s="16">
        <v>9620</v>
      </c>
      <c r="H60" s="23">
        <f t="shared" si="6"/>
        <v>2.8</v>
      </c>
    </row>
    <row r="61" spans="1:8" x14ac:dyDescent="0.2">
      <c r="A61" s="2">
        <v>20210830</v>
      </c>
      <c r="B61" s="15" t="s">
        <v>52</v>
      </c>
      <c r="C61" s="3" t="s">
        <v>53</v>
      </c>
      <c r="D61" s="3" t="s">
        <v>39</v>
      </c>
      <c r="E61" s="15">
        <v>9944</v>
      </c>
      <c r="F61" s="15">
        <v>9970</v>
      </c>
      <c r="G61" s="15"/>
      <c r="H61" s="22">
        <f t="shared" si="6"/>
        <v>2.6</v>
      </c>
    </row>
    <row r="62" spans="1:8" x14ac:dyDescent="0.2">
      <c r="A62" s="4">
        <v>20210830</v>
      </c>
      <c r="B62" s="16" t="s">
        <v>52</v>
      </c>
      <c r="C62" s="5" t="s">
        <v>53</v>
      </c>
      <c r="D62" s="5" t="s">
        <v>40</v>
      </c>
      <c r="E62" s="16">
        <v>9883</v>
      </c>
      <c r="F62" s="16">
        <v>9902</v>
      </c>
      <c r="H62" s="23">
        <f t="shared" si="6"/>
        <v>1.9</v>
      </c>
    </row>
    <row r="63" spans="1:8" x14ac:dyDescent="0.2">
      <c r="A63" s="4">
        <v>20210830</v>
      </c>
      <c r="B63" s="16" t="s">
        <v>52</v>
      </c>
      <c r="C63" s="5" t="s">
        <v>53</v>
      </c>
      <c r="D63" s="5" t="s">
        <v>41</v>
      </c>
      <c r="E63" s="16">
        <v>9911</v>
      </c>
      <c r="F63" s="16">
        <v>9931</v>
      </c>
      <c r="H63" s="23">
        <f t="shared" si="6"/>
        <v>2</v>
      </c>
    </row>
    <row r="64" spans="1:8" x14ac:dyDescent="0.2">
      <c r="A64" s="4">
        <v>20210830</v>
      </c>
      <c r="B64" s="16" t="s">
        <v>52</v>
      </c>
      <c r="C64" s="5" t="s">
        <v>53</v>
      </c>
      <c r="D64" s="5" t="s">
        <v>42</v>
      </c>
      <c r="E64" s="16">
        <v>9926</v>
      </c>
      <c r="F64" s="16">
        <v>9944</v>
      </c>
      <c r="H64" s="23">
        <f t="shared" si="6"/>
        <v>1.8</v>
      </c>
    </row>
    <row r="65" spans="1:8" x14ac:dyDescent="0.2">
      <c r="A65" s="4">
        <v>20210830</v>
      </c>
      <c r="B65" s="16" t="s">
        <v>52</v>
      </c>
      <c r="C65" s="5" t="s">
        <v>53</v>
      </c>
      <c r="D65" s="5" t="s">
        <v>46</v>
      </c>
      <c r="E65" s="16">
        <v>9929</v>
      </c>
      <c r="F65" s="16">
        <v>9947</v>
      </c>
      <c r="H65" s="23">
        <f t="shared" si="6"/>
        <v>1.8</v>
      </c>
    </row>
    <row r="66" spans="1:8" x14ac:dyDescent="0.2">
      <c r="A66" s="4">
        <v>20210830</v>
      </c>
      <c r="B66" s="16" t="s">
        <v>52</v>
      </c>
      <c r="C66" s="5" t="s">
        <v>54</v>
      </c>
      <c r="D66" s="5" t="s">
        <v>29</v>
      </c>
      <c r="E66" s="16">
        <v>9836</v>
      </c>
      <c r="F66" s="16">
        <v>9851</v>
      </c>
      <c r="H66" s="23">
        <f t="shared" si="6"/>
        <v>1.5</v>
      </c>
    </row>
    <row r="67" spans="1:8" x14ac:dyDescent="0.2">
      <c r="A67" s="4">
        <v>20210830</v>
      </c>
      <c r="B67" s="16" t="s">
        <v>52</v>
      </c>
      <c r="C67" s="5" t="s">
        <v>54</v>
      </c>
      <c r="D67" s="5" t="s">
        <v>31</v>
      </c>
      <c r="E67" s="16">
        <v>9869</v>
      </c>
      <c r="F67" s="16">
        <v>9880</v>
      </c>
      <c r="H67" s="23">
        <f t="shared" si="6"/>
        <v>1.1000000000000001</v>
      </c>
    </row>
    <row r="68" spans="1:8" x14ac:dyDescent="0.2">
      <c r="A68" s="4">
        <v>20210830</v>
      </c>
      <c r="B68" s="16" t="s">
        <v>52</v>
      </c>
      <c r="C68" s="5" t="s">
        <v>54</v>
      </c>
      <c r="D68" s="5" t="s">
        <v>45</v>
      </c>
      <c r="E68" s="16">
        <v>9836</v>
      </c>
      <c r="F68" s="16">
        <v>9845</v>
      </c>
      <c r="H68" s="23">
        <f t="shared" si="6"/>
        <v>0.9</v>
      </c>
    </row>
    <row r="69" spans="1:8" x14ac:dyDescent="0.2">
      <c r="A69" s="4">
        <v>20210830</v>
      </c>
      <c r="B69" s="16" t="s">
        <v>52</v>
      </c>
      <c r="C69" s="5" t="s">
        <v>54</v>
      </c>
      <c r="D69" s="5" t="s">
        <v>30</v>
      </c>
      <c r="E69" s="16">
        <v>9788</v>
      </c>
      <c r="F69" s="16">
        <v>9808</v>
      </c>
      <c r="H69" s="23">
        <f t="shared" si="6"/>
        <v>2</v>
      </c>
    </row>
    <row r="70" spans="1:8" x14ac:dyDescent="0.2">
      <c r="A70" s="4">
        <v>20210830</v>
      </c>
      <c r="B70" s="16" t="s">
        <v>52</v>
      </c>
      <c r="C70" s="5" t="s">
        <v>54</v>
      </c>
      <c r="D70" s="5" t="s">
        <v>46</v>
      </c>
      <c r="E70" s="16">
        <v>9951</v>
      </c>
      <c r="F70" s="16">
        <v>9973</v>
      </c>
      <c r="H70" s="23">
        <f t="shared" si="6"/>
        <v>2.2000000000000002</v>
      </c>
    </row>
    <row r="71" spans="1:8" x14ac:dyDescent="0.2">
      <c r="A71" s="4">
        <v>20210830</v>
      </c>
      <c r="B71" s="16" t="s">
        <v>52</v>
      </c>
      <c r="C71" s="5" t="s">
        <v>54</v>
      </c>
      <c r="D71" s="5" t="s">
        <v>43</v>
      </c>
      <c r="E71" s="16">
        <v>9705</v>
      </c>
      <c r="F71" s="16">
        <v>9719</v>
      </c>
      <c r="H71" s="23">
        <f t="shared" si="6"/>
        <v>1.4</v>
      </c>
    </row>
    <row r="72" spans="1:8" x14ac:dyDescent="0.2">
      <c r="A72" s="4">
        <v>20210830</v>
      </c>
      <c r="B72" s="16" t="s">
        <v>52</v>
      </c>
      <c r="C72" s="5" t="s">
        <v>54</v>
      </c>
      <c r="D72" s="5" t="s">
        <v>47</v>
      </c>
      <c r="E72" s="16">
        <v>9841</v>
      </c>
      <c r="F72" s="16">
        <v>9862</v>
      </c>
      <c r="H72" s="23">
        <f t="shared" si="6"/>
        <v>2.1</v>
      </c>
    </row>
    <row r="73" spans="1:8" x14ac:dyDescent="0.2">
      <c r="A73" s="4">
        <v>20210830</v>
      </c>
      <c r="B73" s="16" t="s">
        <v>52</v>
      </c>
      <c r="C73" s="5" t="s">
        <v>53</v>
      </c>
      <c r="D73" s="5" t="s">
        <v>48</v>
      </c>
      <c r="E73" s="16">
        <v>9631</v>
      </c>
      <c r="F73" s="16">
        <v>9639</v>
      </c>
      <c r="H73" s="23">
        <f t="shared" si="6"/>
        <v>0.8</v>
      </c>
    </row>
    <row r="74" spans="1:8" x14ac:dyDescent="0.2">
      <c r="A74" s="4">
        <v>20210830</v>
      </c>
      <c r="B74" s="16" t="s">
        <v>52</v>
      </c>
      <c r="C74" s="5" t="s">
        <v>54</v>
      </c>
      <c r="D74" s="5" t="s">
        <v>48</v>
      </c>
      <c r="E74" s="16">
        <v>9830</v>
      </c>
      <c r="F74" s="16">
        <v>9841</v>
      </c>
      <c r="H74" s="23">
        <f t="shared" si="6"/>
        <v>1.1000000000000001</v>
      </c>
    </row>
    <row r="75" spans="1:8" x14ac:dyDescent="0.2">
      <c r="A75" s="4">
        <v>20210830</v>
      </c>
      <c r="B75" s="16" t="s">
        <v>52</v>
      </c>
      <c r="C75" s="5" t="s">
        <v>53</v>
      </c>
      <c r="D75" s="5" t="s">
        <v>47</v>
      </c>
      <c r="E75" s="16">
        <v>9837</v>
      </c>
      <c r="F75" s="16">
        <v>9850</v>
      </c>
      <c r="H75" s="23">
        <v>1.3</v>
      </c>
    </row>
    <row r="76" spans="1:8" ht="17" thickBot="1" x14ac:dyDescent="0.25">
      <c r="A76" s="6">
        <v>20210830</v>
      </c>
      <c r="B76" s="16" t="s">
        <v>52</v>
      </c>
      <c r="C76" s="7" t="s">
        <v>54</v>
      </c>
      <c r="D76" s="5" t="s">
        <v>47</v>
      </c>
      <c r="E76" s="19">
        <v>9836</v>
      </c>
      <c r="F76" s="19">
        <v>9852</v>
      </c>
      <c r="G76" s="19"/>
      <c r="H76" s="24">
        <v>1.6</v>
      </c>
    </row>
    <row r="77" spans="1:8" x14ac:dyDescent="0.2">
      <c r="A77" s="4">
        <v>20210830</v>
      </c>
      <c r="B77" s="16" t="s">
        <v>52</v>
      </c>
      <c r="C77" s="5" t="s">
        <v>54</v>
      </c>
      <c r="D77" s="5" t="s">
        <v>49</v>
      </c>
      <c r="E77" s="16">
        <v>9899</v>
      </c>
      <c r="F77" s="16">
        <v>9927</v>
      </c>
      <c r="H77" s="23">
        <f t="shared" ref="H77:H83" si="7">(F77-E77)/10</f>
        <v>2.8</v>
      </c>
    </row>
    <row r="78" spans="1:8" ht="17" thickBot="1" x14ac:dyDescent="0.25">
      <c r="A78" s="6">
        <v>20210830</v>
      </c>
      <c r="B78" s="16" t="s">
        <v>52</v>
      </c>
      <c r="C78" s="7" t="s">
        <v>53</v>
      </c>
      <c r="D78" s="5" t="s">
        <v>47</v>
      </c>
      <c r="E78" s="19">
        <v>9844</v>
      </c>
      <c r="F78" s="19">
        <v>9854</v>
      </c>
      <c r="G78" s="19"/>
      <c r="H78" s="24">
        <f t="shared" si="7"/>
        <v>1</v>
      </c>
    </row>
    <row r="79" spans="1:8" ht="17" thickBot="1" x14ac:dyDescent="0.25">
      <c r="A79" s="6">
        <v>20210830</v>
      </c>
      <c r="B79" s="19" t="s">
        <v>52</v>
      </c>
      <c r="C79" s="7" t="s">
        <v>54</v>
      </c>
      <c r="D79" s="7" t="s">
        <v>47</v>
      </c>
      <c r="E79" s="19">
        <v>9840</v>
      </c>
      <c r="F79" s="19">
        <v>9857</v>
      </c>
      <c r="G79" s="19"/>
      <c r="H79" s="24">
        <f t="shared" si="7"/>
        <v>1.7</v>
      </c>
    </row>
    <row r="80" spans="1:8" x14ac:dyDescent="0.2">
      <c r="A80" s="2">
        <v>20210830</v>
      </c>
      <c r="B80" s="16" t="s">
        <v>52</v>
      </c>
      <c r="C80" s="3" t="s">
        <v>54</v>
      </c>
      <c r="D80" s="3" t="s">
        <v>39</v>
      </c>
      <c r="E80" s="15">
        <v>9881</v>
      </c>
      <c r="F80" s="15">
        <v>9908</v>
      </c>
      <c r="G80" s="15"/>
      <c r="H80" s="22">
        <f t="shared" si="7"/>
        <v>2.7</v>
      </c>
    </row>
    <row r="81" spans="1:8" x14ac:dyDescent="0.2">
      <c r="A81" s="4">
        <v>20210830</v>
      </c>
      <c r="B81" s="16" t="s">
        <v>52</v>
      </c>
      <c r="C81" s="5" t="s">
        <v>54</v>
      </c>
      <c r="D81" s="5" t="s">
        <v>40</v>
      </c>
      <c r="E81" s="16">
        <v>9906</v>
      </c>
      <c r="F81" s="16">
        <v>9932</v>
      </c>
      <c r="H81" s="23">
        <f t="shared" si="7"/>
        <v>2.6</v>
      </c>
    </row>
    <row r="82" spans="1:8" x14ac:dyDescent="0.2">
      <c r="A82" s="4">
        <v>20210830</v>
      </c>
      <c r="B82" s="16" t="s">
        <v>52</v>
      </c>
      <c r="C82" s="5" t="s">
        <v>54</v>
      </c>
      <c r="D82" s="5" t="s">
        <v>41</v>
      </c>
      <c r="E82" s="16">
        <v>9848</v>
      </c>
      <c r="F82" s="16">
        <v>9875</v>
      </c>
      <c r="H82" s="23">
        <f t="shared" si="7"/>
        <v>2.7</v>
      </c>
    </row>
    <row r="83" spans="1:8" ht="17" thickBot="1" x14ac:dyDescent="0.25">
      <c r="A83" s="6">
        <v>20210830</v>
      </c>
      <c r="B83" s="19" t="s">
        <v>52</v>
      </c>
      <c r="C83" s="7" t="s">
        <v>54</v>
      </c>
      <c r="D83" s="7" t="s">
        <v>42</v>
      </c>
      <c r="E83" s="19">
        <v>9932</v>
      </c>
      <c r="F83" s="19">
        <v>9951</v>
      </c>
      <c r="G83" s="19"/>
      <c r="H83" s="24">
        <f t="shared" si="7"/>
        <v>1.9</v>
      </c>
    </row>
    <row r="84" spans="1:8" x14ac:dyDescent="0.2">
      <c r="A84" s="2">
        <v>20210927</v>
      </c>
      <c r="B84" s="15" t="s">
        <v>52</v>
      </c>
      <c r="C84" s="22" t="s">
        <v>53</v>
      </c>
      <c r="D84" s="2" t="s">
        <v>29</v>
      </c>
      <c r="E84" s="15">
        <v>9928</v>
      </c>
      <c r="F84" s="15">
        <v>9939</v>
      </c>
      <c r="G84" s="15"/>
      <c r="H84" s="22">
        <f t="shared" ref="H84:H131" si="8">(F84-E84)/10</f>
        <v>1.1000000000000001</v>
      </c>
    </row>
    <row r="85" spans="1:8" x14ac:dyDescent="0.2">
      <c r="A85" s="4">
        <v>20210927</v>
      </c>
      <c r="B85" s="16" t="s">
        <v>52</v>
      </c>
      <c r="C85" s="23" t="s">
        <v>53</v>
      </c>
      <c r="D85" s="4" t="s">
        <v>31</v>
      </c>
      <c r="E85" s="16">
        <v>9864</v>
      </c>
      <c r="F85" s="16">
        <v>9888</v>
      </c>
      <c r="H85" s="23">
        <f t="shared" si="8"/>
        <v>2.4</v>
      </c>
    </row>
    <row r="86" spans="1:8" x14ac:dyDescent="0.2">
      <c r="A86" s="4">
        <v>20210927</v>
      </c>
      <c r="B86" s="16" t="s">
        <v>52</v>
      </c>
      <c r="C86" s="23" t="s">
        <v>53</v>
      </c>
      <c r="D86" s="4" t="s">
        <v>45</v>
      </c>
      <c r="E86" s="16">
        <v>9970</v>
      </c>
      <c r="F86" s="16">
        <v>9989</v>
      </c>
      <c r="H86" s="23">
        <f t="shared" si="8"/>
        <v>1.9</v>
      </c>
    </row>
    <row r="87" spans="1:8" x14ac:dyDescent="0.2">
      <c r="A87" s="4">
        <v>20210927</v>
      </c>
      <c r="B87" s="16" t="s">
        <v>52</v>
      </c>
      <c r="C87" s="23" t="s">
        <v>53</v>
      </c>
      <c r="D87" s="4" t="s">
        <v>49</v>
      </c>
      <c r="E87" s="16">
        <v>9897</v>
      </c>
      <c r="F87" s="16">
        <v>9906</v>
      </c>
      <c r="H87" s="23">
        <f t="shared" si="8"/>
        <v>0.9</v>
      </c>
    </row>
    <row r="88" spans="1:8" x14ac:dyDescent="0.2">
      <c r="A88" s="4">
        <v>20210927</v>
      </c>
      <c r="B88" s="16" t="s">
        <v>52</v>
      </c>
      <c r="C88" s="23" t="s">
        <v>53</v>
      </c>
      <c r="D88" s="4" t="s">
        <v>30</v>
      </c>
      <c r="E88" s="16">
        <v>9901</v>
      </c>
      <c r="F88" s="16">
        <v>9928</v>
      </c>
      <c r="H88" s="23">
        <f t="shared" si="8"/>
        <v>2.7</v>
      </c>
    </row>
    <row r="89" spans="1:8" x14ac:dyDescent="0.2">
      <c r="A89" s="4">
        <v>20210927</v>
      </c>
      <c r="B89" s="16" t="s">
        <v>52</v>
      </c>
      <c r="C89" s="23" t="s">
        <v>53</v>
      </c>
      <c r="D89" s="4" t="s">
        <v>46</v>
      </c>
      <c r="E89" s="16">
        <v>9922</v>
      </c>
      <c r="F89" s="16">
        <v>9938</v>
      </c>
      <c r="H89" s="23">
        <f t="shared" si="8"/>
        <v>1.6</v>
      </c>
    </row>
    <row r="90" spans="1:8" x14ac:dyDescent="0.2">
      <c r="A90" s="4">
        <v>20210927</v>
      </c>
      <c r="B90" s="16" t="s">
        <v>52</v>
      </c>
      <c r="C90" s="23" t="s">
        <v>53</v>
      </c>
      <c r="D90" s="4" t="s">
        <v>40</v>
      </c>
      <c r="E90" s="16">
        <v>9866</v>
      </c>
      <c r="F90" s="16">
        <v>9879</v>
      </c>
      <c r="H90" s="23">
        <f t="shared" si="8"/>
        <v>1.3</v>
      </c>
    </row>
    <row r="91" spans="1:8" ht="17" thickBot="1" x14ac:dyDescent="0.25">
      <c r="A91" s="4">
        <v>20210927</v>
      </c>
      <c r="B91" s="16" t="s">
        <v>52</v>
      </c>
      <c r="C91" s="24" t="s">
        <v>53</v>
      </c>
      <c r="D91" s="6" t="s">
        <v>39</v>
      </c>
      <c r="E91" s="19">
        <v>9924</v>
      </c>
      <c r="F91" s="19">
        <v>9947</v>
      </c>
      <c r="G91" s="19"/>
      <c r="H91" s="24">
        <f t="shared" si="8"/>
        <v>2.2999999999999998</v>
      </c>
    </row>
    <row r="92" spans="1:8" x14ac:dyDescent="0.2">
      <c r="A92" s="4">
        <v>20210927</v>
      </c>
      <c r="B92" s="16" t="s">
        <v>52</v>
      </c>
      <c r="C92" s="22" t="s">
        <v>54</v>
      </c>
      <c r="D92" s="2" t="s">
        <v>29</v>
      </c>
      <c r="E92" s="15">
        <v>9689</v>
      </c>
      <c r="F92" s="15">
        <v>9699</v>
      </c>
      <c r="G92" s="15"/>
      <c r="H92" s="22">
        <f t="shared" si="8"/>
        <v>1</v>
      </c>
    </row>
    <row r="93" spans="1:8" x14ac:dyDescent="0.2">
      <c r="A93" s="4">
        <v>20210927</v>
      </c>
      <c r="B93" s="16" t="s">
        <v>52</v>
      </c>
      <c r="C93" s="23" t="s">
        <v>54</v>
      </c>
      <c r="D93" s="4" t="s">
        <v>31</v>
      </c>
      <c r="E93" s="16">
        <v>9917</v>
      </c>
      <c r="F93" s="16">
        <v>9932</v>
      </c>
      <c r="H93" s="23">
        <f t="shared" si="8"/>
        <v>1.5</v>
      </c>
    </row>
    <row r="94" spans="1:8" x14ac:dyDescent="0.2">
      <c r="A94" s="4">
        <v>20210927</v>
      </c>
      <c r="B94" s="16" t="s">
        <v>52</v>
      </c>
      <c r="C94" s="23" t="s">
        <v>54</v>
      </c>
      <c r="D94" s="4" t="s">
        <v>45</v>
      </c>
      <c r="E94" s="16">
        <v>9870</v>
      </c>
      <c r="F94" s="16">
        <v>9879</v>
      </c>
      <c r="H94" s="23">
        <f t="shared" si="8"/>
        <v>0.9</v>
      </c>
    </row>
    <row r="95" spans="1:8" x14ac:dyDescent="0.2">
      <c r="A95" s="4">
        <v>20210927</v>
      </c>
      <c r="B95" s="16" t="s">
        <v>52</v>
      </c>
      <c r="C95" s="23" t="s">
        <v>54</v>
      </c>
      <c r="D95" s="4" t="s">
        <v>49</v>
      </c>
      <c r="E95" s="16">
        <v>9924</v>
      </c>
      <c r="F95" s="16">
        <v>9936</v>
      </c>
      <c r="H95" s="23">
        <f t="shared" si="8"/>
        <v>1.2</v>
      </c>
    </row>
    <row r="96" spans="1:8" x14ac:dyDescent="0.2">
      <c r="A96" s="4">
        <v>20210927</v>
      </c>
      <c r="B96" s="16" t="s">
        <v>52</v>
      </c>
      <c r="C96" s="23" t="s">
        <v>54</v>
      </c>
      <c r="D96" s="4" t="s">
        <v>30</v>
      </c>
      <c r="E96" s="16">
        <v>9833</v>
      </c>
      <c r="F96" s="16">
        <v>9839</v>
      </c>
      <c r="H96" s="23">
        <f t="shared" si="8"/>
        <v>0.6</v>
      </c>
    </row>
    <row r="97" spans="1:8" x14ac:dyDescent="0.2">
      <c r="A97" s="4">
        <v>20210927</v>
      </c>
      <c r="B97" s="16" t="s">
        <v>52</v>
      </c>
      <c r="C97" s="23" t="s">
        <v>54</v>
      </c>
      <c r="D97" s="4" t="s">
        <v>46</v>
      </c>
      <c r="E97" s="16">
        <v>9810</v>
      </c>
      <c r="F97" s="16">
        <v>9833</v>
      </c>
      <c r="H97" s="23">
        <f t="shared" si="8"/>
        <v>2.2999999999999998</v>
      </c>
    </row>
    <row r="98" spans="1:8" x14ac:dyDescent="0.2">
      <c r="A98" s="4">
        <v>20210927</v>
      </c>
      <c r="B98" s="16" t="s">
        <v>52</v>
      </c>
      <c r="C98" s="23" t="s">
        <v>54</v>
      </c>
      <c r="D98" s="4" t="s">
        <v>40</v>
      </c>
      <c r="E98" s="16">
        <v>9898</v>
      </c>
      <c r="F98" s="16">
        <v>9922</v>
      </c>
      <c r="H98" s="23">
        <f t="shared" si="8"/>
        <v>2.4</v>
      </c>
    </row>
    <row r="99" spans="1:8" ht="17" thickBot="1" x14ac:dyDescent="0.25">
      <c r="A99" s="6">
        <v>20210927</v>
      </c>
      <c r="B99" s="19" t="s">
        <v>52</v>
      </c>
      <c r="C99" s="24" t="s">
        <v>54</v>
      </c>
      <c r="D99" s="6" t="s">
        <v>39</v>
      </c>
      <c r="E99" s="19">
        <v>9865</v>
      </c>
      <c r="F99" s="19">
        <v>9888</v>
      </c>
      <c r="G99" s="19"/>
      <c r="H99" s="24">
        <f t="shared" si="8"/>
        <v>2.2999999999999998</v>
      </c>
    </row>
    <row r="100" spans="1:8" x14ac:dyDescent="0.2">
      <c r="A100" s="2">
        <v>20210929</v>
      </c>
      <c r="B100" s="15" t="s">
        <v>52</v>
      </c>
      <c r="C100" s="22" t="s">
        <v>53</v>
      </c>
      <c r="D100" s="2" t="s">
        <v>29</v>
      </c>
      <c r="E100" s="15">
        <v>9927</v>
      </c>
      <c r="F100" s="15">
        <v>9939</v>
      </c>
      <c r="G100" s="15"/>
      <c r="H100" s="22">
        <f t="shared" si="8"/>
        <v>1.2</v>
      </c>
    </row>
    <row r="101" spans="1:8" x14ac:dyDescent="0.2">
      <c r="A101" s="4">
        <v>20210929</v>
      </c>
      <c r="B101" s="16" t="s">
        <v>52</v>
      </c>
      <c r="C101" s="23" t="s">
        <v>53</v>
      </c>
      <c r="D101" s="4" t="s">
        <v>31</v>
      </c>
      <c r="E101" s="16">
        <v>9866</v>
      </c>
      <c r="F101" s="16">
        <v>9885</v>
      </c>
      <c r="H101" s="23">
        <f t="shared" si="8"/>
        <v>1.9</v>
      </c>
    </row>
    <row r="102" spans="1:8" x14ac:dyDescent="0.2">
      <c r="A102" s="4">
        <v>20210929</v>
      </c>
      <c r="B102" s="16" t="s">
        <v>52</v>
      </c>
      <c r="C102" s="23" t="s">
        <v>53</v>
      </c>
      <c r="D102" s="4" t="s">
        <v>45</v>
      </c>
      <c r="E102" s="16">
        <v>9969</v>
      </c>
      <c r="F102" s="16">
        <v>9989</v>
      </c>
      <c r="H102" s="23">
        <f t="shared" si="8"/>
        <v>2</v>
      </c>
    </row>
    <row r="103" spans="1:8" x14ac:dyDescent="0.2">
      <c r="A103" s="4">
        <v>20210929</v>
      </c>
      <c r="B103" s="16" t="s">
        <v>52</v>
      </c>
      <c r="C103" s="23" t="s">
        <v>53</v>
      </c>
      <c r="D103" s="4" t="s">
        <v>49</v>
      </c>
      <c r="E103" s="16">
        <v>9894</v>
      </c>
      <c r="F103" s="16">
        <v>9905</v>
      </c>
      <c r="H103" s="23">
        <f t="shared" si="8"/>
        <v>1.1000000000000001</v>
      </c>
    </row>
    <row r="104" spans="1:8" x14ac:dyDescent="0.2">
      <c r="A104" s="4">
        <v>20210929</v>
      </c>
      <c r="B104" s="16" t="s">
        <v>52</v>
      </c>
      <c r="C104" s="23" t="s">
        <v>53</v>
      </c>
      <c r="D104" s="4" t="s">
        <v>30</v>
      </c>
      <c r="E104" s="16">
        <v>9896</v>
      </c>
      <c r="F104" s="16">
        <v>9915</v>
      </c>
      <c r="H104" s="23">
        <f t="shared" si="8"/>
        <v>1.9</v>
      </c>
    </row>
    <row r="105" spans="1:8" x14ac:dyDescent="0.2">
      <c r="A105" s="4">
        <v>20210929</v>
      </c>
      <c r="B105" s="16" t="s">
        <v>52</v>
      </c>
      <c r="C105" s="23" t="s">
        <v>53</v>
      </c>
      <c r="D105" s="4" t="s">
        <v>46</v>
      </c>
      <c r="E105" s="16">
        <v>9924</v>
      </c>
      <c r="F105" s="16">
        <v>9926</v>
      </c>
      <c r="H105" s="23">
        <f t="shared" si="8"/>
        <v>0.2</v>
      </c>
    </row>
    <row r="106" spans="1:8" x14ac:dyDescent="0.2">
      <c r="A106" s="4">
        <v>20210929</v>
      </c>
      <c r="B106" s="16" t="s">
        <v>52</v>
      </c>
      <c r="C106" s="23" t="s">
        <v>53</v>
      </c>
      <c r="D106" s="4" t="s">
        <v>40</v>
      </c>
      <c r="E106" s="16">
        <v>9865</v>
      </c>
      <c r="F106" s="16">
        <v>9887</v>
      </c>
      <c r="H106" s="23">
        <f t="shared" si="8"/>
        <v>2.2000000000000002</v>
      </c>
    </row>
    <row r="107" spans="1:8" ht="17" thickBot="1" x14ac:dyDescent="0.25">
      <c r="A107" s="6">
        <v>20210929</v>
      </c>
      <c r="B107" s="19" t="s">
        <v>52</v>
      </c>
      <c r="C107" s="24" t="s">
        <v>53</v>
      </c>
      <c r="D107" s="6" t="s">
        <v>39</v>
      </c>
      <c r="E107" s="19">
        <v>9922</v>
      </c>
      <c r="F107" s="19">
        <v>9947</v>
      </c>
      <c r="G107" s="19"/>
      <c r="H107" s="24">
        <f t="shared" si="8"/>
        <v>2.5</v>
      </c>
    </row>
    <row r="108" spans="1:8" x14ac:dyDescent="0.2">
      <c r="A108" s="2">
        <v>20210929</v>
      </c>
      <c r="B108" s="15" t="s">
        <v>52</v>
      </c>
      <c r="C108" s="22" t="s">
        <v>54</v>
      </c>
      <c r="D108" s="2" t="s">
        <v>29</v>
      </c>
      <c r="E108" s="15">
        <v>9691</v>
      </c>
      <c r="F108" s="15">
        <v>9704</v>
      </c>
      <c r="G108" s="15"/>
      <c r="H108" s="22">
        <f t="shared" si="8"/>
        <v>1.3</v>
      </c>
    </row>
    <row r="109" spans="1:8" x14ac:dyDescent="0.2">
      <c r="A109" s="4">
        <v>20210929</v>
      </c>
      <c r="B109" s="16" t="s">
        <v>52</v>
      </c>
      <c r="C109" s="23" t="s">
        <v>54</v>
      </c>
      <c r="D109" s="4" t="s">
        <v>31</v>
      </c>
      <c r="E109" s="16">
        <v>9917</v>
      </c>
      <c r="F109" s="16">
        <v>9927</v>
      </c>
      <c r="H109" s="23">
        <f t="shared" si="8"/>
        <v>1</v>
      </c>
    </row>
    <row r="110" spans="1:8" x14ac:dyDescent="0.2">
      <c r="A110" s="4">
        <v>20210929</v>
      </c>
      <c r="B110" s="16" t="s">
        <v>52</v>
      </c>
      <c r="C110" s="23" t="s">
        <v>54</v>
      </c>
      <c r="D110" s="4" t="s">
        <v>45</v>
      </c>
      <c r="E110" s="16">
        <v>9868</v>
      </c>
      <c r="F110" s="16">
        <v>9884</v>
      </c>
      <c r="H110" s="23">
        <f t="shared" si="8"/>
        <v>1.6</v>
      </c>
    </row>
    <row r="111" spans="1:8" x14ac:dyDescent="0.2">
      <c r="A111" s="4">
        <v>20210929</v>
      </c>
      <c r="B111" s="16" t="s">
        <v>52</v>
      </c>
      <c r="C111" s="23" t="s">
        <v>54</v>
      </c>
      <c r="D111" s="4" t="s">
        <v>49</v>
      </c>
      <c r="E111" s="16">
        <v>9920</v>
      </c>
      <c r="F111" s="16">
        <v>9931</v>
      </c>
      <c r="H111" s="23">
        <f t="shared" si="8"/>
        <v>1.1000000000000001</v>
      </c>
    </row>
    <row r="112" spans="1:8" x14ac:dyDescent="0.2">
      <c r="A112" s="4">
        <v>20210929</v>
      </c>
      <c r="B112" s="16" t="s">
        <v>52</v>
      </c>
      <c r="C112" s="23" t="s">
        <v>54</v>
      </c>
      <c r="D112" s="4" t="s">
        <v>30</v>
      </c>
      <c r="E112" s="16">
        <v>9833</v>
      </c>
      <c r="F112" s="16">
        <v>9839</v>
      </c>
      <c r="H112" s="23">
        <f t="shared" si="8"/>
        <v>0.6</v>
      </c>
    </row>
    <row r="113" spans="1:8" x14ac:dyDescent="0.2">
      <c r="A113" s="4">
        <v>20210929</v>
      </c>
      <c r="B113" s="16" t="s">
        <v>52</v>
      </c>
      <c r="C113" s="23" t="s">
        <v>54</v>
      </c>
      <c r="D113" s="4" t="s">
        <v>46</v>
      </c>
      <c r="E113" s="16">
        <v>9804</v>
      </c>
      <c r="F113" s="16">
        <v>9814</v>
      </c>
      <c r="H113" s="23">
        <f t="shared" si="8"/>
        <v>1</v>
      </c>
    </row>
    <row r="114" spans="1:8" x14ac:dyDescent="0.2">
      <c r="A114" s="4">
        <v>20210929</v>
      </c>
      <c r="B114" s="16" t="s">
        <v>52</v>
      </c>
      <c r="C114" s="23" t="s">
        <v>54</v>
      </c>
      <c r="D114" s="4" t="s">
        <v>40</v>
      </c>
      <c r="E114" s="16">
        <v>9898</v>
      </c>
      <c r="F114" s="16">
        <v>9923</v>
      </c>
      <c r="H114" s="23">
        <f t="shared" si="8"/>
        <v>2.5</v>
      </c>
    </row>
    <row r="115" spans="1:8" ht="17" thickBot="1" x14ac:dyDescent="0.25">
      <c r="A115" s="6">
        <v>20210929</v>
      </c>
      <c r="B115" s="19" t="s">
        <v>52</v>
      </c>
      <c r="C115" s="24" t="s">
        <v>54</v>
      </c>
      <c r="D115" s="6" t="s">
        <v>39</v>
      </c>
      <c r="E115" s="19">
        <v>9865</v>
      </c>
      <c r="F115" s="19">
        <v>9893</v>
      </c>
      <c r="G115" s="19"/>
      <c r="H115" s="24">
        <f t="shared" si="8"/>
        <v>2.8</v>
      </c>
    </row>
    <row r="116" spans="1:8" x14ac:dyDescent="0.2">
      <c r="A116" s="2">
        <v>20211006</v>
      </c>
      <c r="B116" s="15" t="s">
        <v>52</v>
      </c>
      <c r="C116" s="22" t="s">
        <v>53</v>
      </c>
      <c r="D116" s="15" t="s">
        <v>29</v>
      </c>
      <c r="E116" s="15">
        <v>9994</v>
      </c>
      <c r="F116" s="15">
        <v>10005</v>
      </c>
      <c r="G116" s="15"/>
      <c r="H116" s="22">
        <f t="shared" si="8"/>
        <v>1.1000000000000001</v>
      </c>
    </row>
    <row r="117" spans="1:8" x14ac:dyDescent="0.2">
      <c r="A117" s="4">
        <v>20211006</v>
      </c>
      <c r="B117" s="16" t="s">
        <v>52</v>
      </c>
      <c r="C117" s="23" t="s">
        <v>53</v>
      </c>
      <c r="D117" s="16" t="s">
        <v>31</v>
      </c>
      <c r="E117" s="16">
        <v>9927</v>
      </c>
      <c r="F117" s="16">
        <v>9942</v>
      </c>
      <c r="H117" s="23">
        <f t="shared" si="8"/>
        <v>1.5</v>
      </c>
    </row>
    <row r="118" spans="1:8" x14ac:dyDescent="0.2">
      <c r="A118" s="4">
        <v>20211006</v>
      </c>
      <c r="B118" s="16" t="s">
        <v>52</v>
      </c>
      <c r="C118" s="23" t="s">
        <v>53</v>
      </c>
      <c r="D118" s="16" t="s">
        <v>45</v>
      </c>
      <c r="E118" s="16">
        <v>10038</v>
      </c>
      <c r="F118" s="16">
        <v>10054</v>
      </c>
      <c r="H118" s="23">
        <f t="shared" si="8"/>
        <v>1.6</v>
      </c>
    </row>
    <row r="119" spans="1:8" x14ac:dyDescent="0.2">
      <c r="A119" s="4">
        <v>20211006</v>
      </c>
      <c r="B119" s="16" t="s">
        <v>52</v>
      </c>
      <c r="C119" s="23" t="s">
        <v>53</v>
      </c>
      <c r="D119" s="16" t="s">
        <v>49</v>
      </c>
      <c r="E119" s="16">
        <v>9966</v>
      </c>
      <c r="F119" s="16">
        <v>9977</v>
      </c>
      <c r="H119" s="23">
        <f t="shared" si="8"/>
        <v>1.1000000000000001</v>
      </c>
    </row>
    <row r="120" spans="1:8" x14ac:dyDescent="0.2">
      <c r="A120" s="4">
        <v>20211006</v>
      </c>
      <c r="B120" s="16" t="s">
        <v>52</v>
      </c>
      <c r="C120" s="23" t="s">
        <v>53</v>
      </c>
      <c r="D120" s="16" t="s">
        <v>30</v>
      </c>
      <c r="E120" s="16">
        <v>9969</v>
      </c>
      <c r="F120" s="16">
        <v>9993</v>
      </c>
      <c r="H120" s="23">
        <f t="shared" si="8"/>
        <v>2.4</v>
      </c>
    </row>
    <row r="121" spans="1:8" x14ac:dyDescent="0.2">
      <c r="A121" s="4">
        <v>20211006</v>
      </c>
      <c r="B121" s="16" t="s">
        <v>52</v>
      </c>
      <c r="C121" s="23" t="s">
        <v>53</v>
      </c>
      <c r="D121" s="16" t="s">
        <v>46</v>
      </c>
      <c r="E121" s="16">
        <v>9988</v>
      </c>
      <c r="F121" s="16">
        <v>10001</v>
      </c>
      <c r="H121" s="23">
        <f t="shared" si="8"/>
        <v>1.3</v>
      </c>
    </row>
    <row r="122" spans="1:8" x14ac:dyDescent="0.2">
      <c r="A122" s="4">
        <v>20211006</v>
      </c>
      <c r="B122" s="16" t="s">
        <v>52</v>
      </c>
      <c r="C122" s="23" t="s">
        <v>53</v>
      </c>
      <c r="D122" s="16" t="s">
        <v>40</v>
      </c>
      <c r="E122" s="16">
        <v>9938</v>
      </c>
      <c r="F122" s="16">
        <v>9949</v>
      </c>
      <c r="H122" s="23">
        <f t="shared" si="8"/>
        <v>1.1000000000000001</v>
      </c>
    </row>
    <row r="123" spans="1:8" ht="17" thickBot="1" x14ac:dyDescent="0.25">
      <c r="A123" s="6">
        <v>20211006</v>
      </c>
      <c r="B123" s="19" t="s">
        <v>52</v>
      </c>
      <c r="C123" s="24" t="s">
        <v>53</v>
      </c>
      <c r="D123" s="19" t="s">
        <v>39</v>
      </c>
      <c r="E123" s="19">
        <v>9994</v>
      </c>
      <c r="F123" s="19">
        <v>10019</v>
      </c>
      <c r="G123" s="19"/>
      <c r="H123" s="24">
        <f t="shared" si="8"/>
        <v>2.5</v>
      </c>
    </row>
    <row r="124" spans="1:8" x14ac:dyDescent="0.2">
      <c r="A124" s="2">
        <v>20211006</v>
      </c>
      <c r="B124" s="15" t="s">
        <v>52</v>
      </c>
      <c r="C124" s="22" t="s">
        <v>54</v>
      </c>
      <c r="D124" s="15" t="s">
        <v>29</v>
      </c>
      <c r="E124" s="15">
        <v>9763</v>
      </c>
      <c r="F124" s="15">
        <v>9773</v>
      </c>
      <c r="G124" s="15"/>
      <c r="H124" s="22">
        <f t="shared" si="8"/>
        <v>1</v>
      </c>
    </row>
    <row r="125" spans="1:8" x14ac:dyDescent="0.2">
      <c r="A125" s="4">
        <v>20211006</v>
      </c>
      <c r="B125" s="16" t="s">
        <v>52</v>
      </c>
      <c r="C125" s="23" t="s">
        <v>54</v>
      </c>
      <c r="D125" s="16" t="s">
        <v>31</v>
      </c>
      <c r="E125" s="16">
        <v>9983</v>
      </c>
      <c r="F125" s="16">
        <v>9991</v>
      </c>
      <c r="H125" s="23">
        <f t="shared" si="8"/>
        <v>0.8</v>
      </c>
    </row>
    <row r="126" spans="1:8" x14ac:dyDescent="0.2">
      <c r="A126" s="4">
        <v>20211006</v>
      </c>
      <c r="B126" s="16" t="s">
        <v>52</v>
      </c>
      <c r="C126" s="23" t="s">
        <v>54</v>
      </c>
      <c r="D126" s="16" t="s">
        <v>45</v>
      </c>
      <c r="E126" s="16">
        <v>9940</v>
      </c>
      <c r="F126" s="16">
        <v>9949</v>
      </c>
      <c r="H126" s="23">
        <f t="shared" si="8"/>
        <v>0.9</v>
      </c>
    </row>
    <row r="127" spans="1:8" x14ac:dyDescent="0.2">
      <c r="A127" s="4">
        <v>20211006</v>
      </c>
      <c r="B127" s="16" t="s">
        <v>52</v>
      </c>
      <c r="C127" s="23" t="s">
        <v>54</v>
      </c>
      <c r="D127" s="16" t="s">
        <v>49</v>
      </c>
      <c r="E127" s="16">
        <v>9996</v>
      </c>
      <c r="F127" s="16">
        <v>10008</v>
      </c>
      <c r="H127" s="23">
        <f t="shared" si="8"/>
        <v>1.2</v>
      </c>
    </row>
    <row r="128" spans="1:8" x14ac:dyDescent="0.2">
      <c r="A128" s="4">
        <v>20211006</v>
      </c>
      <c r="B128" s="16" t="s">
        <v>52</v>
      </c>
      <c r="C128" s="23" t="s">
        <v>54</v>
      </c>
      <c r="D128" s="16" t="s">
        <v>30</v>
      </c>
      <c r="E128" s="16">
        <v>9901</v>
      </c>
      <c r="F128" s="16">
        <v>9914</v>
      </c>
      <c r="H128" s="23">
        <f t="shared" si="8"/>
        <v>1.3</v>
      </c>
    </row>
    <row r="129" spans="1:8" x14ac:dyDescent="0.2">
      <c r="A129" s="4">
        <v>20211006</v>
      </c>
      <c r="B129" s="16" t="s">
        <v>52</v>
      </c>
      <c r="C129" s="23" t="s">
        <v>54</v>
      </c>
      <c r="D129" s="16" t="s">
        <v>46</v>
      </c>
      <c r="E129" s="16">
        <v>9877</v>
      </c>
      <c r="F129" s="16">
        <v>9899</v>
      </c>
      <c r="H129" s="23">
        <f t="shared" si="8"/>
        <v>2.2000000000000002</v>
      </c>
    </row>
    <row r="130" spans="1:8" x14ac:dyDescent="0.2">
      <c r="A130" s="4">
        <v>20211006</v>
      </c>
      <c r="B130" s="16" t="s">
        <v>52</v>
      </c>
      <c r="C130" s="23" t="s">
        <v>54</v>
      </c>
      <c r="D130" s="16" t="s">
        <v>40</v>
      </c>
      <c r="E130" s="16">
        <v>9967</v>
      </c>
      <c r="F130" s="16">
        <v>9981</v>
      </c>
      <c r="H130" s="23">
        <f t="shared" si="8"/>
        <v>1.4</v>
      </c>
    </row>
    <row r="131" spans="1:8" ht="17" thickBot="1" x14ac:dyDescent="0.25">
      <c r="A131" s="6">
        <v>20211006</v>
      </c>
      <c r="B131" s="19" t="s">
        <v>52</v>
      </c>
      <c r="C131" s="24" t="s">
        <v>54</v>
      </c>
      <c r="D131" s="19" t="s">
        <v>39</v>
      </c>
      <c r="E131" s="19">
        <v>9933</v>
      </c>
      <c r="F131" s="19">
        <v>9958</v>
      </c>
      <c r="G131" s="19"/>
      <c r="H131" s="24">
        <f t="shared" si="8"/>
        <v>2.5</v>
      </c>
    </row>
    <row r="132" spans="1:8" x14ac:dyDescent="0.2">
      <c r="A132" s="42"/>
      <c r="C132" s="22"/>
      <c r="D132" s="15"/>
      <c r="H132" s="25"/>
    </row>
    <row r="133" spans="1:8" x14ac:dyDescent="0.2">
      <c r="C133" s="23"/>
      <c r="D133" s="16"/>
      <c r="H133" s="25"/>
    </row>
    <row r="134" spans="1:8" x14ac:dyDescent="0.2">
      <c r="C134" s="23"/>
      <c r="D134" s="16"/>
      <c r="H134" s="25"/>
    </row>
    <row r="135" spans="1:8" x14ac:dyDescent="0.2">
      <c r="C135" s="23"/>
      <c r="D135" s="16"/>
      <c r="H135" s="25"/>
    </row>
    <row r="136" spans="1:8" x14ac:dyDescent="0.2">
      <c r="C136" s="23"/>
      <c r="D136" s="16"/>
      <c r="H136" s="25"/>
    </row>
    <row r="137" spans="1:8" x14ac:dyDescent="0.2">
      <c r="C137" s="23"/>
      <c r="D137" s="16"/>
      <c r="H137" s="25"/>
    </row>
    <row r="138" spans="1:8" x14ac:dyDescent="0.2">
      <c r="C138" s="23"/>
      <c r="D138" s="16"/>
      <c r="H138" s="25"/>
    </row>
    <row r="139" spans="1:8" ht="17" thickBot="1" x14ac:dyDescent="0.25">
      <c r="C139" s="24"/>
      <c r="D139" s="19"/>
      <c r="H139" s="25"/>
    </row>
    <row r="140" spans="1:8" x14ac:dyDescent="0.2">
      <c r="C140" s="22"/>
      <c r="D140" s="15"/>
      <c r="H140" s="25"/>
    </row>
    <row r="141" spans="1:8" x14ac:dyDescent="0.2">
      <c r="C141" s="23"/>
      <c r="D141" s="16"/>
      <c r="H141" s="25"/>
    </row>
    <row r="142" spans="1:8" x14ac:dyDescent="0.2">
      <c r="C142" s="23"/>
      <c r="D142" s="16"/>
      <c r="H142" s="25"/>
    </row>
    <row r="143" spans="1:8" x14ac:dyDescent="0.2">
      <c r="C143" s="23"/>
      <c r="D143" s="16"/>
    </row>
    <row r="144" spans="1:8" x14ac:dyDescent="0.2">
      <c r="C144" s="23"/>
      <c r="D144" s="16"/>
    </row>
    <row r="145" spans="3:4" x14ac:dyDescent="0.2">
      <c r="C145" s="23"/>
      <c r="D145" s="16"/>
    </row>
    <row r="146" spans="3:4" x14ac:dyDescent="0.2">
      <c r="C146" s="23"/>
      <c r="D146" s="16"/>
    </row>
    <row r="147" spans="3:4" ht="17" thickBot="1" x14ac:dyDescent="0.25">
      <c r="C147" s="24"/>
      <c r="D147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F128-BE68-F04C-A674-9762E305D461}">
  <dimension ref="A1:G9"/>
  <sheetViews>
    <sheetView workbookViewId="0">
      <selection activeCell="E20" sqref="E20"/>
    </sheetView>
  </sheetViews>
  <sheetFormatPr baseColWidth="10" defaultRowHeight="16" x14ac:dyDescent="0.2"/>
  <sheetData>
    <row r="1" spans="1:7" ht="17" thickBot="1" x14ac:dyDescent="0.25">
      <c r="A1" s="17" t="s">
        <v>8</v>
      </c>
      <c r="B1" s="20" t="s">
        <v>1</v>
      </c>
      <c r="C1" s="20" t="s">
        <v>28</v>
      </c>
      <c r="D1" s="20" t="s">
        <v>38</v>
      </c>
      <c r="E1" s="20" t="s">
        <v>37</v>
      </c>
      <c r="F1" s="20"/>
      <c r="G1" s="21" t="s">
        <v>27</v>
      </c>
    </row>
    <row r="2" spans="1:7" x14ac:dyDescent="0.2">
      <c r="A2" s="2">
        <v>20210824</v>
      </c>
      <c r="B2" s="3" t="s">
        <v>6</v>
      </c>
      <c r="C2" s="3" t="s">
        <v>29</v>
      </c>
      <c r="D2" s="3">
        <v>9666</v>
      </c>
      <c r="E2" s="3">
        <v>9676</v>
      </c>
      <c r="F2" s="3"/>
      <c r="G2" s="22">
        <f>(E2-D2)*0.1</f>
        <v>1</v>
      </c>
    </row>
    <row r="3" spans="1:7" ht="17" thickBot="1" x14ac:dyDescent="0.25">
      <c r="A3" s="4">
        <v>20210824</v>
      </c>
      <c r="B3" s="14" t="s">
        <v>5</v>
      </c>
      <c r="C3" s="14" t="s">
        <v>29</v>
      </c>
      <c r="D3" s="14">
        <v>9841</v>
      </c>
      <c r="E3" s="14">
        <v>9852</v>
      </c>
      <c r="F3" s="5"/>
      <c r="G3" s="23">
        <f>(E3-D3)*0.1</f>
        <v>1.1000000000000001</v>
      </c>
    </row>
    <row r="4" spans="1:7" x14ac:dyDescent="0.2">
      <c r="A4" s="2">
        <v>20210826</v>
      </c>
      <c r="B4" s="3" t="s">
        <v>6</v>
      </c>
      <c r="C4" s="3" t="s">
        <v>29</v>
      </c>
      <c r="D4" s="31">
        <v>9672</v>
      </c>
      <c r="E4" s="31">
        <v>9687</v>
      </c>
      <c r="F4" s="3"/>
      <c r="G4" s="22">
        <f>(E4-D4)*0.1</f>
        <v>1.5</v>
      </c>
    </row>
    <row r="5" spans="1:7" ht="17" thickBot="1" x14ac:dyDescent="0.25">
      <c r="A5" s="4">
        <v>20210826</v>
      </c>
      <c r="B5" s="14" t="s">
        <v>5</v>
      </c>
      <c r="C5" s="14" t="s">
        <v>29</v>
      </c>
      <c r="D5" s="14">
        <v>9836</v>
      </c>
      <c r="E5" s="14">
        <v>9849</v>
      </c>
      <c r="F5" s="5"/>
      <c r="G5" s="23">
        <f>(E5-D5)*0.1</f>
        <v>1.3</v>
      </c>
    </row>
    <row r="6" spans="1:7" ht="17" thickBot="1" x14ac:dyDescent="0.25">
      <c r="A6" s="4">
        <v>20210827</v>
      </c>
      <c r="B6" s="3" t="s">
        <v>6</v>
      </c>
      <c r="C6" s="3" t="s">
        <v>29</v>
      </c>
      <c r="D6" s="3">
        <v>9929</v>
      </c>
      <c r="E6" s="3">
        <v>9940</v>
      </c>
      <c r="F6" s="3"/>
      <c r="G6" s="22">
        <f>(E6-D6)/10</f>
        <v>1.1000000000000001</v>
      </c>
    </row>
    <row r="7" spans="1:7" ht="17" thickBot="1" x14ac:dyDescent="0.25">
      <c r="A7" s="2">
        <v>20210827</v>
      </c>
      <c r="B7" s="3" t="s">
        <v>5</v>
      </c>
      <c r="C7" s="3" t="s">
        <v>29</v>
      </c>
      <c r="D7" s="3">
        <v>9702</v>
      </c>
      <c r="E7" s="3">
        <v>9712</v>
      </c>
      <c r="F7" s="3"/>
      <c r="G7" s="23">
        <f>(E7-D7)/10</f>
        <v>1</v>
      </c>
    </row>
    <row r="8" spans="1:7" x14ac:dyDescent="0.2">
      <c r="A8" s="2">
        <v>20210830</v>
      </c>
      <c r="B8" s="3" t="s">
        <v>6</v>
      </c>
      <c r="C8" s="3" t="s">
        <v>29</v>
      </c>
      <c r="D8">
        <v>9673</v>
      </c>
      <c r="E8">
        <v>9683</v>
      </c>
      <c r="G8">
        <f t="shared" ref="G8:G9" si="0">(E8-D8)/10</f>
        <v>1</v>
      </c>
    </row>
    <row r="9" spans="1:7" x14ac:dyDescent="0.2">
      <c r="A9" s="4">
        <v>20210830</v>
      </c>
      <c r="B9" t="s">
        <v>5</v>
      </c>
      <c r="C9" t="s">
        <v>29</v>
      </c>
      <c r="D9">
        <v>9836</v>
      </c>
      <c r="E9">
        <v>9851</v>
      </c>
      <c r="G9">
        <f t="shared" si="0"/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78D7-696D-D745-8B23-DEC7B8D4E1EB}">
  <dimension ref="A1:G2"/>
  <sheetViews>
    <sheetView workbookViewId="0">
      <selection activeCell="A2" sqref="A2:XFD2"/>
    </sheetView>
  </sheetViews>
  <sheetFormatPr baseColWidth="10" defaultRowHeight="16" x14ac:dyDescent="0.2"/>
  <sheetData>
    <row r="1" spans="1:7" x14ac:dyDescent="0.2">
      <c r="A1" s="4">
        <v>20210826</v>
      </c>
      <c r="B1" s="14" t="s">
        <v>6</v>
      </c>
      <c r="C1" s="14" t="s">
        <v>44</v>
      </c>
      <c r="D1" s="14">
        <v>9930</v>
      </c>
      <c r="E1" s="14">
        <v>9943</v>
      </c>
      <c r="F1" s="5"/>
      <c r="G1" s="23">
        <f>(E1-D1)*0.1</f>
        <v>1.3</v>
      </c>
    </row>
    <row r="2" spans="1:7" ht="17" thickBot="1" x14ac:dyDescent="0.25">
      <c r="A2" s="6">
        <v>20210826</v>
      </c>
      <c r="B2" s="46" t="s">
        <v>5</v>
      </c>
      <c r="C2" s="47" t="s">
        <v>44</v>
      </c>
      <c r="D2" s="46">
        <v>9839</v>
      </c>
      <c r="E2" s="46">
        <v>9863</v>
      </c>
      <c r="F2" s="7"/>
      <c r="G2" s="24">
        <f>(E2-D2)*0.1</f>
        <v>2.4000000000000004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D321-FDF4-B14F-B22F-720557E4AAC2}">
  <dimension ref="A1:G17"/>
  <sheetViews>
    <sheetView workbookViewId="0">
      <selection activeCell="G17" sqref="A2:G17"/>
    </sheetView>
  </sheetViews>
  <sheetFormatPr baseColWidth="10" defaultRowHeight="16" x14ac:dyDescent="0.2"/>
  <sheetData>
    <row r="1" spans="1:7" ht="17" thickBot="1" x14ac:dyDescent="0.25">
      <c r="A1" s="17" t="s">
        <v>8</v>
      </c>
      <c r="B1" s="20" t="s">
        <v>1</v>
      </c>
      <c r="C1" s="20" t="s">
        <v>28</v>
      </c>
      <c r="D1" s="20" t="s">
        <v>38</v>
      </c>
      <c r="E1" s="20" t="s">
        <v>37</v>
      </c>
      <c r="F1" s="20"/>
      <c r="G1" s="21" t="s">
        <v>27</v>
      </c>
    </row>
    <row r="2" spans="1:7" x14ac:dyDescent="0.2">
      <c r="A2" s="2">
        <v>20210827</v>
      </c>
      <c r="B2" s="3" t="s">
        <v>6</v>
      </c>
      <c r="C2" s="3" t="s">
        <v>40</v>
      </c>
      <c r="D2" s="3">
        <v>9876</v>
      </c>
      <c r="E2" s="3">
        <v>9891</v>
      </c>
      <c r="F2" s="3"/>
      <c r="G2" s="22">
        <v>1.5</v>
      </c>
    </row>
    <row r="3" spans="1:7" x14ac:dyDescent="0.2">
      <c r="A3" s="4">
        <v>20210827</v>
      </c>
      <c r="B3" s="5" t="s">
        <v>5</v>
      </c>
      <c r="C3" s="5" t="s">
        <v>40</v>
      </c>
      <c r="D3" s="5">
        <v>9904</v>
      </c>
      <c r="E3" s="5">
        <v>9931</v>
      </c>
      <c r="F3" s="5"/>
      <c r="G3" s="23">
        <v>2.7</v>
      </c>
    </row>
    <row r="4" spans="1:7" x14ac:dyDescent="0.2">
      <c r="A4" s="4">
        <v>20210827</v>
      </c>
      <c r="B4" s="5" t="s">
        <v>6</v>
      </c>
      <c r="C4" s="5" t="s">
        <v>39</v>
      </c>
      <c r="D4" s="5">
        <v>9934</v>
      </c>
      <c r="E4" s="5">
        <v>9952</v>
      </c>
      <c r="F4" s="5"/>
      <c r="G4" s="23">
        <v>1.8</v>
      </c>
    </row>
    <row r="5" spans="1:7" x14ac:dyDescent="0.2">
      <c r="A5" s="4">
        <v>20210827</v>
      </c>
      <c r="B5" s="5" t="s">
        <v>5</v>
      </c>
      <c r="C5" s="5" t="s">
        <v>39</v>
      </c>
      <c r="D5" s="5">
        <v>9874</v>
      </c>
      <c r="E5" s="5">
        <v>9902</v>
      </c>
      <c r="F5" s="5"/>
      <c r="G5" s="23">
        <v>2.8</v>
      </c>
    </row>
    <row r="6" spans="1:7" x14ac:dyDescent="0.2">
      <c r="A6" s="4">
        <v>20210827</v>
      </c>
      <c r="B6" s="5" t="s">
        <v>6</v>
      </c>
      <c r="C6" s="5" t="s">
        <v>42</v>
      </c>
      <c r="D6" s="5">
        <v>9932</v>
      </c>
      <c r="E6" s="5">
        <v>9943</v>
      </c>
      <c r="F6" s="5"/>
      <c r="G6" s="23">
        <v>1.1000000000000001</v>
      </c>
    </row>
    <row r="7" spans="1:7" x14ac:dyDescent="0.2">
      <c r="A7" s="4">
        <v>20210827</v>
      </c>
      <c r="B7" s="5" t="s">
        <v>5</v>
      </c>
      <c r="C7" s="5" t="s">
        <v>42</v>
      </c>
      <c r="D7" s="5">
        <v>9932</v>
      </c>
      <c r="E7" s="5">
        <v>9948</v>
      </c>
      <c r="F7" s="5"/>
      <c r="G7" s="23">
        <v>1.6</v>
      </c>
    </row>
    <row r="8" spans="1:7" x14ac:dyDescent="0.2">
      <c r="A8" s="4">
        <v>20210827</v>
      </c>
      <c r="B8" s="5" t="s">
        <v>6</v>
      </c>
      <c r="C8" s="5" t="s">
        <v>41</v>
      </c>
      <c r="D8" s="5">
        <v>9909</v>
      </c>
      <c r="E8" s="5">
        <v>9920</v>
      </c>
      <c r="F8" s="5"/>
      <c r="G8" s="23">
        <v>1.1000000000000001</v>
      </c>
    </row>
    <row r="9" spans="1:7" ht="17" thickBot="1" x14ac:dyDescent="0.25">
      <c r="A9" s="4">
        <v>20210827</v>
      </c>
      <c r="B9" s="5" t="s">
        <v>5</v>
      </c>
      <c r="C9" s="5" t="s">
        <v>41</v>
      </c>
      <c r="D9" s="5">
        <v>9843</v>
      </c>
      <c r="E9" s="5">
        <v>9859</v>
      </c>
      <c r="F9" s="5"/>
      <c r="G9" s="23">
        <v>1.6</v>
      </c>
    </row>
    <row r="10" spans="1:7" x14ac:dyDescent="0.2">
      <c r="A10" s="2">
        <v>20210830</v>
      </c>
      <c r="B10" s="3" t="s">
        <v>6</v>
      </c>
      <c r="C10" s="3" t="s">
        <v>39</v>
      </c>
      <c r="D10" s="3">
        <v>9944</v>
      </c>
      <c r="E10" s="3">
        <v>9970</v>
      </c>
      <c r="F10" s="3"/>
      <c r="G10" s="22">
        <f t="shared" ref="G10:G17" si="0">(E10-D10)/10</f>
        <v>2.6</v>
      </c>
    </row>
    <row r="11" spans="1:7" x14ac:dyDescent="0.2">
      <c r="A11" s="4">
        <v>20210830</v>
      </c>
      <c r="B11" s="5" t="s">
        <v>6</v>
      </c>
      <c r="C11" s="5" t="s">
        <v>40</v>
      </c>
      <c r="D11" s="5">
        <v>9883</v>
      </c>
      <c r="E11" s="5">
        <v>9902</v>
      </c>
      <c r="F11" s="5"/>
      <c r="G11" s="23">
        <f t="shared" si="0"/>
        <v>1.9</v>
      </c>
    </row>
    <row r="12" spans="1:7" x14ac:dyDescent="0.2">
      <c r="A12" s="4">
        <v>20210830</v>
      </c>
      <c r="B12" s="5" t="s">
        <v>6</v>
      </c>
      <c r="C12" s="5" t="s">
        <v>41</v>
      </c>
      <c r="D12" s="5">
        <v>9911</v>
      </c>
      <c r="E12" s="5">
        <v>9931</v>
      </c>
      <c r="F12" s="5"/>
      <c r="G12" s="23">
        <f t="shared" si="0"/>
        <v>2</v>
      </c>
    </row>
    <row r="13" spans="1:7" ht="17" thickBot="1" x14ac:dyDescent="0.25">
      <c r="A13" s="4">
        <v>20210830</v>
      </c>
      <c r="B13" s="5" t="s">
        <v>6</v>
      </c>
      <c r="C13" s="5" t="s">
        <v>42</v>
      </c>
      <c r="D13" s="5">
        <v>9926</v>
      </c>
      <c r="E13" s="5">
        <v>9944</v>
      </c>
      <c r="F13" s="5"/>
      <c r="G13" s="23">
        <f t="shared" si="0"/>
        <v>1.8</v>
      </c>
    </row>
    <row r="14" spans="1:7" x14ac:dyDescent="0.2">
      <c r="A14" s="2">
        <v>20210830</v>
      </c>
      <c r="B14" s="3" t="s">
        <v>5</v>
      </c>
      <c r="C14" s="3" t="s">
        <v>39</v>
      </c>
      <c r="D14" s="3">
        <v>9881</v>
      </c>
      <c r="E14" s="3">
        <v>9908</v>
      </c>
      <c r="F14" s="3"/>
      <c r="G14" s="22">
        <f t="shared" si="0"/>
        <v>2.7</v>
      </c>
    </row>
    <row r="15" spans="1:7" x14ac:dyDescent="0.2">
      <c r="A15" s="4">
        <v>20210830</v>
      </c>
      <c r="B15" s="5" t="s">
        <v>5</v>
      </c>
      <c r="C15" s="5" t="s">
        <v>40</v>
      </c>
      <c r="D15" s="5">
        <v>9906</v>
      </c>
      <c r="E15" s="5">
        <v>9932</v>
      </c>
      <c r="F15" s="5"/>
      <c r="G15" s="23">
        <f t="shared" si="0"/>
        <v>2.6</v>
      </c>
    </row>
    <row r="16" spans="1:7" x14ac:dyDescent="0.2">
      <c r="A16" s="4">
        <v>20210830</v>
      </c>
      <c r="B16" s="5" t="s">
        <v>5</v>
      </c>
      <c r="C16" s="5" t="s">
        <v>41</v>
      </c>
      <c r="D16" s="5">
        <v>9848</v>
      </c>
      <c r="E16" s="5">
        <v>9875</v>
      </c>
      <c r="F16" s="5"/>
      <c r="G16" s="23">
        <f t="shared" si="0"/>
        <v>2.7</v>
      </c>
    </row>
    <row r="17" spans="1:7" x14ac:dyDescent="0.2">
      <c r="A17" s="4">
        <v>20210830</v>
      </c>
      <c r="B17" s="5" t="s">
        <v>5</v>
      </c>
      <c r="C17" s="5" t="s">
        <v>42</v>
      </c>
      <c r="D17" s="5">
        <v>9932</v>
      </c>
      <c r="E17" s="5">
        <v>9951</v>
      </c>
      <c r="F17" s="5"/>
      <c r="G17" s="23">
        <f t="shared" si="0"/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300-CBF9-FE41-B7D6-DB9C6F6E895D}">
  <dimension ref="A1:G7"/>
  <sheetViews>
    <sheetView workbookViewId="0">
      <selection activeCell="I11" sqref="I11"/>
    </sheetView>
  </sheetViews>
  <sheetFormatPr baseColWidth="10" defaultRowHeight="16" x14ac:dyDescent="0.2"/>
  <sheetData>
    <row r="1" spans="1:7" ht="17" thickBot="1" x14ac:dyDescent="0.25">
      <c r="A1" s="17" t="s">
        <v>8</v>
      </c>
      <c r="B1" s="20" t="s">
        <v>1</v>
      </c>
      <c r="C1" s="20" t="s">
        <v>28</v>
      </c>
      <c r="D1" s="20" t="s">
        <v>32</v>
      </c>
      <c r="E1" s="20" t="s">
        <v>33</v>
      </c>
      <c r="F1" s="20"/>
      <c r="G1" s="21" t="s">
        <v>27</v>
      </c>
    </row>
    <row r="2" spans="1:7" x14ac:dyDescent="0.2">
      <c r="A2" s="4">
        <v>20210824</v>
      </c>
      <c r="B2" s="14" t="s">
        <v>6</v>
      </c>
      <c r="C2" t="s">
        <v>30</v>
      </c>
      <c r="D2">
        <v>993.7</v>
      </c>
      <c r="E2">
        <v>995.2</v>
      </c>
      <c r="G2">
        <f t="shared" ref="G2:G7" si="0">E2-D2</f>
        <v>1.5</v>
      </c>
    </row>
    <row r="3" spans="1:7" x14ac:dyDescent="0.2">
      <c r="A3" s="4">
        <v>20210824</v>
      </c>
      <c r="B3" s="14" t="s">
        <v>6</v>
      </c>
      <c r="C3" t="s">
        <v>34</v>
      </c>
      <c r="D3">
        <v>995.8</v>
      </c>
      <c r="E3">
        <v>997.2</v>
      </c>
      <c r="G3">
        <f t="shared" si="0"/>
        <v>1.4000000000000909</v>
      </c>
    </row>
    <row r="4" spans="1:7" x14ac:dyDescent="0.2">
      <c r="A4" s="4">
        <v>20210824</v>
      </c>
      <c r="B4" s="14" t="s">
        <v>6</v>
      </c>
      <c r="C4" t="s">
        <v>35</v>
      </c>
      <c r="D4">
        <v>998.4</v>
      </c>
      <c r="E4">
        <v>1001.1</v>
      </c>
      <c r="G4">
        <f t="shared" si="0"/>
        <v>2.7000000000000455</v>
      </c>
    </row>
    <row r="5" spans="1:7" x14ac:dyDescent="0.2">
      <c r="A5" s="4">
        <v>20210824</v>
      </c>
      <c r="B5" s="14" t="s">
        <v>5</v>
      </c>
      <c r="C5" t="s">
        <v>30</v>
      </c>
      <c r="D5">
        <v>992.8</v>
      </c>
      <c r="E5">
        <v>993.4</v>
      </c>
      <c r="G5">
        <f t="shared" si="0"/>
        <v>0.60000000000002274</v>
      </c>
    </row>
    <row r="6" spans="1:7" x14ac:dyDescent="0.2">
      <c r="A6" s="4">
        <v>20210824</v>
      </c>
      <c r="B6" s="14" t="s">
        <v>5</v>
      </c>
      <c r="C6" t="s">
        <v>34</v>
      </c>
      <c r="D6">
        <v>970.8</v>
      </c>
      <c r="E6">
        <v>971</v>
      </c>
      <c r="G6">
        <f t="shared" si="0"/>
        <v>0.20000000000004547</v>
      </c>
    </row>
    <row r="7" spans="1:7" x14ac:dyDescent="0.2">
      <c r="A7" s="4">
        <v>20210824</v>
      </c>
      <c r="B7" s="14" t="s">
        <v>5</v>
      </c>
      <c r="C7" t="s">
        <v>36</v>
      </c>
      <c r="D7">
        <v>993</v>
      </c>
      <c r="E7">
        <v>995.6</v>
      </c>
      <c r="G7">
        <f t="shared" si="0"/>
        <v>2.6000000000000227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A20-1603-9843-909F-B8B25291B5E4}">
  <dimension ref="A1:H11"/>
  <sheetViews>
    <sheetView workbookViewId="0">
      <selection activeCell="B15" sqref="B15"/>
    </sheetView>
  </sheetViews>
  <sheetFormatPr baseColWidth="10" defaultRowHeight="16" x14ac:dyDescent="0.2"/>
  <cols>
    <col min="2" max="8" width="10.83203125" style="16"/>
  </cols>
  <sheetData>
    <row r="1" spans="1:8" ht="17" thickBot="1" x14ac:dyDescent="0.25">
      <c r="A1" s="17" t="s">
        <v>0</v>
      </c>
      <c r="B1" s="18" t="s">
        <v>7</v>
      </c>
      <c r="C1" s="18" t="s">
        <v>18</v>
      </c>
      <c r="D1" s="18" t="s">
        <v>19</v>
      </c>
      <c r="E1" s="18" t="s">
        <v>20</v>
      </c>
      <c r="F1" s="18" t="s">
        <v>22</v>
      </c>
      <c r="G1" s="18" t="s">
        <v>23</v>
      </c>
      <c r="H1" s="18" t="s">
        <v>24</v>
      </c>
    </row>
    <row r="2" spans="1:8" x14ac:dyDescent="0.2">
      <c r="A2" s="2">
        <v>0</v>
      </c>
      <c r="B2" s="15">
        <v>1</v>
      </c>
      <c r="C2" s="15">
        <f>'raw-2'!I2</f>
        <v>2.2999999999999687E-3</v>
      </c>
      <c r="D2" s="15">
        <f>'raw-2'!I10</f>
        <v>2.1999999999999797E-3</v>
      </c>
      <c r="E2" s="15">
        <f>'raw-2'!I6</f>
        <v>1.5999999999999348E-3</v>
      </c>
      <c r="F2" s="15">
        <f>'raw-2'!I14</f>
        <v>1.6999999999999238E-3</v>
      </c>
      <c r="G2" s="15">
        <f>'raw-2'!I18</f>
        <v>6.0000000000004494E-4</v>
      </c>
      <c r="H2" s="15">
        <f>'raw-2'!I22</f>
        <v>3.0000000000000027E-3</v>
      </c>
    </row>
    <row r="3" spans="1:8" x14ac:dyDescent="0.2">
      <c r="A3" s="4">
        <v>30</v>
      </c>
      <c r="B3" s="16">
        <v>1</v>
      </c>
      <c r="C3" s="16">
        <f>'raw-2'!I3</f>
        <v>2.3000000000000798E-3</v>
      </c>
      <c r="D3" s="16">
        <f>'raw-2'!I11</f>
        <v>1.3999999999999568E-3</v>
      </c>
      <c r="E3" s="16">
        <f>'raw-2'!I7</f>
        <v>1.8000000000000238E-3</v>
      </c>
      <c r="F3" s="16">
        <f>'raw-2'!I15</f>
        <v>1.7000000000000348E-3</v>
      </c>
      <c r="G3" s="16">
        <f>'raw-2'!I19</f>
        <v>1.8000000000000238E-3</v>
      </c>
      <c r="H3" s="16">
        <f>'raw-2'!I23</f>
        <v>1.0000000000000009E-3</v>
      </c>
    </row>
    <row r="4" spans="1:8" x14ac:dyDescent="0.2">
      <c r="A4" s="4">
        <v>60</v>
      </c>
      <c r="B4" s="16">
        <v>1</v>
      </c>
      <c r="C4" s="16">
        <f>'raw-2'!I4</f>
        <v>6.9999999999992291E-4</v>
      </c>
      <c r="D4" s="16">
        <f>'raw-2'!I12</f>
        <v>1.9999999999997797E-4</v>
      </c>
      <c r="E4" s="16">
        <f>'raw-2'!I8</f>
        <v>3.9999999999995595E-4</v>
      </c>
      <c r="F4" s="16">
        <f>'raw-2'!I16</f>
        <v>5.0000000000005596E-4</v>
      </c>
      <c r="G4" s="16">
        <f>'raw-2'!I20</f>
        <v>1.5000000000000568E-3</v>
      </c>
      <c r="H4" s="16">
        <f>'raw-2'!I24</f>
        <v>1.2999999999999678E-3</v>
      </c>
    </row>
    <row r="5" spans="1:8" x14ac:dyDescent="0.2">
      <c r="A5" s="4">
        <v>120</v>
      </c>
      <c r="B5" s="16">
        <v>1</v>
      </c>
      <c r="C5" s="16">
        <f>'raw-2'!I5</f>
        <v>2.9999999999996696E-4</v>
      </c>
      <c r="D5" s="16">
        <f>'raw-2'!I13</f>
        <v>9.9999999999988987E-5</v>
      </c>
      <c r="E5" s="16">
        <f>'raw-2'!I9</f>
        <v>1.9999999999997797E-4</v>
      </c>
      <c r="F5" s="16">
        <f>'raw-2'!I17</f>
        <v>9.9999999999988987E-5</v>
      </c>
      <c r="G5" s="16">
        <f>'raw-2'!I21</f>
        <v>4.9999999999994493E-4</v>
      </c>
      <c r="H5" s="16">
        <f>'raw-2'!I25</f>
        <v>1.0000000000000009E-3</v>
      </c>
    </row>
    <row r="6" spans="1:8" ht="17" thickBot="1" x14ac:dyDescent="0.25">
      <c r="A6" s="6" t="s">
        <v>21</v>
      </c>
      <c r="B6" s="19">
        <v>1</v>
      </c>
      <c r="C6" s="19">
        <f t="shared" ref="C6:H6" si="0">SUM(C2:C5)</f>
        <v>5.5999999999999384E-3</v>
      </c>
      <c r="D6" s="19">
        <f t="shared" si="0"/>
        <v>3.8999999999999035E-3</v>
      </c>
      <c r="E6" s="19">
        <f t="shared" si="0"/>
        <v>3.9999999999998925E-3</v>
      </c>
      <c r="F6" s="19">
        <f t="shared" si="0"/>
        <v>4.0000000000000036E-3</v>
      </c>
      <c r="G6" s="19">
        <f t="shared" si="0"/>
        <v>4.4000000000000705E-3</v>
      </c>
      <c r="H6" s="19">
        <f t="shared" si="0"/>
        <v>6.2999999999999723E-3</v>
      </c>
    </row>
    <row r="7" spans="1:8" x14ac:dyDescent="0.2">
      <c r="A7" s="2">
        <v>0</v>
      </c>
      <c r="B7" s="15">
        <v>2</v>
      </c>
      <c r="C7" s="15">
        <f>'raw-2'!I26</f>
        <v>7.0000000000003393E-4</v>
      </c>
      <c r="D7" s="15">
        <f>'raw-2'!I34</f>
        <v>6.0000000000004494E-4</v>
      </c>
      <c r="E7" s="15">
        <f>'raw-2'!I30</f>
        <v>1.5999999999999348E-3</v>
      </c>
      <c r="F7" s="15">
        <f>'raw-2'!I38</f>
        <v>1.8000000000000238E-3</v>
      </c>
      <c r="G7" s="15">
        <f>'raw-2'!I42</f>
        <v>1.2999999999999678E-3</v>
      </c>
      <c r="H7" s="15">
        <f>'raw-2'!I46</f>
        <v>1.3999999999999568E-3</v>
      </c>
    </row>
    <row r="8" spans="1:8" x14ac:dyDescent="0.2">
      <c r="A8" s="4">
        <v>30</v>
      </c>
      <c r="B8" s="16">
        <v>2</v>
      </c>
      <c r="C8" s="16">
        <f>'raw-2'!I27</f>
        <v>2.0000000000000018E-3</v>
      </c>
      <c r="D8" s="16">
        <f>'raw-2'!I35</f>
        <v>3.9999999999995595E-4</v>
      </c>
      <c r="E8" s="16">
        <f>'raw-2'!I31</f>
        <v>1.0999999999999899E-3</v>
      </c>
      <c r="F8" s="16">
        <f>'raw-2'!I39</f>
        <v>1.9000000000000128E-3</v>
      </c>
      <c r="G8" s="16">
        <f>'raw-2'!I43</f>
        <v>2.3000000000000798E-3</v>
      </c>
      <c r="H8" s="16">
        <f>'raw-2'!I47</f>
        <v>1.7000000000000348E-3</v>
      </c>
    </row>
    <row r="9" spans="1:8" x14ac:dyDescent="0.2">
      <c r="A9" s="4">
        <v>60</v>
      </c>
      <c r="B9" s="16">
        <v>2</v>
      </c>
      <c r="C9" s="16">
        <f>'raw-2'!I28</f>
        <v>1.9999999999997797E-4</v>
      </c>
      <c r="D9" s="16">
        <f>'raw-2'!I36</f>
        <v>2.9999999999996696E-4</v>
      </c>
      <c r="E9" s="16">
        <f>'raw-2'!I32</f>
        <v>1.0000000000000009E-3</v>
      </c>
      <c r="F9" s="16">
        <f>'raw-2'!I40</f>
        <v>2.9999999999996696E-4</v>
      </c>
      <c r="G9" s="16">
        <f>'raw-2'!I44</f>
        <v>6.0000000000004494E-4</v>
      </c>
      <c r="H9" s="16">
        <f>'raw-2'!I48</f>
        <v>4.0000000000006697E-4</v>
      </c>
    </row>
    <row r="10" spans="1:8" x14ac:dyDescent="0.2">
      <c r="A10" s="4">
        <v>120</v>
      </c>
      <c r="B10" s="16">
        <v>2</v>
      </c>
      <c r="C10" s="16">
        <f>'raw-2'!I29</f>
        <v>6.0000000000004494E-4</v>
      </c>
      <c r="D10" s="16">
        <f>'raw-2'!I37</f>
        <v>9.9999999999988987E-5</v>
      </c>
      <c r="E10" s="16">
        <f>'raw-2'!I33</f>
        <v>8.9999999999990088E-4</v>
      </c>
      <c r="F10" s="16">
        <f>'raw-2'!I41</f>
        <v>3.9999999999995595E-4</v>
      </c>
      <c r="G10" s="16">
        <f>'raw-2'!I45</f>
        <v>5.9999999999993392E-4</v>
      </c>
      <c r="H10" s="16">
        <f>'raw-2'!I49</f>
        <v>8.0000000000002292E-4</v>
      </c>
    </row>
    <row r="11" spans="1:8" ht="17" thickBot="1" x14ac:dyDescent="0.25">
      <c r="A11" s="6" t="s">
        <v>21</v>
      </c>
      <c r="B11" s="19">
        <v>2</v>
      </c>
      <c r="C11" s="19">
        <f t="shared" ref="C11:H11" si="1">SUM(C7:C10)</f>
        <v>3.5000000000000586E-3</v>
      </c>
      <c r="D11" s="19">
        <f t="shared" si="1"/>
        <v>1.3999999999999568E-3</v>
      </c>
      <c r="E11" s="19">
        <f t="shared" si="1"/>
        <v>4.5999999999998264E-3</v>
      </c>
      <c r="F11" s="19">
        <f t="shared" si="1"/>
        <v>4.3999999999999595E-3</v>
      </c>
      <c r="G11" s="19">
        <f t="shared" si="1"/>
        <v>4.8000000000000265E-3</v>
      </c>
      <c r="H11" s="19">
        <f t="shared" si="1"/>
        <v>4.3000000000000815E-3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AEF8-B7C1-E34E-B8B2-BCAC46CB921B}">
  <dimension ref="A1:I1048576"/>
  <sheetViews>
    <sheetView topLeftCell="A26" workbookViewId="0">
      <selection activeCell="A2" sqref="A2:A25"/>
    </sheetView>
  </sheetViews>
  <sheetFormatPr baseColWidth="10" defaultRowHeight="16" x14ac:dyDescent="0.2"/>
  <sheetData>
    <row r="1" spans="1:9" ht="17" thickBot="1" x14ac:dyDescent="0.25">
      <c r="A1" t="s">
        <v>8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</row>
    <row r="2" spans="1:9" s="3" customFormat="1" ht="17" thickBot="1" x14ac:dyDescent="0.25">
      <c r="A2" s="2">
        <v>20210730</v>
      </c>
      <c r="B2" s="3">
        <v>0</v>
      </c>
      <c r="C2" s="3">
        <v>1</v>
      </c>
      <c r="D2" s="3" t="s">
        <v>6</v>
      </c>
      <c r="E2" s="3">
        <v>0.97389999999999999</v>
      </c>
      <c r="F2" s="3">
        <v>0.98160000000000003</v>
      </c>
      <c r="G2" s="3">
        <v>0.9839</v>
      </c>
      <c r="H2" s="3">
        <f t="shared" ref="H2:H49" si="0">F2-E2</f>
        <v>7.7000000000000401E-3</v>
      </c>
      <c r="I2" s="3">
        <f t="shared" ref="I2:I49" si="1">G2-F2</f>
        <v>2.2999999999999687E-3</v>
      </c>
    </row>
    <row r="3" spans="1:9" s="5" customFormat="1" ht="17" thickBot="1" x14ac:dyDescent="0.25">
      <c r="A3" s="4">
        <v>20210730</v>
      </c>
      <c r="B3" s="5">
        <v>30</v>
      </c>
      <c r="C3" s="5">
        <v>1</v>
      </c>
      <c r="D3" s="5" t="s">
        <v>6</v>
      </c>
      <c r="E3" s="5">
        <v>0.97389999999999999</v>
      </c>
      <c r="F3" s="5">
        <f>0.9811</f>
        <v>0.98109999999999997</v>
      </c>
      <c r="G3" s="14">
        <v>0.98340000000000005</v>
      </c>
      <c r="H3" s="3">
        <f t="shared" si="0"/>
        <v>7.1999999999999842E-3</v>
      </c>
      <c r="I3" s="3">
        <f t="shared" si="1"/>
        <v>2.3000000000000798E-3</v>
      </c>
    </row>
    <row r="4" spans="1:9" s="5" customFormat="1" ht="17" thickBot="1" x14ac:dyDescent="0.25">
      <c r="A4" s="4">
        <v>20210730</v>
      </c>
      <c r="B4" s="5">
        <v>60</v>
      </c>
      <c r="C4" s="5">
        <v>1</v>
      </c>
      <c r="D4" s="5" t="s">
        <v>6</v>
      </c>
      <c r="E4" s="5">
        <v>0.9738</v>
      </c>
      <c r="F4" s="14">
        <v>0.98050000000000004</v>
      </c>
      <c r="G4" s="14">
        <v>0.98119999999999996</v>
      </c>
      <c r="H4" s="3">
        <f t="shared" si="0"/>
        <v>6.7000000000000393E-3</v>
      </c>
      <c r="I4" s="3">
        <f t="shared" si="1"/>
        <v>6.9999999999992291E-4</v>
      </c>
    </row>
    <row r="5" spans="1:9" s="7" customFormat="1" ht="17" thickBot="1" x14ac:dyDescent="0.25">
      <c r="A5" s="6">
        <v>20210730</v>
      </c>
      <c r="B5" s="7">
        <v>120</v>
      </c>
      <c r="C5" s="7">
        <v>1</v>
      </c>
      <c r="D5" s="7" t="s">
        <v>6</v>
      </c>
      <c r="E5" s="7">
        <v>0.98939999999999995</v>
      </c>
      <c r="F5" s="7">
        <v>0.99670000000000003</v>
      </c>
      <c r="G5" s="7">
        <v>0.997</v>
      </c>
      <c r="H5" s="3">
        <f t="shared" si="0"/>
        <v>7.3000000000000842E-3</v>
      </c>
      <c r="I5" s="3">
        <f t="shared" si="1"/>
        <v>2.9999999999996696E-4</v>
      </c>
    </row>
    <row r="6" spans="1:9" s="3" customFormat="1" ht="17" thickBot="1" x14ac:dyDescent="0.25">
      <c r="A6" s="2">
        <v>20210730</v>
      </c>
      <c r="B6" s="3">
        <v>0</v>
      </c>
      <c r="C6" s="3">
        <v>1</v>
      </c>
      <c r="D6" s="3" t="s">
        <v>20</v>
      </c>
      <c r="E6" s="3">
        <v>0.97529999999999994</v>
      </c>
      <c r="F6" s="3">
        <v>0.98460000000000003</v>
      </c>
      <c r="G6" s="3">
        <v>0.98619999999999997</v>
      </c>
      <c r="H6" s="3">
        <f t="shared" si="0"/>
        <v>9.300000000000086E-3</v>
      </c>
      <c r="I6" s="3">
        <f t="shared" si="1"/>
        <v>1.5999999999999348E-3</v>
      </c>
    </row>
    <row r="7" spans="1:9" s="5" customFormat="1" ht="17" thickBot="1" x14ac:dyDescent="0.25">
      <c r="A7" s="4">
        <v>20210730</v>
      </c>
      <c r="B7" s="5">
        <v>30</v>
      </c>
      <c r="C7" s="5">
        <v>1</v>
      </c>
      <c r="D7" s="5" t="s">
        <v>20</v>
      </c>
      <c r="E7" s="5">
        <v>0.97760000000000002</v>
      </c>
      <c r="F7" s="14">
        <v>0.98460000000000003</v>
      </c>
      <c r="G7" s="14">
        <v>0.98640000000000005</v>
      </c>
      <c r="H7" s="3">
        <f t="shared" si="0"/>
        <v>7.0000000000000062E-3</v>
      </c>
      <c r="I7" s="3">
        <f t="shared" si="1"/>
        <v>1.8000000000000238E-3</v>
      </c>
    </row>
    <row r="8" spans="1:9" s="5" customFormat="1" ht="17" thickBot="1" x14ac:dyDescent="0.25">
      <c r="A8" s="4">
        <v>20210730</v>
      </c>
      <c r="B8" s="5">
        <v>60</v>
      </c>
      <c r="C8" s="5">
        <v>1</v>
      </c>
      <c r="D8" s="5" t="s">
        <v>20</v>
      </c>
      <c r="E8" s="5">
        <v>0.98599999999999999</v>
      </c>
      <c r="F8" s="14">
        <v>0.99350000000000005</v>
      </c>
      <c r="G8" s="14">
        <v>0.99390000000000001</v>
      </c>
      <c r="H8" s="3">
        <f t="shared" si="0"/>
        <v>7.5000000000000622E-3</v>
      </c>
      <c r="I8" s="3">
        <f t="shared" si="1"/>
        <v>3.9999999999995595E-4</v>
      </c>
    </row>
    <row r="9" spans="1:9" s="7" customFormat="1" ht="17" thickBot="1" x14ac:dyDescent="0.25">
      <c r="A9" s="6">
        <v>20210730</v>
      </c>
      <c r="B9" s="7">
        <v>120</v>
      </c>
      <c r="C9" s="7">
        <v>1</v>
      </c>
      <c r="D9" s="7" t="s">
        <v>20</v>
      </c>
      <c r="E9" s="7">
        <v>0.98350000000000004</v>
      </c>
      <c r="F9" s="7">
        <v>0.99050000000000005</v>
      </c>
      <c r="G9" s="7">
        <v>0.99070000000000003</v>
      </c>
      <c r="H9" s="3">
        <f t="shared" si="0"/>
        <v>7.0000000000000062E-3</v>
      </c>
      <c r="I9" s="3">
        <f t="shared" si="1"/>
        <v>1.9999999999997797E-4</v>
      </c>
    </row>
    <row r="10" spans="1:9" s="3" customFormat="1" ht="17" thickBot="1" x14ac:dyDescent="0.25">
      <c r="A10" s="2">
        <v>20210730</v>
      </c>
      <c r="B10" s="3">
        <v>0</v>
      </c>
      <c r="C10" s="3">
        <v>1</v>
      </c>
      <c r="D10" s="3" t="s">
        <v>5</v>
      </c>
      <c r="E10" s="3">
        <v>0.97660000000000002</v>
      </c>
      <c r="F10" s="3">
        <v>0.98380000000000001</v>
      </c>
      <c r="G10" s="3">
        <v>0.98599999999999999</v>
      </c>
      <c r="H10" s="3">
        <f t="shared" si="0"/>
        <v>7.1999999999999842E-3</v>
      </c>
      <c r="I10" s="3">
        <f t="shared" si="1"/>
        <v>2.1999999999999797E-3</v>
      </c>
    </row>
    <row r="11" spans="1:9" s="5" customFormat="1" ht="17" thickBot="1" x14ac:dyDescent="0.25">
      <c r="A11" s="4">
        <v>20210730</v>
      </c>
      <c r="B11" s="5">
        <v>30</v>
      </c>
      <c r="C11" s="5">
        <v>1</v>
      </c>
      <c r="D11" s="5" t="s">
        <v>5</v>
      </c>
      <c r="E11" s="14">
        <v>0.97960000000000003</v>
      </c>
      <c r="F11" s="14">
        <v>0.98680000000000001</v>
      </c>
      <c r="G11" s="14">
        <v>0.98819999999999997</v>
      </c>
      <c r="H11" s="3">
        <f t="shared" si="0"/>
        <v>7.1999999999999842E-3</v>
      </c>
      <c r="I11" s="3">
        <f t="shared" si="1"/>
        <v>1.3999999999999568E-3</v>
      </c>
    </row>
    <row r="12" spans="1:9" s="5" customFormat="1" ht="17" thickBot="1" x14ac:dyDescent="0.25">
      <c r="A12" s="4">
        <v>20210730</v>
      </c>
      <c r="B12" s="5">
        <v>60</v>
      </c>
      <c r="C12" s="5">
        <v>1</v>
      </c>
      <c r="D12" s="5" t="s">
        <v>5</v>
      </c>
      <c r="E12" s="14">
        <v>0.98870000000000002</v>
      </c>
      <c r="F12" s="14">
        <v>0.99580000000000002</v>
      </c>
      <c r="G12" s="14">
        <v>0.996</v>
      </c>
      <c r="H12" s="3">
        <f t="shared" si="0"/>
        <v>7.0999999999999952E-3</v>
      </c>
      <c r="I12" s="3">
        <f t="shared" si="1"/>
        <v>1.9999999999997797E-4</v>
      </c>
    </row>
    <row r="13" spans="1:9" s="7" customFormat="1" ht="17" thickBot="1" x14ac:dyDescent="0.25">
      <c r="A13" s="6">
        <v>20210730</v>
      </c>
      <c r="B13" s="7">
        <v>120</v>
      </c>
      <c r="C13" s="7">
        <v>1</v>
      </c>
      <c r="D13" s="7" t="s">
        <v>5</v>
      </c>
      <c r="E13" s="7">
        <v>0.98839999999999995</v>
      </c>
      <c r="F13" s="7">
        <v>0.99519999999999997</v>
      </c>
      <c r="G13" s="7">
        <v>0.99529999999999996</v>
      </c>
      <c r="H13" s="3">
        <f t="shared" si="0"/>
        <v>6.8000000000000282E-3</v>
      </c>
      <c r="I13" s="3">
        <f t="shared" si="1"/>
        <v>9.9999999999988987E-5</v>
      </c>
    </row>
    <row r="14" spans="1:9" s="3" customFormat="1" ht="17" thickBot="1" x14ac:dyDescent="0.25">
      <c r="A14" s="2">
        <v>20210730</v>
      </c>
      <c r="B14" s="3">
        <v>0</v>
      </c>
      <c r="C14" s="3">
        <v>1</v>
      </c>
      <c r="D14" s="3" t="s">
        <v>25</v>
      </c>
      <c r="E14" s="3">
        <v>0.97529999999999994</v>
      </c>
      <c r="F14" s="3">
        <v>0.98250000000000004</v>
      </c>
      <c r="G14" s="3">
        <v>0.98419999999999996</v>
      </c>
      <c r="H14" s="3">
        <f t="shared" si="0"/>
        <v>7.2000000000000952E-3</v>
      </c>
      <c r="I14" s="3">
        <f t="shared" si="1"/>
        <v>1.6999999999999238E-3</v>
      </c>
    </row>
    <row r="15" spans="1:9" s="5" customFormat="1" ht="17" thickBot="1" x14ac:dyDescent="0.25">
      <c r="A15" s="4">
        <v>20210730</v>
      </c>
      <c r="B15" s="5">
        <v>30</v>
      </c>
      <c r="C15" s="5">
        <v>1</v>
      </c>
      <c r="D15" s="5" t="s">
        <v>25</v>
      </c>
      <c r="E15" s="5">
        <v>0.98839999999999995</v>
      </c>
      <c r="F15" s="14">
        <v>0.995</v>
      </c>
      <c r="G15" s="14">
        <v>0.99670000000000003</v>
      </c>
      <c r="H15" s="3">
        <f t="shared" si="0"/>
        <v>6.6000000000000503E-3</v>
      </c>
      <c r="I15" s="3">
        <f t="shared" si="1"/>
        <v>1.7000000000000348E-3</v>
      </c>
    </row>
    <row r="16" spans="1:9" s="5" customFormat="1" ht="17" thickBot="1" x14ac:dyDescent="0.25">
      <c r="A16" s="4">
        <v>20210730</v>
      </c>
      <c r="B16" s="5">
        <v>60</v>
      </c>
      <c r="C16" s="5">
        <v>1</v>
      </c>
      <c r="D16" s="5" t="s">
        <v>25</v>
      </c>
      <c r="E16" s="5">
        <v>0.98160000000000003</v>
      </c>
      <c r="F16" s="14">
        <v>0.98899999999999999</v>
      </c>
      <c r="G16" s="14">
        <v>0.98950000000000005</v>
      </c>
      <c r="H16" s="3">
        <f t="shared" si="0"/>
        <v>7.3999999999999622E-3</v>
      </c>
      <c r="I16" s="3">
        <f t="shared" si="1"/>
        <v>5.0000000000005596E-4</v>
      </c>
    </row>
    <row r="17" spans="1:9" s="7" customFormat="1" ht="17" thickBot="1" x14ac:dyDescent="0.25">
      <c r="A17" s="6">
        <v>20210730</v>
      </c>
      <c r="B17" s="7">
        <v>120</v>
      </c>
      <c r="C17" s="7">
        <v>1</v>
      </c>
      <c r="D17" s="7" t="s">
        <v>25</v>
      </c>
      <c r="E17" s="7">
        <v>0.98099999999999998</v>
      </c>
      <c r="F17" s="7">
        <v>0.98760000000000003</v>
      </c>
      <c r="G17" s="7">
        <v>0.98770000000000002</v>
      </c>
      <c r="H17" s="3">
        <f t="shared" si="0"/>
        <v>6.6000000000000503E-3</v>
      </c>
      <c r="I17" s="3">
        <f t="shared" si="1"/>
        <v>9.9999999999988987E-5</v>
      </c>
    </row>
    <row r="18" spans="1:9" s="3" customFormat="1" ht="17" thickBot="1" x14ac:dyDescent="0.25">
      <c r="A18" s="8">
        <v>20210730</v>
      </c>
      <c r="B18" s="9">
        <v>0</v>
      </c>
      <c r="C18" s="3">
        <v>1</v>
      </c>
      <c r="D18" s="3" t="s">
        <v>23</v>
      </c>
      <c r="E18" s="3">
        <v>0.97719999999999996</v>
      </c>
      <c r="F18" s="3">
        <v>0.98480000000000001</v>
      </c>
      <c r="G18" s="3">
        <v>0.98540000000000005</v>
      </c>
      <c r="H18" s="3">
        <f t="shared" si="0"/>
        <v>7.6000000000000512E-3</v>
      </c>
      <c r="I18" s="3">
        <f t="shared" si="1"/>
        <v>6.0000000000004494E-4</v>
      </c>
    </row>
    <row r="19" spans="1:9" s="5" customFormat="1" ht="17" thickBot="1" x14ac:dyDescent="0.25">
      <c r="A19" s="10">
        <v>20210730</v>
      </c>
      <c r="B19" s="11">
        <v>30</v>
      </c>
      <c r="C19" s="5">
        <v>1</v>
      </c>
      <c r="D19" s="5" t="s">
        <v>23</v>
      </c>
      <c r="E19" s="14">
        <v>0.98370000000000002</v>
      </c>
      <c r="F19" s="14">
        <v>0.99139999999999995</v>
      </c>
      <c r="G19" s="14">
        <v>0.99319999999999997</v>
      </c>
      <c r="H19" s="3">
        <f t="shared" si="0"/>
        <v>7.6999999999999291E-3</v>
      </c>
      <c r="I19" s="3">
        <f t="shared" si="1"/>
        <v>1.8000000000000238E-3</v>
      </c>
    </row>
    <row r="20" spans="1:9" s="5" customFormat="1" ht="17" thickBot="1" x14ac:dyDescent="0.25">
      <c r="A20" s="10">
        <v>20210730</v>
      </c>
      <c r="B20" s="11">
        <v>60</v>
      </c>
      <c r="C20" s="5">
        <v>1</v>
      </c>
      <c r="D20" s="5" t="s">
        <v>23</v>
      </c>
      <c r="E20" s="14">
        <v>0.97709999999999997</v>
      </c>
      <c r="F20" s="14">
        <v>0.9839</v>
      </c>
      <c r="G20" s="14">
        <v>0.98540000000000005</v>
      </c>
      <c r="H20" s="3">
        <f t="shared" si="0"/>
        <v>6.8000000000000282E-3</v>
      </c>
      <c r="I20" s="3">
        <f t="shared" si="1"/>
        <v>1.5000000000000568E-3</v>
      </c>
    </row>
    <row r="21" spans="1:9" s="7" customFormat="1" ht="17" thickBot="1" x14ac:dyDescent="0.25">
      <c r="A21" s="12">
        <v>20210730</v>
      </c>
      <c r="B21" s="13">
        <v>120</v>
      </c>
      <c r="C21" s="7">
        <v>1</v>
      </c>
      <c r="D21" s="7" t="s">
        <v>23</v>
      </c>
      <c r="E21" s="7">
        <v>0.97570000000000001</v>
      </c>
      <c r="F21" s="7">
        <v>0.98270000000000002</v>
      </c>
      <c r="G21" s="7">
        <v>0.98319999999999996</v>
      </c>
      <c r="H21" s="3">
        <f t="shared" si="0"/>
        <v>7.0000000000000062E-3</v>
      </c>
      <c r="I21" s="3">
        <f t="shared" si="1"/>
        <v>4.9999999999994493E-4</v>
      </c>
    </row>
    <row r="22" spans="1:9" s="3" customFormat="1" ht="17" thickBot="1" x14ac:dyDescent="0.25">
      <c r="A22" s="8">
        <v>20210730</v>
      </c>
      <c r="B22" s="9">
        <v>0</v>
      </c>
      <c r="C22" s="3">
        <v>1</v>
      </c>
      <c r="D22" s="3" t="s">
        <v>24</v>
      </c>
      <c r="E22" s="3">
        <v>0.98419999999999996</v>
      </c>
      <c r="F22" s="3">
        <v>0.99039999999999995</v>
      </c>
      <c r="G22" s="3">
        <v>0.99339999999999995</v>
      </c>
      <c r="H22" s="3">
        <f t="shared" si="0"/>
        <v>6.1999999999999833E-3</v>
      </c>
      <c r="I22" s="3">
        <f t="shared" si="1"/>
        <v>3.0000000000000027E-3</v>
      </c>
    </row>
    <row r="23" spans="1:9" s="5" customFormat="1" ht="17" thickBot="1" x14ac:dyDescent="0.25">
      <c r="A23" s="10">
        <v>20210730</v>
      </c>
      <c r="B23" s="11">
        <v>30</v>
      </c>
      <c r="C23" s="5">
        <v>1</v>
      </c>
      <c r="D23" s="5" t="s">
        <v>24</v>
      </c>
      <c r="E23" s="14">
        <v>0.98040000000000005</v>
      </c>
      <c r="F23" s="14">
        <v>0.98729999999999996</v>
      </c>
      <c r="G23" s="14">
        <v>0.98829999999999996</v>
      </c>
      <c r="H23" s="3">
        <f t="shared" si="0"/>
        <v>6.8999999999999062E-3</v>
      </c>
      <c r="I23" s="3">
        <f t="shared" si="1"/>
        <v>1.0000000000000009E-3</v>
      </c>
    </row>
    <row r="24" spans="1:9" s="5" customFormat="1" ht="17" thickBot="1" x14ac:dyDescent="0.25">
      <c r="A24" s="10">
        <v>20210730</v>
      </c>
      <c r="B24" s="11">
        <v>60</v>
      </c>
      <c r="C24" s="5">
        <v>1</v>
      </c>
      <c r="D24" s="5" t="s">
        <v>24</v>
      </c>
      <c r="E24" s="14">
        <v>0.97409999999999997</v>
      </c>
      <c r="F24" s="14">
        <v>0.98080000000000001</v>
      </c>
      <c r="G24" s="14">
        <v>0.98209999999999997</v>
      </c>
      <c r="H24" s="3">
        <f t="shared" si="0"/>
        <v>6.7000000000000393E-3</v>
      </c>
      <c r="I24" s="3">
        <f t="shared" si="1"/>
        <v>1.2999999999999678E-3</v>
      </c>
    </row>
    <row r="25" spans="1:9" s="7" customFormat="1" ht="17" thickBot="1" x14ac:dyDescent="0.25">
      <c r="A25" s="12">
        <v>20210730</v>
      </c>
      <c r="B25" s="13">
        <v>120</v>
      </c>
      <c r="C25" s="7">
        <v>1</v>
      </c>
      <c r="D25" s="7" t="s">
        <v>24</v>
      </c>
      <c r="E25" s="7">
        <v>0.97760000000000002</v>
      </c>
      <c r="F25" s="7">
        <v>0.98470000000000002</v>
      </c>
      <c r="G25" s="7">
        <v>0.98570000000000002</v>
      </c>
      <c r="H25" s="3">
        <f t="shared" si="0"/>
        <v>7.0999999999999952E-3</v>
      </c>
      <c r="I25" s="3">
        <f t="shared" si="1"/>
        <v>1.0000000000000009E-3</v>
      </c>
    </row>
    <row r="26" spans="1:9" s="3" customFormat="1" x14ac:dyDescent="0.2">
      <c r="A26" s="2">
        <v>20210730</v>
      </c>
      <c r="B26" s="3">
        <v>0</v>
      </c>
      <c r="C26" s="3">
        <v>2</v>
      </c>
      <c r="D26" s="3" t="s">
        <v>6</v>
      </c>
      <c r="E26" s="3">
        <v>0.97399999999999998</v>
      </c>
      <c r="F26" s="3">
        <v>0.9819</v>
      </c>
      <c r="G26" s="3">
        <v>0.98260000000000003</v>
      </c>
      <c r="H26" s="3">
        <f t="shared" si="0"/>
        <v>7.9000000000000181E-3</v>
      </c>
      <c r="I26" s="3">
        <f t="shared" si="1"/>
        <v>7.0000000000003393E-4</v>
      </c>
    </row>
    <row r="27" spans="1:9" s="5" customFormat="1" x14ac:dyDescent="0.2">
      <c r="A27" s="4">
        <v>20210730</v>
      </c>
      <c r="B27" s="5">
        <v>30</v>
      </c>
      <c r="C27" s="5">
        <v>2</v>
      </c>
      <c r="D27" s="5" t="s">
        <v>6</v>
      </c>
      <c r="E27" s="14">
        <v>0.97409999999999997</v>
      </c>
      <c r="F27" s="14">
        <v>0.98109999999999997</v>
      </c>
      <c r="G27" s="14">
        <v>0.98309999999999997</v>
      </c>
      <c r="H27" s="14">
        <f t="shared" si="0"/>
        <v>7.0000000000000062E-3</v>
      </c>
      <c r="I27" s="14">
        <f t="shared" si="1"/>
        <v>2.0000000000000018E-3</v>
      </c>
    </row>
    <row r="28" spans="1:9" s="5" customFormat="1" x14ac:dyDescent="0.2">
      <c r="A28" s="4">
        <v>20210730</v>
      </c>
      <c r="B28" s="5">
        <v>60</v>
      </c>
      <c r="C28" s="5">
        <v>2</v>
      </c>
      <c r="D28" s="5" t="s">
        <v>6</v>
      </c>
      <c r="E28" s="14">
        <v>0.97389999999999999</v>
      </c>
      <c r="F28" s="14">
        <v>0.98080000000000001</v>
      </c>
      <c r="G28" s="14">
        <v>0.98099999999999998</v>
      </c>
      <c r="H28" s="14">
        <f t="shared" si="0"/>
        <v>6.9000000000000172E-3</v>
      </c>
      <c r="I28" s="14">
        <f t="shared" si="1"/>
        <v>1.9999999999997797E-4</v>
      </c>
    </row>
    <row r="29" spans="1:9" s="7" customFormat="1" ht="17" thickBot="1" x14ac:dyDescent="0.25">
      <c r="A29" s="6">
        <v>20210730</v>
      </c>
      <c r="B29" s="7">
        <v>120</v>
      </c>
      <c r="C29" s="7">
        <v>2</v>
      </c>
      <c r="D29" s="7" t="s">
        <v>6</v>
      </c>
      <c r="E29" s="7">
        <v>0.98939999999999995</v>
      </c>
      <c r="F29" s="7">
        <v>0.99629999999999996</v>
      </c>
      <c r="G29" s="7">
        <v>0.99690000000000001</v>
      </c>
      <c r="H29" s="7">
        <f t="shared" si="0"/>
        <v>6.9000000000000172E-3</v>
      </c>
      <c r="I29" s="7">
        <f t="shared" si="1"/>
        <v>6.0000000000004494E-4</v>
      </c>
    </row>
    <row r="30" spans="1:9" s="3" customFormat="1" x14ac:dyDescent="0.2">
      <c r="A30" s="2">
        <v>20210730</v>
      </c>
      <c r="B30" s="3">
        <v>0</v>
      </c>
      <c r="C30" s="3">
        <v>2</v>
      </c>
      <c r="D30" s="3" t="s">
        <v>20</v>
      </c>
      <c r="E30" s="3">
        <v>0.97699999999999998</v>
      </c>
      <c r="F30" s="3">
        <v>0.98450000000000004</v>
      </c>
      <c r="G30" s="3">
        <v>0.98609999999999998</v>
      </c>
      <c r="H30" s="3">
        <f t="shared" si="0"/>
        <v>7.5000000000000622E-3</v>
      </c>
      <c r="I30" s="3">
        <f t="shared" si="1"/>
        <v>1.5999999999999348E-3</v>
      </c>
    </row>
    <row r="31" spans="1:9" s="5" customFormat="1" x14ac:dyDescent="0.2">
      <c r="A31" s="4">
        <v>20210730</v>
      </c>
      <c r="B31" s="5">
        <v>30</v>
      </c>
      <c r="C31" s="5">
        <v>2</v>
      </c>
      <c r="D31" s="5" t="s">
        <v>20</v>
      </c>
      <c r="E31" s="14">
        <v>0.97770000000000001</v>
      </c>
      <c r="F31" s="14">
        <v>0.98499999999999999</v>
      </c>
      <c r="G31" s="14">
        <v>0.98609999999999998</v>
      </c>
      <c r="H31" s="14">
        <f t="shared" si="0"/>
        <v>7.2999999999999732E-3</v>
      </c>
      <c r="I31" s="14">
        <f t="shared" si="1"/>
        <v>1.0999999999999899E-3</v>
      </c>
    </row>
    <row r="32" spans="1:9" s="5" customFormat="1" x14ac:dyDescent="0.2">
      <c r="A32" s="4">
        <v>20210730</v>
      </c>
      <c r="B32" s="5">
        <v>60</v>
      </c>
      <c r="C32" s="5">
        <v>2</v>
      </c>
      <c r="D32" s="5" t="s">
        <v>20</v>
      </c>
      <c r="E32" s="14">
        <v>0.98570000000000002</v>
      </c>
      <c r="F32" s="14">
        <v>0.99309999999999998</v>
      </c>
      <c r="G32" s="14">
        <v>0.99409999999999998</v>
      </c>
      <c r="H32" s="14">
        <f t="shared" si="0"/>
        <v>7.3999999999999622E-3</v>
      </c>
      <c r="I32" s="14">
        <f t="shared" si="1"/>
        <v>1.0000000000000009E-3</v>
      </c>
    </row>
    <row r="33" spans="1:9" s="7" customFormat="1" ht="17" thickBot="1" x14ac:dyDescent="0.25">
      <c r="A33" s="6">
        <v>20210730</v>
      </c>
      <c r="B33" s="7">
        <v>120</v>
      </c>
      <c r="C33" s="7">
        <v>2</v>
      </c>
      <c r="D33" s="7" t="s">
        <v>20</v>
      </c>
      <c r="E33" s="7">
        <v>0.98340000000000005</v>
      </c>
      <c r="F33" s="7">
        <v>0.99050000000000005</v>
      </c>
      <c r="G33" s="7">
        <v>0.99139999999999995</v>
      </c>
      <c r="H33" s="7">
        <f t="shared" si="0"/>
        <v>7.0999999999999952E-3</v>
      </c>
      <c r="I33" s="7">
        <f t="shared" si="1"/>
        <v>8.9999999999990088E-4</v>
      </c>
    </row>
    <row r="34" spans="1:9" s="3" customFormat="1" x14ac:dyDescent="0.2">
      <c r="A34" s="2">
        <v>20210730</v>
      </c>
      <c r="B34" s="3">
        <v>0</v>
      </c>
      <c r="C34" s="3">
        <v>2</v>
      </c>
      <c r="D34" s="3" t="s">
        <v>5</v>
      </c>
      <c r="E34" s="3">
        <v>0.97660000000000002</v>
      </c>
      <c r="F34" s="3">
        <v>0.98299999999999998</v>
      </c>
      <c r="G34" s="3">
        <v>0.98360000000000003</v>
      </c>
      <c r="H34" s="3">
        <f t="shared" si="0"/>
        <v>6.3999999999999613E-3</v>
      </c>
      <c r="I34" s="3">
        <f t="shared" si="1"/>
        <v>6.0000000000004494E-4</v>
      </c>
    </row>
    <row r="35" spans="1:9" s="5" customFormat="1" x14ac:dyDescent="0.2">
      <c r="A35" s="4">
        <v>20210730</v>
      </c>
      <c r="B35" s="5">
        <v>30</v>
      </c>
      <c r="C35" s="5">
        <v>2</v>
      </c>
      <c r="D35" s="5" t="s">
        <v>5</v>
      </c>
      <c r="E35" s="14">
        <v>0.97940000000000005</v>
      </c>
      <c r="F35" s="14">
        <v>0.9859</v>
      </c>
      <c r="G35" s="14">
        <v>0.98629999999999995</v>
      </c>
      <c r="H35" s="14">
        <f t="shared" si="0"/>
        <v>6.4999999999999503E-3</v>
      </c>
      <c r="I35" s="14">
        <f t="shared" si="1"/>
        <v>3.9999999999995595E-4</v>
      </c>
    </row>
    <row r="36" spans="1:9" s="5" customFormat="1" x14ac:dyDescent="0.2">
      <c r="A36" s="4">
        <v>20210730</v>
      </c>
      <c r="B36" s="5">
        <v>60</v>
      </c>
      <c r="C36" s="5">
        <v>2</v>
      </c>
      <c r="D36" s="5" t="s">
        <v>5</v>
      </c>
      <c r="E36" s="14">
        <v>0.98870000000000002</v>
      </c>
      <c r="F36" s="14">
        <v>0.996</v>
      </c>
      <c r="G36" s="14">
        <v>0.99629999999999996</v>
      </c>
      <c r="H36" s="14">
        <f t="shared" si="0"/>
        <v>7.2999999999999732E-3</v>
      </c>
      <c r="I36" s="14">
        <f t="shared" si="1"/>
        <v>2.9999999999996696E-4</v>
      </c>
    </row>
    <row r="37" spans="1:9" s="7" customFormat="1" ht="17" thickBot="1" x14ac:dyDescent="0.25">
      <c r="A37" s="6">
        <v>20210730</v>
      </c>
      <c r="B37" s="7">
        <v>120</v>
      </c>
      <c r="C37" s="7">
        <v>2</v>
      </c>
      <c r="D37" s="7" t="s">
        <v>5</v>
      </c>
      <c r="E37" s="7">
        <v>0.98839999999999995</v>
      </c>
      <c r="F37" s="7">
        <v>0.99529999999999996</v>
      </c>
      <c r="G37" s="7">
        <v>0.99539999999999995</v>
      </c>
      <c r="H37" s="7">
        <f t="shared" si="0"/>
        <v>6.9000000000000172E-3</v>
      </c>
      <c r="I37" s="7">
        <f t="shared" si="1"/>
        <v>9.9999999999988987E-5</v>
      </c>
    </row>
    <row r="38" spans="1:9" s="3" customFormat="1" x14ac:dyDescent="0.2">
      <c r="A38" s="2">
        <v>20210730</v>
      </c>
      <c r="B38" s="3">
        <v>0</v>
      </c>
      <c r="C38" s="3">
        <v>2</v>
      </c>
      <c r="D38" s="3" t="s">
        <v>25</v>
      </c>
      <c r="E38" s="3">
        <v>0.97529999999999994</v>
      </c>
      <c r="F38" s="3">
        <v>0.98199999999999998</v>
      </c>
      <c r="G38" s="3">
        <v>0.98380000000000001</v>
      </c>
      <c r="H38" s="3">
        <f t="shared" si="0"/>
        <v>6.7000000000000393E-3</v>
      </c>
      <c r="I38" s="3">
        <f t="shared" si="1"/>
        <v>1.8000000000000238E-3</v>
      </c>
    </row>
    <row r="39" spans="1:9" s="5" customFormat="1" x14ac:dyDescent="0.2">
      <c r="A39" s="4">
        <v>20210730</v>
      </c>
      <c r="B39" s="5">
        <v>30</v>
      </c>
      <c r="C39" s="5">
        <v>2</v>
      </c>
      <c r="D39" s="5" t="s">
        <v>25</v>
      </c>
      <c r="E39" s="14">
        <v>0.98829999999999996</v>
      </c>
      <c r="F39" s="14">
        <v>0.99509999999999998</v>
      </c>
      <c r="G39" s="14">
        <v>0.997</v>
      </c>
      <c r="H39" s="14">
        <f t="shared" si="0"/>
        <v>6.8000000000000282E-3</v>
      </c>
      <c r="I39" s="14">
        <f t="shared" si="1"/>
        <v>1.9000000000000128E-3</v>
      </c>
    </row>
    <row r="40" spans="1:9" s="5" customFormat="1" x14ac:dyDescent="0.2">
      <c r="A40" s="4">
        <v>20210730</v>
      </c>
      <c r="B40" s="5">
        <v>60</v>
      </c>
      <c r="C40" s="5">
        <v>2</v>
      </c>
      <c r="D40" s="5" t="s">
        <v>25</v>
      </c>
      <c r="E40" s="14">
        <v>0.98150000000000004</v>
      </c>
      <c r="F40" s="14">
        <v>0.98899999999999999</v>
      </c>
      <c r="G40" s="14">
        <v>0.98929999999999996</v>
      </c>
      <c r="H40" s="14">
        <f t="shared" si="0"/>
        <v>7.4999999999999512E-3</v>
      </c>
      <c r="I40" s="14">
        <f t="shared" si="1"/>
        <v>2.9999999999996696E-4</v>
      </c>
    </row>
    <row r="41" spans="1:9" s="7" customFormat="1" ht="17" thickBot="1" x14ac:dyDescent="0.25">
      <c r="A41" s="6">
        <v>20210730</v>
      </c>
      <c r="B41" s="7">
        <v>120</v>
      </c>
      <c r="C41" s="7">
        <v>2</v>
      </c>
      <c r="D41" s="7" t="s">
        <v>25</v>
      </c>
      <c r="E41" s="7">
        <v>0.98099999999999998</v>
      </c>
      <c r="F41" s="7">
        <v>0.9879</v>
      </c>
      <c r="G41" s="7">
        <v>0.98829999999999996</v>
      </c>
      <c r="H41" s="7">
        <f t="shared" si="0"/>
        <v>6.9000000000000172E-3</v>
      </c>
      <c r="I41" s="7">
        <f t="shared" si="1"/>
        <v>3.9999999999995595E-4</v>
      </c>
    </row>
    <row r="42" spans="1:9" x14ac:dyDescent="0.2">
      <c r="A42" s="1">
        <v>20210730</v>
      </c>
      <c r="B42" s="1">
        <v>0</v>
      </c>
      <c r="C42">
        <v>2</v>
      </c>
      <c r="D42" t="s">
        <v>23</v>
      </c>
      <c r="E42" s="14">
        <v>0.97740000000000005</v>
      </c>
      <c r="F42" s="14">
        <v>0.98399999999999999</v>
      </c>
      <c r="G42" s="14">
        <v>0.98529999999999995</v>
      </c>
      <c r="H42" s="14">
        <f t="shared" si="0"/>
        <v>6.5999999999999392E-3</v>
      </c>
      <c r="I42" s="14">
        <f t="shared" si="1"/>
        <v>1.2999999999999678E-3</v>
      </c>
    </row>
    <row r="43" spans="1:9" x14ac:dyDescent="0.2">
      <c r="A43" s="1">
        <v>20210730</v>
      </c>
      <c r="B43" s="1">
        <v>30</v>
      </c>
      <c r="C43">
        <v>2</v>
      </c>
      <c r="D43" t="s">
        <v>23</v>
      </c>
      <c r="E43" s="14">
        <v>0.98370000000000002</v>
      </c>
      <c r="F43" s="14">
        <v>0.99019999999999997</v>
      </c>
      <c r="G43" s="14">
        <v>0.99250000000000005</v>
      </c>
      <c r="H43" s="14">
        <f t="shared" si="0"/>
        <v>6.4999999999999503E-3</v>
      </c>
      <c r="I43" s="14">
        <f t="shared" si="1"/>
        <v>2.3000000000000798E-3</v>
      </c>
    </row>
    <row r="44" spans="1:9" x14ac:dyDescent="0.2">
      <c r="A44" s="1">
        <v>20210730</v>
      </c>
      <c r="B44" s="1">
        <v>60</v>
      </c>
      <c r="C44">
        <v>2</v>
      </c>
      <c r="D44" t="s">
        <v>23</v>
      </c>
      <c r="E44" s="14">
        <v>0.97709999999999997</v>
      </c>
      <c r="F44" s="14">
        <v>0.98380000000000001</v>
      </c>
      <c r="G44" s="14">
        <v>0.98440000000000005</v>
      </c>
      <c r="H44" s="14">
        <f t="shared" si="0"/>
        <v>6.7000000000000393E-3</v>
      </c>
      <c r="I44" s="14">
        <f t="shared" si="1"/>
        <v>6.0000000000004494E-4</v>
      </c>
    </row>
    <row r="45" spans="1:9" ht="17" thickBot="1" x14ac:dyDescent="0.25">
      <c r="A45" s="1">
        <v>20210730</v>
      </c>
      <c r="B45" s="1">
        <v>120</v>
      </c>
      <c r="C45">
        <v>2</v>
      </c>
      <c r="D45" t="s">
        <v>23</v>
      </c>
      <c r="E45" s="14">
        <v>0.97570000000000001</v>
      </c>
      <c r="F45" s="14">
        <v>0.98240000000000005</v>
      </c>
      <c r="G45" s="14">
        <v>0.98299999999999998</v>
      </c>
      <c r="H45" s="14">
        <f t="shared" si="0"/>
        <v>6.7000000000000393E-3</v>
      </c>
      <c r="I45" s="14">
        <f t="shared" si="1"/>
        <v>5.9999999999993392E-4</v>
      </c>
    </row>
    <row r="46" spans="1:9" s="3" customFormat="1" x14ac:dyDescent="0.2">
      <c r="A46" s="8">
        <v>20210730</v>
      </c>
      <c r="B46" s="9">
        <v>0</v>
      </c>
      <c r="C46" s="3">
        <v>2</v>
      </c>
      <c r="D46" s="3" t="s">
        <v>24</v>
      </c>
      <c r="E46" s="3">
        <v>0.98460000000000003</v>
      </c>
      <c r="F46" s="3">
        <v>0.99099999999999999</v>
      </c>
      <c r="G46" s="3">
        <v>0.99239999999999995</v>
      </c>
      <c r="H46" s="3">
        <f t="shared" si="0"/>
        <v>6.3999999999999613E-3</v>
      </c>
      <c r="I46" s="3">
        <f t="shared" si="1"/>
        <v>1.3999999999999568E-3</v>
      </c>
    </row>
    <row r="47" spans="1:9" s="5" customFormat="1" x14ac:dyDescent="0.2">
      <c r="A47" s="10">
        <v>20210730</v>
      </c>
      <c r="B47" s="11">
        <v>30</v>
      </c>
      <c r="C47" s="5">
        <v>2</v>
      </c>
      <c r="D47" s="5" t="s">
        <v>24</v>
      </c>
      <c r="E47" s="14">
        <v>0.98040000000000005</v>
      </c>
      <c r="F47" s="14">
        <v>0.98780000000000001</v>
      </c>
      <c r="G47" s="14">
        <v>0.98950000000000005</v>
      </c>
      <c r="H47" s="14">
        <f t="shared" si="0"/>
        <v>7.3999999999999622E-3</v>
      </c>
      <c r="I47" s="14">
        <f t="shared" si="1"/>
        <v>1.7000000000000348E-3</v>
      </c>
    </row>
    <row r="48" spans="1:9" s="5" customFormat="1" x14ac:dyDescent="0.2">
      <c r="A48" s="10">
        <v>20210730</v>
      </c>
      <c r="B48" s="11">
        <v>60</v>
      </c>
      <c r="C48" s="5">
        <v>2</v>
      </c>
      <c r="D48" s="5" t="s">
        <v>24</v>
      </c>
      <c r="E48" s="14">
        <v>0.97399999999999998</v>
      </c>
      <c r="F48" s="14">
        <v>0.98109999999999997</v>
      </c>
      <c r="G48" s="14">
        <v>0.98150000000000004</v>
      </c>
      <c r="H48" s="14">
        <f t="shared" si="0"/>
        <v>7.0999999999999952E-3</v>
      </c>
      <c r="I48" s="14">
        <f t="shared" si="1"/>
        <v>4.0000000000006697E-4</v>
      </c>
    </row>
    <row r="49" spans="1:9" s="7" customFormat="1" ht="17" thickBot="1" x14ac:dyDescent="0.25">
      <c r="A49" s="12">
        <v>20210730</v>
      </c>
      <c r="B49" s="13">
        <v>120</v>
      </c>
      <c r="C49" s="7">
        <v>2</v>
      </c>
      <c r="D49" s="7" t="s">
        <v>24</v>
      </c>
      <c r="E49" s="7">
        <v>0.9778</v>
      </c>
      <c r="F49" s="7">
        <v>0.98360000000000003</v>
      </c>
      <c r="G49" s="7">
        <v>0.98440000000000005</v>
      </c>
      <c r="H49" s="7">
        <f t="shared" si="0"/>
        <v>5.8000000000000274E-3</v>
      </c>
      <c r="I49" s="7">
        <f t="shared" si="1"/>
        <v>8.0000000000002292E-4</v>
      </c>
    </row>
    <row r="50" spans="1:9" x14ac:dyDescent="0.2">
      <c r="G50" t="s">
        <v>26</v>
      </c>
    </row>
    <row r="1048575" spans="8:9" ht="17" thickBot="1" x14ac:dyDescent="0.25"/>
    <row r="1048576" spans="8:9" x14ac:dyDescent="0.2">
      <c r="H1048576" s="3"/>
      <c r="I104857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CAE8-22F4-614C-B1DD-4A0FF95AD4DA}">
  <dimension ref="A1:F9"/>
  <sheetViews>
    <sheetView workbookViewId="0">
      <selection activeCell="C25" sqref="C25"/>
    </sheetView>
  </sheetViews>
  <sheetFormatPr baseColWidth="10" defaultRowHeight="16" x14ac:dyDescent="0.2"/>
  <cols>
    <col min="1" max="1" width="13.83203125" customWidth="1"/>
  </cols>
  <sheetData>
    <row r="1" spans="1:6" x14ac:dyDescent="0.2">
      <c r="A1" t="s">
        <v>0</v>
      </c>
      <c r="B1" t="s">
        <v>7</v>
      </c>
      <c r="C1" t="s">
        <v>18</v>
      </c>
      <c r="D1" t="s">
        <v>19</v>
      </c>
      <c r="E1" t="s">
        <v>20</v>
      </c>
      <c r="F1" t="s">
        <v>22</v>
      </c>
    </row>
    <row r="2" spans="1:6" x14ac:dyDescent="0.2">
      <c r="A2" t="s">
        <v>12</v>
      </c>
      <c r="B2">
        <v>1</v>
      </c>
      <c r="C2">
        <f>raw_old!I2</f>
        <v>3.0999999999999917E-3</v>
      </c>
      <c r="D2">
        <f>raw_old!I13</f>
        <v>1.6999999999999238E-3</v>
      </c>
    </row>
    <row r="3" spans="1:6" x14ac:dyDescent="0.2">
      <c r="A3" t="s">
        <v>12</v>
      </c>
      <c r="B3">
        <v>2</v>
      </c>
      <c r="C3">
        <f>raw_old!I3</f>
        <v>3.0999999999999917E-3</v>
      </c>
      <c r="D3">
        <f>raw_old!I14</f>
        <v>1.6000000000000458E-3</v>
      </c>
      <c r="E3">
        <f>raw_old!I10</f>
        <v>7.0000000000003393E-4</v>
      </c>
      <c r="F3">
        <f>raw_old!I21</f>
        <v>6.9999999999992291E-4</v>
      </c>
    </row>
    <row r="4" spans="1:6" x14ac:dyDescent="0.2">
      <c r="A4" t="s">
        <v>13</v>
      </c>
      <c r="B4">
        <v>1</v>
      </c>
      <c r="C4">
        <f>raw_old!I4</f>
        <v>1.2999999999999678E-3</v>
      </c>
      <c r="D4">
        <f>raw_old!I15</f>
        <v>5.0000000000005596E-4</v>
      </c>
    </row>
    <row r="5" spans="1:6" x14ac:dyDescent="0.2">
      <c r="A5" t="s">
        <v>13</v>
      </c>
      <c r="B5">
        <v>2</v>
      </c>
      <c r="C5">
        <f>raw_old!I5</f>
        <v>1.1999999999999789E-3</v>
      </c>
      <c r="D5">
        <f>raw_old!I16</f>
        <v>8.0000000000002292E-4</v>
      </c>
      <c r="E5">
        <f>raw_old!I11</f>
        <v>4.0000000000006697E-4</v>
      </c>
      <c r="F5">
        <f>raw_old!I22</f>
        <v>3.0000000000007798E-4</v>
      </c>
    </row>
    <row r="6" spans="1:6" x14ac:dyDescent="0.2">
      <c r="A6" t="s">
        <v>14</v>
      </c>
      <c r="B6">
        <v>1</v>
      </c>
      <c r="C6">
        <f>raw_old!I6</f>
        <v>1.6000000000000458E-3</v>
      </c>
      <c r="D6">
        <f>raw_old!I17</f>
        <v>1.9999999999997797E-4</v>
      </c>
    </row>
    <row r="7" spans="1:6" x14ac:dyDescent="0.2">
      <c r="A7" t="s">
        <v>14</v>
      </c>
      <c r="B7">
        <v>2</v>
      </c>
      <c r="C7">
        <f>raw_old!I7</f>
        <v>1.0000000000000009E-3</v>
      </c>
      <c r="D7">
        <f>raw_old!I18</f>
        <v>6.0000000000004494E-4</v>
      </c>
      <c r="E7">
        <f>raw_old!I12</f>
        <v>1.9999999999997797E-4</v>
      </c>
      <c r="F7">
        <f>raw_old!I23</f>
        <v>3.0000000000007798E-4</v>
      </c>
    </row>
    <row r="8" spans="1:6" x14ac:dyDescent="0.2">
      <c r="A8" t="s">
        <v>21</v>
      </c>
      <c r="B8">
        <v>1</v>
      </c>
      <c r="C8">
        <f>C2+C4+C6</f>
        <v>6.0000000000000053E-3</v>
      </c>
      <c r="D8">
        <f>D2+D4+D6</f>
        <v>2.3999999999999577E-3</v>
      </c>
      <c r="E8">
        <f>raw_old!I8</f>
        <v>2.1999999999999797E-3</v>
      </c>
      <c r="F8">
        <f>raw_old!I19</f>
        <v>1.7999999999999128E-3</v>
      </c>
    </row>
    <row r="9" spans="1:6" x14ac:dyDescent="0.2">
      <c r="A9" t="s">
        <v>21</v>
      </c>
      <c r="B9">
        <v>2</v>
      </c>
      <c r="C9">
        <f>C3+C5+C7</f>
        <v>5.2999999999999714E-3</v>
      </c>
      <c r="D9">
        <f>D3+D5+D7</f>
        <v>3.0000000000001137E-3</v>
      </c>
      <c r="E9">
        <f>raw_old!I9</f>
        <v>1.3000000000000789E-3</v>
      </c>
      <c r="F9">
        <f>raw_old!I20</f>
        <v>1.3000000000000789E-3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5F49-244D-994F-9A46-4932A0D8696F}">
  <dimension ref="A1:I23"/>
  <sheetViews>
    <sheetView workbookViewId="0">
      <selection activeCell="F33" sqref="F33"/>
    </sheetView>
  </sheetViews>
  <sheetFormatPr baseColWidth="10" defaultRowHeight="16" x14ac:dyDescent="0.2"/>
  <cols>
    <col min="2" max="2" width="15.5" customWidth="1"/>
  </cols>
  <sheetData>
    <row r="1" spans="1:9" x14ac:dyDescent="0.2">
      <c r="A1" t="s">
        <v>8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</row>
    <row r="2" spans="1:9" x14ac:dyDescent="0.2">
      <c r="A2">
        <v>20210726</v>
      </c>
      <c r="B2" t="s">
        <v>12</v>
      </c>
      <c r="C2">
        <v>1</v>
      </c>
      <c r="D2" t="s">
        <v>6</v>
      </c>
      <c r="E2">
        <v>0.97430000000000005</v>
      </c>
      <c r="F2">
        <v>0.98119999999999996</v>
      </c>
      <c r="G2">
        <v>0.98429999999999995</v>
      </c>
      <c r="H2">
        <f t="shared" ref="H2:I8" si="0">F2-E2</f>
        <v>6.8999999999999062E-3</v>
      </c>
      <c r="I2">
        <f t="shared" si="0"/>
        <v>3.0999999999999917E-3</v>
      </c>
    </row>
    <row r="3" spans="1:9" x14ac:dyDescent="0.2">
      <c r="A3">
        <v>20210726</v>
      </c>
      <c r="B3" t="s">
        <v>12</v>
      </c>
      <c r="C3">
        <v>2</v>
      </c>
      <c r="D3" t="s">
        <v>6</v>
      </c>
      <c r="E3">
        <v>0.97430000000000005</v>
      </c>
      <c r="F3">
        <v>0.98170000000000002</v>
      </c>
      <c r="G3">
        <v>0.98480000000000001</v>
      </c>
      <c r="H3">
        <f t="shared" si="0"/>
        <v>7.3999999999999622E-3</v>
      </c>
      <c r="I3">
        <f t="shared" si="0"/>
        <v>3.0999999999999917E-3</v>
      </c>
    </row>
    <row r="4" spans="1:9" x14ac:dyDescent="0.2">
      <c r="A4">
        <v>20210726</v>
      </c>
      <c r="B4" t="s">
        <v>13</v>
      </c>
      <c r="C4">
        <v>1</v>
      </c>
      <c r="D4" t="s">
        <v>6</v>
      </c>
      <c r="E4">
        <v>0.97430000000000005</v>
      </c>
      <c r="F4">
        <v>0.98070000000000002</v>
      </c>
      <c r="G4">
        <v>0.98199999999999998</v>
      </c>
      <c r="H4">
        <f t="shared" si="0"/>
        <v>6.3999999999999613E-3</v>
      </c>
      <c r="I4">
        <f t="shared" si="0"/>
        <v>1.2999999999999678E-3</v>
      </c>
    </row>
    <row r="5" spans="1:9" x14ac:dyDescent="0.2">
      <c r="A5">
        <v>20210726</v>
      </c>
      <c r="B5" t="s">
        <v>13</v>
      </c>
      <c r="C5">
        <v>2</v>
      </c>
      <c r="D5" t="s">
        <v>6</v>
      </c>
      <c r="E5">
        <v>0.97450000000000003</v>
      </c>
      <c r="F5">
        <v>0.98140000000000005</v>
      </c>
      <c r="G5">
        <v>0.98260000000000003</v>
      </c>
      <c r="H5">
        <f t="shared" si="0"/>
        <v>6.9000000000000172E-3</v>
      </c>
      <c r="I5">
        <f t="shared" si="0"/>
        <v>1.1999999999999789E-3</v>
      </c>
    </row>
    <row r="6" spans="1:9" x14ac:dyDescent="0.2">
      <c r="A6">
        <v>20210726</v>
      </c>
      <c r="B6" t="s">
        <v>14</v>
      </c>
      <c r="C6">
        <v>1</v>
      </c>
      <c r="D6" t="s">
        <v>6</v>
      </c>
      <c r="E6">
        <v>0.98899999999999999</v>
      </c>
      <c r="F6">
        <v>0.99619999999999997</v>
      </c>
      <c r="G6">
        <v>0.99780000000000002</v>
      </c>
      <c r="H6">
        <f t="shared" si="0"/>
        <v>7.1999999999999842E-3</v>
      </c>
      <c r="I6">
        <f t="shared" si="0"/>
        <v>1.6000000000000458E-3</v>
      </c>
    </row>
    <row r="7" spans="1:9" x14ac:dyDescent="0.2">
      <c r="A7">
        <v>20210726</v>
      </c>
      <c r="B7" t="s">
        <v>14</v>
      </c>
      <c r="C7">
        <v>2</v>
      </c>
      <c r="D7" t="s">
        <v>6</v>
      </c>
      <c r="E7">
        <v>0.9909</v>
      </c>
      <c r="F7">
        <v>0.99829999999999997</v>
      </c>
      <c r="G7">
        <v>0.99929999999999997</v>
      </c>
      <c r="H7">
        <f t="shared" si="0"/>
        <v>7.3999999999999622E-3</v>
      </c>
      <c r="I7">
        <f t="shared" si="0"/>
        <v>1.0000000000000009E-3</v>
      </c>
    </row>
    <row r="8" spans="1:9" x14ac:dyDescent="0.2">
      <c r="A8">
        <v>20210726</v>
      </c>
      <c r="B8" t="s">
        <v>11</v>
      </c>
      <c r="C8">
        <v>1</v>
      </c>
      <c r="D8" t="s">
        <v>6</v>
      </c>
      <c r="E8">
        <v>0.97740000000000005</v>
      </c>
      <c r="F8">
        <v>0.98380000000000001</v>
      </c>
      <c r="G8">
        <v>0.98599999999999999</v>
      </c>
      <c r="H8">
        <f t="shared" si="0"/>
        <v>6.3999999999999613E-3</v>
      </c>
      <c r="I8">
        <f t="shared" si="0"/>
        <v>2.1999999999999797E-3</v>
      </c>
    </row>
    <row r="9" spans="1:9" x14ac:dyDescent="0.2">
      <c r="A9">
        <v>20210726</v>
      </c>
      <c r="B9" t="s">
        <v>11</v>
      </c>
      <c r="C9">
        <v>2</v>
      </c>
      <c r="D9" t="s">
        <v>6</v>
      </c>
      <c r="I9">
        <f>SUM(I10:I12)</f>
        <v>1.3000000000000789E-3</v>
      </c>
    </row>
    <row r="10" spans="1:9" x14ac:dyDescent="0.2">
      <c r="A10">
        <v>20210726</v>
      </c>
      <c r="B10" t="s">
        <v>15</v>
      </c>
      <c r="C10">
        <v>2</v>
      </c>
      <c r="D10" t="s">
        <v>6</v>
      </c>
      <c r="E10">
        <v>0.97729999999999995</v>
      </c>
      <c r="F10">
        <v>0.9839</v>
      </c>
      <c r="G10">
        <v>0.98460000000000003</v>
      </c>
      <c r="H10">
        <f t="shared" ref="H10:H19" si="1">F10-E10</f>
        <v>6.6000000000000503E-3</v>
      </c>
      <c r="I10">
        <f t="shared" ref="I10:I19" si="2">G10-F10</f>
        <v>7.0000000000003393E-4</v>
      </c>
    </row>
    <row r="11" spans="1:9" x14ac:dyDescent="0.2">
      <c r="A11">
        <v>20210726</v>
      </c>
      <c r="B11" t="s">
        <v>16</v>
      </c>
      <c r="C11">
        <v>2</v>
      </c>
      <c r="D11" t="s">
        <v>6</v>
      </c>
      <c r="E11">
        <v>0.97760000000000002</v>
      </c>
      <c r="F11">
        <v>0.98399999999999999</v>
      </c>
      <c r="G11">
        <v>0.98440000000000005</v>
      </c>
      <c r="H11">
        <f t="shared" si="1"/>
        <v>6.3999999999999613E-3</v>
      </c>
      <c r="I11">
        <f t="shared" si="2"/>
        <v>4.0000000000006697E-4</v>
      </c>
    </row>
    <row r="12" spans="1:9" x14ac:dyDescent="0.2">
      <c r="A12">
        <v>20210726</v>
      </c>
      <c r="B12" t="s">
        <v>17</v>
      </c>
      <c r="C12">
        <v>2</v>
      </c>
      <c r="D12" t="s">
        <v>6</v>
      </c>
      <c r="E12">
        <v>0.98340000000000005</v>
      </c>
      <c r="F12">
        <v>0.99</v>
      </c>
      <c r="G12">
        <v>0.99019999999999997</v>
      </c>
      <c r="H12">
        <f t="shared" si="1"/>
        <v>6.5999999999999392E-3</v>
      </c>
      <c r="I12">
        <f t="shared" si="2"/>
        <v>1.9999999999997797E-4</v>
      </c>
    </row>
    <row r="13" spans="1:9" x14ac:dyDescent="0.2">
      <c r="A13">
        <v>20210726</v>
      </c>
      <c r="B13" t="s">
        <v>12</v>
      </c>
      <c r="C13">
        <v>1</v>
      </c>
      <c r="D13" t="s">
        <v>5</v>
      </c>
      <c r="E13">
        <v>0.97970000000000002</v>
      </c>
      <c r="F13">
        <v>0.98660000000000003</v>
      </c>
      <c r="G13">
        <v>0.98829999999999996</v>
      </c>
      <c r="H13">
        <f t="shared" si="1"/>
        <v>6.9000000000000172E-3</v>
      </c>
      <c r="I13">
        <f t="shared" si="2"/>
        <v>1.6999999999999238E-3</v>
      </c>
    </row>
    <row r="14" spans="1:9" x14ac:dyDescent="0.2">
      <c r="A14">
        <v>20210726</v>
      </c>
      <c r="B14" t="s">
        <v>12</v>
      </c>
      <c r="C14">
        <v>2</v>
      </c>
      <c r="D14" t="s">
        <v>5</v>
      </c>
      <c r="E14">
        <v>0.98029999999999995</v>
      </c>
      <c r="F14">
        <v>0.98629999999999995</v>
      </c>
      <c r="G14">
        <v>0.9879</v>
      </c>
      <c r="H14">
        <f t="shared" si="1"/>
        <v>6.0000000000000053E-3</v>
      </c>
      <c r="I14">
        <f t="shared" si="2"/>
        <v>1.6000000000000458E-3</v>
      </c>
    </row>
    <row r="15" spans="1:9" x14ac:dyDescent="0.2">
      <c r="A15">
        <v>20210726</v>
      </c>
      <c r="B15" t="s">
        <v>13</v>
      </c>
      <c r="C15">
        <v>1</v>
      </c>
      <c r="D15" t="s">
        <v>5</v>
      </c>
      <c r="E15">
        <v>0.98919999999999997</v>
      </c>
      <c r="F15">
        <v>0.99639999999999995</v>
      </c>
      <c r="G15">
        <v>0.99690000000000001</v>
      </c>
      <c r="H15">
        <f t="shared" si="1"/>
        <v>7.1999999999999842E-3</v>
      </c>
      <c r="I15">
        <f t="shared" si="2"/>
        <v>5.0000000000005596E-4</v>
      </c>
    </row>
    <row r="16" spans="1:9" x14ac:dyDescent="0.2">
      <c r="A16">
        <v>20210726</v>
      </c>
      <c r="B16" t="s">
        <v>13</v>
      </c>
      <c r="C16">
        <v>2</v>
      </c>
      <c r="D16" t="s">
        <v>5</v>
      </c>
      <c r="E16">
        <v>0.98929999999999996</v>
      </c>
      <c r="F16">
        <v>0.99619999999999997</v>
      </c>
      <c r="G16">
        <v>0.997</v>
      </c>
      <c r="H16">
        <f t="shared" si="1"/>
        <v>6.9000000000000172E-3</v>
      </c>
      <c r="I16">
        <f t="shared" si="2"/>
        <v>8.0000000000002292E-4</v>
      </c>
    </row>
    <row r="17" spans="1:9" x14ac:dyDescent="0.2">
      <c r="A17">
        <v>20210726</v>
      </c>
      <c r="B17" t="s">
        <v>14</v>
      </c>
      <c r="C17">
        <v>1</v>
      </c>
      <c r="D17" t="s">
        <v>5</v>
      </c>
      <c r="E17">
        <v>0.9889</v>
      </c>
      <c r="F17">
        <v>0.99560000000000004</v>
      </c>
      <c r="G17">
        <v>0.99580000000000002</v>
      </c>
      <c r="H17">
        <f t="shared" si="1"/>
        <v>6.7000000000000393E-3</v>
      </c>
      <c r="I17">
        <f t="shared" si="2"/>
        <v>1.9999999999997797E-4</v>
      </c>
    </row>
    <row r="18" spans="1:9" x14ac:dyDescent="0.2">
      <c r="A18">
        <v>20210726</v>
      </c>
      <c r="B18" t="s">
        <v>14</v>
      </c>
      <c r="C18">
        <v>2</v>
      </c>
      <c r="D18" t="s">
        <v>5</v>
      </c>
      <c r="E18">
        <v>0.98909999999999998</v>
      </c>
      <c r="F18">
        <v>0.995</v>
      </c>
      <c r="G18">
        <v>0.99560000000000004</v>
      </c>
      <c r="H18">
        <f t="shared" si="1"/>
        <v>5.9000000000000163E-3</v>
      </c>
      <c r="I18">
        <f t="shared" si="2"/>
        <v>6.0000000000004494E-4</v>
      </c>
    </row>
    <row r="19" spans="1:9" x14ac:dyDescent="0.2">
      <c r="A19">
        <v>20210726</v>
      </c>
      <c r="B19" t="s">
        <v>11</v>
      </c>
      <c r="C19">
        <v>1</v>
      </c>
      <c r="D19" t="s">
        <v>5</v>
      </c>
      <c r="E19">
        <v>0.98819999999999997</v>
      </c>
      <c r="F19">
        <v>0.99550000000000005</v>
      </c>
      <c r="G19">
        <v>0.99729999999999996</v>
      </c>
      <c r="H19">
        <f t="shared" si="1"/>
        <v>7.3000000000000842E-3</v>
      </c>
      <c r="I19">
        <f t="shared" si="2"/>
        <v>1.7999999999999128E-3</v>
      </c>
    </row>
    <row r="20" spans="1:9" x14ac:dyDescent="0.2">
      <c r="A20">
        <v>20210726</v>
      </c>
      <c r="B20" t="s">
        <v>11</v>
      </c>
      <c r="C20">
        <v>2</v>
      </c>
      <c r="D20" t="s">
        <v>5</v>
      </c>
      <c r="I20">
        <f>SUM(I10:I12)</f>
        <v>1.3000000000000789E-3</v>
      </c>
    </row>
    <row r="21" spans="1:9" x14ac:dyDescent="0.2">
      <c r="A21">
        <v>20210726</v>
      </c>
      <c r="B21" t="s">
        <v>15</v>
      </c>
      <c r="C21">
        <v>2</v>
      </c>
      <c r="D21" t="s">
        <v>5</v>
      </c>
      <c r="E21">
        <v>0.98819999999999997</v>
      </c>
      <c r="F21">
        <v>0.99570000000000003</v>
      </c>
      <c r="G21">
        <v>0.99639999999999995</v>
      </c>
      <c r="H21">
        <f t="shared" ref="H21:I23" si="3">F21-E21</f>
        <v>7.5000000000000622E-3</v>
      </c>
      <c r="I21">
        <f t="shared" si="3"/>
        <v>6.9999999999992291E-4</v>
      </c>
    </row>
    <row r="22" spans="1:9" x14ac:dyDescent="0.2">
      <c r="A22">
        <v>20210726</v>
      </c>
      <c r="B22" t="s">
        <v>16</v>
      </c>
      <c r="C22">
        <v>2</v>
      </c>
      <c r="D22" t="s">
        <v>5</v>
      </c>
      <c r="E22">
        <v>0.98870000000000002</v>
      </c>
      <c r="F22">
        <v>0.99629999999999996</v>
      </c>
      <c r="G22">
        <v>0.99660000000000004</v>
      </c>
      <c r="H22">
        <f t="shared" si="3"/>
        <v>7.5999999999999401E-3</v>
      </c>
      <c r="I22">
        <f t="shared" si="3"/>
        <v>3.0000000000007798E-4</v>
      </c>
    </row>
    <row r="23" spans="1:9" x14ac:dyDescent="0.2">
      <c r="A23">
        <v>20210726</v>
      </c>
      <c r="B23" t="s">
        <v>17</v>
      </c>
      <c r="C23">
        <v>2</v>
      </c>
      <c r="D23" t="s">
        <v>5</v>
      </c>
      <c r="E23">
        <v>0.97909999999999997</v>
      </c>
      <c r="F23">
        <v>0.98609999999999998</v>
      </c>
      <c r="G23">
        <v>0.98640000000000005</v>
      </c>
      <c r="H23">
        <f t="shared" si="3"/>
        <v>7.0000000000000062E-3</v>
      </c>
      <c r="I23">
        <f t="shared" si="3"/>
        <v>3.0000000000007798E-4</v>
      </c>
    </row>
  </sheetData>
  <sortState xmlns:xlrd2="http://schemas.microsoft.com/office/spreadsheetml/2017/richdata2" ref="A2:I24">
    <sortCondition ref="D2:D24"/>
    <sortCondition ref="B2:B24"/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cleaned</vt:lpstr>
      <vt:lpstr>raw</vt:lpstr>
      <vt:lpstr>Skn1</vt:lpstr>
      <vt:lpstr>Sheet1</vt:lpstr>
      <vt:lpstr>Skn1-Anova-Build</vt:lpstr>
      <vt:lpstr>5tast</vt:lpstr>
      <vt:lpstr>h2o</vt:lpstr>
      <vt:lpstr>rej_5Tast</vt:lpstr>
      <vt:lpstr>Salt</vt:lpstr>
      <vt:lpstr>3Glu</vt:lpstr>
      <vt:lpstr>cleaned-2</vt:lpstr>
      <vt:lpstr>raw-2</vt:lpstr>
      <vt:lpstr>cleaned_old</vt:lpstr>
      <vt:lpstr>raw_old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Fowler</dc:creator>
  <cp:lastModifiedBy>Bryan Fowler</cp:lastModifiedBy>
  <dcterms:created xsi:type="dcterms:W3CDTF">2021-07-28T07:11:48Z</dcterms:created>
  <dcterms:modified xsi:type="dcterms:W3CDTF">2022-02-28T08:41:52Z</dcterms:modified>
</cp:coreProperties>
</file>