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-MU\"/>
    </mc:Choice>
  </mc:AlternateContent>
  <bookViews>
    <workbookView xWindow="480" yWindow="105" windowWidth="20115" windowHeight="11835"/>
  </bookViews>
  <sheets>
    <sheet name="Z80" sheetId="7" r:id="rId1"/>
    <sheet name="i8080" sheetId="6" r:id="rId2"/>
    <sheet name="Gameboy" sheetId="8" r:id="rId3"/>
    <sheet name="Opcodes" sheetId="1" r:id="rId4"/>
  </sheets>
  <definedNames>
    <definedName name="_xlnm._FilterDatabase" localSheetId="2" hidden="1">Gameboy!$A$1:$K$168</definedName>
    <definedName name="_xlnm._FilterDatabase" localSheetId="1" hidden="1">'i8080'!$A$1:$K$165</definedName>
    <definedName name="_xlnm._FilterDatabase" localSheetId="3" hidden="1">Opcodes!$A$1:$T$843</definedName>
    <definedName name="_xlnm._FilterDatabase" localSheetId="0" hidden="1">'Z80'!$A$1:$K$225</definedName>
  </definedNames>
  <calcPr calcId="152511"/>
</workbook>
</file>

<file path=xl/calcChain.xml><?xml version="1.0" encoding="utf-8"?>
<calcChain xmlns="http://schemas.openxmlformats.org/spreadsheetml/2006/main">
  <c r="R111" i="8" l="1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R1" i="8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1" i="6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1" i="7"/>
  <c r="Q214" i="7" l="1"/>
  <c r="Q215" i="7"/>
  <c r="Q216" i="7"/>
  <c r="Q217" i="7"/>
  <c r="Q218" i="7"/>
  <c r="Q219" i="7"/>
  <c r="C130" i="7"/>
  <c r="C125" i="7"/>
  <c r="C141" i="7"/>
  <c r="C137" i="7"/>
  <c r="C120" i="7"/>
  <c r="C115" i="7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C96" i="7"/>
  <c r="C215" i="7"/>
  <c r="C97" i="7"/>
  <c r="C98" i="7"/>
  <c r="C217" i="7"/>
  <c r="C99" i="7"/>
  <c r="C100" i="7"/>
  <c r="C219" i="7"/>
  <c r="C101" i="7"/>
  <c r="C102" i="7"/>
  <c r="C164" i="7"/>
  <c r="C195" i="7"/>
  <c r="C193" i="7"/>
  <c r="C197" i="7"/>
  <c r="C194" i="7"/>
  <c r="C166" i="7"/>
  <c r="C191" i="7"/>
  <c r="C189" i="7"/>
  <c r="C187" i="7"/>
  <c r="C185" i="7"/>
  <c r="C183" i="7"/>
  <c r="C181" i="7"/>
  <c r="C179" i="7"/>
  <c r="C177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2" i="7"/>
  <c r="C3" i="7"/>
  <c r="C165" i="7"/>
  <c r="C4" i="7"/>
  <c r="C5" i="7"/>
  <c r="C167" i="7"/>
  <c r="C6" i="7"/>
  <c r="C161" i="7"/>
  <c r="C7" i="7"/>
  <c r="C162" i="7"/>
  <c r="C8" i="7"/>
  <c r="C163" i="7"/>
  <c r="C9" i="7"/>
  <c r="C10" i="7"/>
  <c r="C11" i="7"/>
  <c r="C168" i="7"/>
  <c r="C12" i="7"/>
  <c r="C13" i="7"/>
  <c r="C170" i="7"/>
  <c r="C14" i="7"/>
  <c r="C15" i="7"/>
  <c r="C16" i="7"/>
  <c r="C17" i="7"/>
  <c r="C18" i="7"/>
  <c r="C19" i="7"/>
  <c r="C20" i="7"/>
  <c r="C21" i="7"/>
  <c r="C22" i="7"/>
  <c r="C23" i="7"/>
  <c r="C24" i="7"/>
  <c r="C169" i="7"/>
  <c r="C25" i="7"/>
  <c r="C26" i="7"/>
  <c r="C27" i="7"/>
  <c r="C171" i="7"/>
  <c r="C28" i="7"/>
  <c r="C172" i="7"/>
  <c r="C29" i="7"/>
  <c r="C173" i="7"/>
  <c r="C30" i="7"/>
  <c r="C31" i="7"/>
  <c r="C32" i="7"/>
  <c r="C33" i="7"/>
  <c r="C174" i="7"/>
  <c r="C34" i="7"/>
  <c r="C175" i="7"/>
  <c r="C35" i="7"/>
  <c r="C176" i="7"/>
  <c r="C36" i="7"/>
  <c r="C37" i="7"/>
  <c r="C38" i="7"/>
  <c r="C178" i="7"/>
  <c r="C39" i="7"/>
  <c r="C40" i="7"/>
  <c r="C180" i="7"/>
  <c r="C41" i="7"/>
  <c r="C42" i="7"/>
  <c r="C182" i="7"/>
  <c r="C43" i="7"/>
  <c r="C44" i="7"/>
  <c r="C184" i="7"/>
  <c r="C45" i="7"/>
  <c r="C46" i="7"/>
  <c r="C186" i="7"/>
  <c r="C47" i="7"/>
  <c r="C48" i="7"/>
  <c r="C188" i="7"/>
  <c r="C49" i="7"/>
  <c r="C50" i="7"/>
  <c r="C190" i="7"/>
  <c r="C51" i="7"/>
  <c r="C52" i="7"/>
  <c r="C19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196" i="7"/>
  <c r="C72" i="7"/>
  <c r="C73" i="7"/>
  <c r="C74" i="7"/>
  <c r="C75" i="7"/>
  <c r="C76" i="7"/>
  <c r="C77" i="7"/>
  <c r="C78" i="7"/>
  <c r="Q106" i="6" l="1"/>
  <c r="C77" i="6"/>
  <c r="Q105" i="6"/>
  <c r="Q104" i="6"/>
  <c r="C105" i="6"/>
  <c r="C93" i="6"/>
  <c r="Q103" i="6"/>
  <c r="C81" i="6"/>
  <c r="Q102" i="6"/>
  <c r="C67" i="6"/>
  <c r="Q101" i="6"/>
  <c r="C33" i="6"/>
  <c r="Q100" i="6"/>
  <c r="C27" i="6"/>
  <c r="Q99" i="6"/>
  <c r="C24" i="6"/>
  <c r="Q98" i="6"/>
  <c r="C21" i="6"/>
  <c r="Q97" i="6"/>
  <c r="C18" i="6"/>
  <c r="Q96" i="6"/>
  <c r="C15" i="6"/>
  <c r="Q95" i="6"/>
  <c r="C10" i="6"/>
  <c r="Q51" i="8"/>
  <c r="Q63" i="8"/>
  <c r="C34" i="8" l="1"/>
  <c r="C25" i="8"/>
  <c r="C28" i="8"/>
  <c r="C22" i="8"/>
  <c r="Q111" i="8"/>
  <c r="C35" i="8"/>
  <c r="Q110" i="8"/>
  <c r="C26" i="8"/>
  <c r="Q109" i="8"/>
  <c r="C29" i="8"/>
  <c r="Q108" i="8"/>
  <c r="C23" i="8"/>
  <c r="Q107" i="8"/>
  <c r="C85" i="8"/>
  <c r="Q106" i="8"/>
  <c r="C80" i="8"/>
  <c r="Q105" i="8"/>
  <c r="C71" i="8"/>
  <c r="Q92" i="6" l="1"/>
  <c r="Q93" i="6"/>
  <c r="Q94" i="6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2" i="8"/>
  <c r="Q53" i="8"/>
  <c r="Q54" i="8"/>
  <c r="Q55" i="8"/>
  <c r="Q56" i="8"/>
  <c r="Q57" i="8"/>
  <c r="Q58" i="8"/>
  <c r="Q59" i="8"/>
  <c r="Q60" i="8"/>
  <c r="Q61" i="8"/>
  <c r="Q62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C79" i="7"/>
  <c r="C198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214" i="7"/>
  <c r="C216" i="7"/>
  <c r="C218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6" i="7"/>
  <c r="C117" i="7"/>
  <c r="C118" i="7"/>
  <c r="C119" i="7"/>
  <c r="C121" i="7"/>
  <c r="C122" i="7"/>
  <c r="C123" i="7"/>
  <c r="C124" i="7"/>
  <c r="C126" i="7"/>
  <c r="C127" i="7"/>
  <c r="C128" i="7"/>
  <c r="C129" i="7"/>
  <c r="C131" i="7"/>
  <c r="C132" i="7"/>
  <c r="C133" i="7"/>
  <c r="C134" i="7"/>
  <c r="C135" i="7"/>
  <c r="C136" i="7"/>
  <c r="C138" i="7"/>
  <c r="C139" i="7"/>
  <c r="C140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75" i="8"/>
  <c r="C79" i="8"/>
  <c r="C81" i="8"/>
  <c r="C72" i="8"/>
  <c r="C73" i="8"/>
  <c r="C10" i="8"/>
  <c r="C84" i="8"/>
  <c r="C15" i="8"/>
  <c r="C87" i="8"/>
  <c r="C77" i="8"/>
  <c r="C69" i="8"/>
  <c r="C89" i="8"/>
  <c r="C88" i="8"/>
  <c r="C86" i="8"/>
  <c r="C83" i="8"/>
  <c r="C82" i="8"/>
  <c r="C78" i="8"/>
  <c r="C76" i="8"/>
  <c r="C74" i="8"/>
  <c r="C70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3" i="8"/>
  <c r="C32" i="8"/>
  <c r="C31" i="8"/>
  <c r="C30" i="8"/>
  <c r="C27" i="8"/>
  <c r="C24" i="8"/>
  <c r="C21" i="8"/>
  <c r="C20" i="8"/>
  <c r="C19" i="8"/>
  <c r="C18" i="8"/>
  <c r="C17" i="8"/>
  <c r="C16" i="8"/>
  <c r="C14" i="8"/>
  <c r="C13" i="8"/>
  <c r="C12" i="8"/>
  <c r="C11" i="8"/>
  <c r="C9" i="8"/>
  <c r="C8" i="8"/>
  <c r="C7" i="8"/>
  <c r="C6" i="8"/>
  <c r="C5" i="8"/>
  <c r="C4" i="8"/>
  <c r="C3" i="8"/>
  <c r="C2" i="8"/>
  <c r="Q1" i="8"/>
  <c r="Q2" i="7"/>
  <c r="Q1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C43" i="6"/>
  <c r="C41" i="6"/>
  <c r="C55" i="6"/>
  <c r="C53" i="6"/>
  <c r="C51" i="6"/>
  <c r="C49" i="6"/>
  <c r="C30" i="6"/>
  <c r="C29" i="6"/>
  <c r="C47" i="6"/>
  <c r="C45" i="6"/>
  <c r="C31" i="6"/>
  <c r="C38" i="6"/>
  <c r="C37" i="6"/>
  <c r="Q1" i="6" l="1"/>
  <c r="C85" i="6"/>
  <c r="C94" i="6"/>
  <c r="C50" i="6"/>
  <c r="C91" i="6"/>
  <c r="C75" i="6"/>
  <c r="C44" i="6"/>
  <c r="C32" i="6"/>
  <c r="C16" i="6"/>
  <c r="C4" i="6"/>
  <c r="C28" i="6"/>
  <c r="C101" i="6"/>
  <c r="C22" i="6"/>
  <c r="C82" i="6"/>
  <c r="C46" i="6"/>
  <c r="C64" i="6"/>
  <c r="C63" i="6"/>
  <c r="C14" i="6"/>
  <c r="C83" i="6"/>
  <c r="C88" i="6"/>
  <c r="C95" i="6"/>
  <c r="C56" i="6"/>
  <c r="C71" i="6"/>
  <c r="C100" i="6"/>
  <c r="C9" i="6"/>
  <c r="C65" i="6"/>
  <c r="C76" i="6"/>
  <c r="C20" i="6"/>
  <c r="C17" i="6"/>
  <c r="C61" i="6"/>
  <c r="C57" i="6"/>
  <c r="C89" i="6"/>
  <c r="C73" i="6"/>
  <c r="C99" i="6"/>
  <c r="C52" i="6"/>
  <c r="C2" i="6"/>
  <c r="C8" i="6"/>
  <c r="C36" i="6"/>
  <c r="C3" i="6"/>
  <c r="C25" i="6"/>
  <c r="C19" i="6"/>
  <c r="C12" i="6"/>
  <c r="C34" i="6"/>
  <c r="C66" i="6"/>
  <c r="C84" i="6"/>
  <c r="C90" i="6"/>
  <c r="C96" i="6"/>
  <c r="C58" i="6"/>
  <c r="C72" i="6"/>
  <c r="C59" i="6"/>
  <c r="C102" i="6"/>
  <c r="C78" i="6"/>
  <c r="C5" i="6"/>
  <c r="C6" i="6"/>
  <c r="C79" i="6"/>
  <c r="C39" i="6"/>
  <c r="C103" i="6"/>
  <c r="C97" i="6"/>
  <c r="C13" i="6"/>
  <c r="C7" i="6"/>
  <c r="C11" i="6"/>
  <c r="C23" i="6"/>
  <c r="C68" i="6"/>
  <c r="C86" i="6"/>
  <c r="C106" i="6"/>
  <c r="C92" i="6"/>
  <c r="C98" i="6"/>
  <c r="C60" i="6"/>
  <c r="C74" i="6"/>
  <c r="C54" i="6"/>
  <c r="C35" i="6"/>
  <c r="C26" i="6"/>
  <c r="C104" i="6"/>
  <c r="C80" i="6"/>
  <c r="C69" i="6"/>
  <c r="C87" i="6"/>
  <c r="C48" i="6"/>
  <c r="C62" i="6"/>
  <c r="C40" i="6"/>
  <c r="C42" i="6"/>
  <c r="C70" i="6"/>
  <c r="O765" i="1" l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<sst xmlns="http://schemas.openxmlformats.org/spreadsheetml/2006/main" count="9678" uniqueCount="470">
  <si>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</si>
  <si>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</si>
  <si>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</si>
  <si>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</si>
  <si>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</si>
  <si>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</si>
  <si>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</si>
  <si>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</si>
  <si>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</si>
  <si>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</si>
  <si>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</si>
  <si>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</si>
  <si>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</si>
  <si>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</si>
  <si>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</si>
  <si>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</si>
  <si>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</si>
  <si>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</si>
  <si>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</si>
  <si>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</si>
  <si>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</si>
  <si>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</si>
  <si>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</si>
  <si>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</si>
  <si>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</si>
  <si>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</si>
  <si>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</si>
  <si>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</si>
  <si>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</si>
  <si>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</si>
  <si>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</si>
  <si>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</si>
  <si>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</si>
  <si>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</si>
  <si>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</si>
  <si>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</si>
  <si>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</si>
  <si>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</si>
  <si>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</si>
  <si>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</si>
  <si>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</si>
  <si>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</si>
  <si>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</si>
  <si>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</si>
  <si>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</si>
  <si>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</si>
  <si>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</si>
  <si>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</si>
  <si>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</si>
  <si>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</si>
  <si>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</si>
  <si>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</si>
  <si>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</si>
  <si>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</si>
  <si>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</si>
  <si>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</si>
  <si>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</si>
  <si>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</si>
  <si>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</si>
  <si>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</si>
  <si>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</si>
  <si>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</si>
  <si>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</si>
  <si>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</si>
  <si>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</si>
  <si>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</si>
  <si>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</si>
  <si>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</si>
  <si>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</si>
  <si>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</si>
  <si>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</si>
  <si>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</si>
  <si>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</si>
  <si>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</si>
  <si>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</si>
  <si>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</si>
  <si>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</si>
  <si>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</si>
  <si>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</si>
  <si>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</si>
  <si>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</si>
  <si>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</si>
  <si>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</si>
  <si>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</si>
  <si>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</si>
  <si>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</si>
  <si>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</si>
  <si>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</si>
  <si>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</si>
  <si>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</si>
  <si>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</si>
  <si>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</si>
  <si>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</si>
  <si>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</si>
  <si>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</si>
  <si>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</si>
  <si>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</si>
  <si>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</si>
  <si>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</si>
  <si>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</si>
  <si>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</si>
  <si>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</si>
  <si>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</si>
  <si>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</si>
  <si>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</si>
  <si>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</si>
  <si>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</si>
  <si>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</si>
  <si>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</si>
  <si>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</si>
  <si>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</si>
  <si>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</si>
  <si>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</si>
  <si>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</si>
  <si>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</si>
  <si>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</si>
  <si>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</si>
  <si>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</si>
  <si>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</si>
  <si>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</si>
  <si>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</si>
  <si>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</si>
  <si>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</si>
  <si>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</si>
  <si>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</si>
  <si>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</si>
  <si>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</si>
  <si>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</si>
  <si>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</si>
  <si>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</si>
  <si>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</si>
  <si>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</si>
  <si>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</si>
  <si>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</si>
  <si>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</si>
  <si>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</si>
  <si>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</si>
  <si>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</si>
  <si>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</si>
  <si>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</si>
  <si>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</si>
  <si>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</si>
  <si>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</si>
  <si>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</si>
  <si>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</si>
  <si>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</si>
  <si>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</si>
  <si>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</si>
  <si>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</si>
  <si>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</si>
  <si>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</si>
  <si>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</si>
  <si>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</si>
  <si>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</si>
  <si>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</si>
  <si>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</si>
  <si>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</si>
  <si>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</si>
  <si>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</si>
  <si>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</si>
  <si>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</si>
  <si>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</si>
  <si>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</si>
  <si>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</si>
  <si>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</si>
  <si>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</si>
  <si>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</si>
  <si>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</si>
  <si>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</si>
  <si>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</si>
  <si>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</si>
  <si>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</si>
  <si>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</si>
  <si>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</si>
  <si>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</si>
  <si>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</si>
  <si>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</si>
  <si>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</si>
  <si>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</si>
  <si>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</si>
  <si>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</si>
  <si>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</si>
  <si>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</si>
  <si>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</si>
  <si>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</si>
  <si>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</si>
  <si>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</si>
  <si>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</si>
  <si>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</si>
  <si>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</si>
  <si>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</si>
  <si>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</si>
  <si>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</si>
  <si>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</si>
  <si>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</si>
  <si>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</si>
  <si>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</si>
  <si>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</si>
  <si>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</si>
  <si>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</si>
  <si>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</si>
  <si>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</si>
  <si>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</si>
  <si>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</si>
  <si>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</si>
  <si>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</si>
  <si>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</si>
  <si>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</si>
  <si>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</si>
  <si>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</si>
  <si>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</si>
  <si>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</si>
  <si>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</si>
  <si>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</si>
  <si>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</si>
  <si>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</si>
  <si>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</si>
  <si>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</si>
  <si>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</si>
  <si>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</si>
  <si>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</si>
  <si>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</si>
  <si>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</si>
  <si>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</si>
  <si>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</si>
  <si>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</si>
  <si>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</si>
  <si>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</si>
  <si>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</si>
  <si>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</si>
  <si>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</si>
  <si>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</si>
  <si>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</si>
  <si>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</si>
  <si>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</si>
  <si>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</si>
  <si>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</si>
  <si>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</si>
  <si>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</si>
  <si>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</si>
  <si>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</si>
  <si>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</si>
  <si>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</si>
  <si>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</si>
  <si>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</si>
  <si>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</si>
  <si>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</si>
  <si>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</si>
  <si>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</si>
  <si>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</si>
  <si>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</si>
  <si>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</si>
  <si>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</si>
  <si>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</si>
  <si>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</si>
  <si>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</si>
  <si>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</si>
  <si>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</si>
  <si>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</si>
  <si>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</si>
  <si>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</si>
  <si>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</si>
  <si>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</si>
  <si>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</si>
  <si>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</si>
  <si>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</si>
  <si>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</si>
  <si>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</si>
  <si>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</si>
  <si>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</si>
  <si>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</si>
  <si>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</si>
  <si>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</si>
  <si>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</si>
  <si>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</si>
  <si>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</si>
  <si>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</si>
  <si>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</si>
  <si>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WordReg</t>
  </si>
  <si>
    <t>Flags</t>
  </si>
  <si>
    <t>IX</t>
  </si>
  <si>
    <t>IXL</t>
  </si>
  <si>
    <t>(IX + *)</t>
  </si>
  <si>
    <t>(IY + *)</t>
  </si>
  <si>
    <t>IY</t>
  </si>
  <si>
    <t>SP/AF</t>
  </si>
  <si>
    <t>Word</t>
  </si>
  <si>
    <t>Byte</t>
  </si>
  <si>
    <t>Address</t>
  </si>
  <si>
    <t>AddressPtr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</si>
  <si>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</si>
  <si>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</si>
  <si>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</si>
  <si>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</si>
  <si>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</si>
  <si>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</si>
  <si>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</si>
  <si>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</si>
  <si>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</si>
  <si>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OpPos</t>
  </si>
  <si>
    <t>00000000</t>
  </si>
  <si>
    <t>0x00</t>
  </si>
  <si>
    <t>--------</t>
  </si>
  <si>
    <t>Immidate</t>
  </si>
  <si>
    <t>IXH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</si>
  <si>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</si>
  <si>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</si>
  <si>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</si>
  <si>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</si>
  <si>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</si>
  <si>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</si>
  <si>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</si>
  <si>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</si>
  <si>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</si>
  <si>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</si>
  <si>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</si>
  <si>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</si>
  <si>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</si>
  <si>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</si>
  <si>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</si>
  <si>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</si>
  <si>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</si>
  <si>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</si>
  <si>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</si>
  <si>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</si>
  <si>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</si>
  <si>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</si>
  <si>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</si>
  <si>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</si>
  <si>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</si>
  <si>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</si>
  <si>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</si>
  <si>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</si>
  <si>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</si>
  <si>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</si>
  <si>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</si>
  <si>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</si>
  <si>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</si>
  <si>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</si>
  <si>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</si>
  <si>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</si>
  <si>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</si>
  <si>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</si>
  <si>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</si>
  <si>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</si>
  <si>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</si>
  <si>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</si>
  <si>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</si>
  <si>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</si>
  <si>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</si>
  <si>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</si>
  <si>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</si>
  <si>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</si>
  <si>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</si>
  <si>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</si>
  <si>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</si>
  <si>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</si>
  <si>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</si>
  <si>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</si>
  <si>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</si>
  <si>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</si>
  <si>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</si>
  <si>
    <t>Name</t>
  </si>
  <si>
    <t>Opcode1</t>
  </si>
  <si>
    <t>Opcode2</t>
  </si>
  <si>
    <t>Opcode3</t>
  </si>
  <si>
    <t>ByteReg | 1</t>
  </si>
  <si>
    <t>ByteReg | 2</t>
  </si>
  <si>
    <t>WordReg | 3</t>
  </si>
  <si>
    <t>ByteReg</t>
  </si>
  <si>
    <t>Encoded | 2</t>
  </si>
  <si>
    <t>Flag | 2</t>
  </si>
  <si>
    <t>HalfFlag | 4</t>
  </si>
  <si>
    <t>WordRegF | 3</t>
  </si>
  <si>
    <t>!FLAG-C</t>
  </si>
  <si>
    <t>!FLAG-M</t>
  </si>
  <si>
    <t>!FLAG-NC</t>
  </si>
  <si>
    <t>!FLAG-NZ</t>
  </si>
  <si>
    <t>HLT</t>
  </si>
  <si>
    <t>!FLAG-PO</t>
  </si>
  <si>
    <t>!FLAG-PE</t>
  </si>
  <si>
    <t>!FLAG-P</t>
  </si>
  <si>
    <t>!FLAG-Z</t>
  </si>
  <si>
    <t>SP/PSW</t>
  </si>
  <si>
    <t>##</t>
  </si>
  <si>
    <t>#</t>
  </si>
  <si>
    <t>SWAP</t>
  </si>
  <si>
    <t>STOP</t>
  </si>
  <si>
    <t>Function</t>
  </si>
  <si>
    <t>NOT</t>
  </si>
  <si>
    <t>IN_D</t>
  </si>
  <si>
    <t>IN_DR</t>
  </si>
  <si>
    <t>IN_I</t>
  </si>
  <si>
    <t>IN_IR</t>
  </si>
  <si>
    <t>LD_D</t>
  </si>
  <si>
    <t>LD_DR</t>
  </si>
  <si>
    <t>LD_I</t>
  </si>
  <si>
    <t>LD_IR</t>
  </si>
  <si>
    <t>OUT_DR</t>
  </si>
  <si>
    <t>OUT_IR</t>
  </si>
  <si>
    <t>OUT_D</t>
  </si>
  <si>
    <t>OUT_I</t>
  </si>
  <si>
    <t>RL_A</t>
  </si>
  <si>
    <t>RR_A</t>
  </si>
  <si>
    <t>CY_SET</t>
  </si>
  <si>
    <t>SL_L</t>
  </si>
  <si>
    <t>SR_L</t>
  </si>
  <si>
    <t>BCD_Adjust</t>
  </si>
  <si>
    <t>CMP_D</t>
  </si>
  <si>
    <t>CMP_DR</t>
  </si>
  <si>
    <t>CMP_I</t>
  </si>
  <si>
    <t>CMP_IR</t>
  </si>
  <si>
    <t>RR_CY</t>
  </si>
  <si>
    <t>RR_A_CY</t>
  </si>
  <si>
    <t>ROLL_R</t>
  </si>
  <si>
    <t>RL_CY</t>
  </si>
  <si>
    <t>RL_A_CY</t>
  </si>
  <si>
    <t>ROLL_L</t>
  </si>
  <si>
    <t>SR_Signed</t>
  </si>
  <si>
    <t>SL_Signed</t>
  </si>
  <si>
    <t>HalfFlag | 2</t>
  </si>
  <si>
    <t>Address | WordImmidate</t>
  </si>
  <si>
    <t>Disp | ByteImmidate</t>
  </si>
  <si>
    <t>AddressPtr | WordImmidate</t>
  </si>
  <si>
    <t>Byte | ByteImmidate</t>
  </si>
  <si>
    <t>Word | WordImmidate</t>
  </si>
  <si>
    <t>ADD-C</t>
  </si>
  <si>
    <t>CY_INVERT</t>
  </si>
  <si>
    <t>SUB-C</t>
  </si>
  <si>
    <t>BCD_ADJUST</t>
  </si>
  <si>
    <t>LDH</t>
  </si>
  <si>
    <t>LDHL</t>
  </si>
  <si>
    <t>LD_High</t>
  </si>
  <si>
    <t>LD_SP</t>
  </si>
  <si>
    <t>LD_Inc</t>
  </si>
  <si>
    <t>LD_Dec</t>
  </si>
  <si>
    <t>ByteIndexReg</t>
  </si>
  <si>
    <t>ByteIndexReg | 2</t>
  </si>
  <si>
    <t>FDCB</t>
  </si>
  <si>
    <t>ByteIndexReg | 1</t>
  </si>
  <si>
    <t>Cycles</t>
  </si>
  <si>
    <t>WordIndexReg</t>
  </si>
  <si>
    <t>IYH</t>
  </si>
  <si>
    <t>IYL</t>
  </si>
  <si>
    <t>WordRegPtr-BC</t>
  </si>
  <si>
    <t>WordRegPtr-DE</t>
  </si>
  <si>
    <t>WordRegPtr-HL</t>
  </si>
  <si>
    <t>WordRegPtr-SP</t>
  </si>
  <si>
    <t>ByteReg-A</t>
  </si>
  <si>
    <t>WordReg-AF</t>
  </si>
  <si>
    <t>WordReg-BC</t>
  </si>
  <si>
    <t>ByteReg-C</t>
  </si>
  <si>
    <t>WordReg-DE</t>
  </si>
  <si>
    <t>WordReg-HL</t>
  </si>
  <si>
    <t>ByteReg-I</t>
  </si>
  <si>
    <t>ByteReg-R</t>
  </si>
  <si>
    <t>WordReg-SP</t>
  </si>
  <si>
    <t>WordReg-AFAlt</t>
  </si>
  <si>
    <t>!WordRegPtr-SP</t>
  </si>
  <si>
    <t>!ByteReg-A</t>
  </si>
  <si>
    <t>!WordReg-DE</t>
  </si>
  <si>
    <t>!WordReg-HL</t>
  </si>
  <si>
    <t>!WordReg-SP</t>
  </si>
  <si>
    <t>WordRegPtr-HLI</t>
  </si>
  <si>
    <t>WordRegPtr-HLD</t>
  </si>
  <si>
    <t>BytePtr | ByteImmidate</t>
  </si>
  <si>
    <t>BytePtrPlus | ByteImmidate</t>
  </si>
  <si>
    <t>BytePtrPlus-C</t>
  </si>
  <si>
    <t>WordReg-SP + Byte | ByteImmidate</t>
  </si>
  <si>
    <t>WordIndexRegPtr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</si>
</sst>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/>
    </xf>
  </cellXfs>
  <cellStyles count="1">
    <cellStyle name="Normal" xfId="0" builtinId="0"/>
  </cellStyles>
  <dxfs count="320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"/>
  <sheetViews>
    <sheetView tabSelected="1" zoomScaleNormal="100"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8" width="9.140625" style="1"/>
    <col min="9" max="9" width="9.140625" style="1" customWidth="1"/>
    <col min="10" max="10" width="9.140625" style="1"/>
    <col min="13" max="13" width="12.7109375" bestFit="1" customWidth="1"/>
    <col min="15" max="15" width="9.7109375" bestFit="1" customWidth="1"/>
    <col min="16" max="16" width="16.42578125" bestFit="1" customWidth="1"/>
    <col min="17" max="17" width="10.7109375" customWidth="1"/>
  </cols>
  <sheetData>
    <row r="1" spans="1:18" x14ac:dyDescent="0.25">
      <c r="A1" s="1" t="s">
        <v>3</v>
      </c>
      <c r="B1" s="1" t="s">
        <v>277</v>
      </c>
      <c r="C1" s="1" t="s">
        <v>114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290</v>
      </c>
      <c r="I1" s="1" t="s">
        <v>388</v>
      </c>
      <c r="J1" s="1" t="s">
        <v>440</v>
      </c>
      <c r="K1" s="1"/>
      <c r="Q1" t="str">
        <f>CONCATENATE(A1, ",",B1,",",D1,",",E1, ",", F1,",", G1,",", H1,",", I1,",", J1,",", K1)</f>
        <v>Prefix,Base,Name,Opcode1,Opcode2,Opcode3,Offical,Function,Cycles,</v>
      </c>
      <c r="R1" t="str">
        <f>"&lt;opcode prefix='" &amp; $A1 &amp; "' value='" &amp; $B1 &amp; "'&gt;" &amp;
 "&lt;mnemonic&gt;"&amp;$D1&amp;"&lt;/mnemonic&gt;" &amp;
 "&lt;args&gt;&lt;arg encoding=''&gt;"&amp; $E1 &amp;"&lt;/arg&gt;" &amp;
 "&lt;arg encoding=''&gt;"&amp; $F1 &amp;"&lt;/arg&gt;" &amp;
 "&lt;arg encoding=''&gt;"&amp; $G1 &amp;"&lt;/arg&gt;&lt;/args&gt;" &amp;
 "&lt;offical&gt;" &amp; $H1 &amp; "&lt;/offical&gt;" &amp;
 "&lt;function&gt;" &amp; $I1 &amp; "&lt;/function&gt;" &amp;
 "&lt;cycles&gt;" &amp; $J1 &amp; "&lt;/cycles&gt;" &amp;
 "&lt;/opcode&gt;"</f>
        <v>&lt;opcode prefix='Prefix' value='Base'&gt;&lt;mnemonic&gt;Name&lt;/mnemonic&gt;&lt;args&gt;&lt;arg encoding=''&gt;Opcode1&lt;/arg&gt;&lt;arg encoding=''&gt;Opcode2&lt;/arg&gt;&lt;arg encoding=''&gt;Opcode3&lt;/arg&gt;&lt;/args&gt;&lt;offical&gt;Offical&lt;/offical&gt;&lt;function&gt;Function&lt;/function&gt;&lt;cycles&gt;Cycles&lt;/cycles&gt;&lt;/opcode&gt;</v>
      </c>
    </row>
    <row r="2" spans="1:18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6</v>
      </c>
      <c r="J2" s="1">
        <v>4</v>
      </c>
      <c r="L2" s="1"/>
      <c r="M2" t="s">
        <v>369</v>
      </c>
      <c r="O2" t="s">
        <v>436</v>
      </c>
      <c r="P2" s="1"/>
      <c r="Q2" t="str">
        <f t="shared" ref="Q2:Q65" si="0">CONCATENATE(A2, ",",B2,",",D2,",",E2, ",", F2,",", G2,",", H2,",", I2,",", J2,",", K2)</f>
        <v>,0,NOP,,,,Y,NOP,4,</v>
      </c>
      <c r="R2" t="str">
        <f t="shared" ref="R2:R65" si="1">"&lt;opcode prefix='" &amp; $A2 &amp; "' value='" &amp; $B2 &amp; "'&gt;" &amp;
 "&lt;mnemonic&gt;"&amp;$D2&amp;"&lt;/mnemonic&gt;" &amp;
 "&lt;args&gt;&lt;arg encoding=''&gt;"&amp; $E2 &amp;"&lt;/arg&gt;" &amp;
 "&lt;arg encoding=''&gt;"&amp; $F2 &amp;"&lt;/arg&gt;" &amp;
 "&lt;arg encoding=''&gt;"&amp; $G2 &amp;"&lt;/arg&gt;&lt;/args&gt;" &amp;
 "&lt;offical&gt;" &amp; $H2 &amp; "&lt;/offical&gt;" &amp;
 "&lt;function&gt;" &amp; $I2 &amp; "&lt;/function&gt;" &amp;
 "&lt;cycles&gt;" &amp; $J2 &amp; "&lt;/cycles&gt;" &amp;
 "&lt;/opcode&gt;"</f>
        <v>&lt;opcode prefix='' value='0'&gt;&lt;mnemonic&gt;NOP&lt;/mnemonic&gt;&lt;args&gt;&lt;arg encoding=''&gt;&lt;/arg&gt;&lt;arg encoding=''&gt;&lt;/arg&gt;&lt;arg encoding=''&gt;&lt;/arg&gt;&lt;/args&gt;&lt;offical&gt;Y&lt;/offical&gt;&lt;function&gt;NOP&lt;/function&gt;&lt;cycles&gt;4&lt;/cycles&gt;&lt;/opcode&gt;</v>
      </c>
    </row>
    <row r="3" spans="1:18" ht="15" customHeight="1" x14ac:dyDescent="0.25">
      <c r="B3" s="1">
        <v>1</v>
      </c>
      <c r="C3" s="1">
        <f>HEX2DEC(B3) + HEX2DEC(A3) * 1000</f>
        <v>1</v>
      </c>
      <c r="D3" s="1" t="s">
        <v>7</v>
      </c>
      <c r="E3" s="1" t="s">
        <v>368</v>
      </c>
      <c r="F3" s="1" t="s">
        <v>425</v>
      </c>
      <c r="H3" t="s">
        <v>269</v>
      </c>
      <c r="I3" s="1" t="s">
        <v>7</v>
      </c>
      <c r="J3" s="1">
        <v>10</v>
      </c>
      <c r="L3" s="1"/>
      <c r="M3">
        <v>0</v>
      </c>
      <c r="N3" s="1" t="s">
        <v>205</v>
      </c>
      <c r="O3" s="1"/>
      <c r="P3" s="1"/>
      <c r="Q3" t="str">
        <f t="shared" si="0"/>
        <v>,1,LD,WordReg | 3,Word | WordImmidate,,Y,LD,10,</v>
      </c>
      <c r="R3" t="str">
        <f t="shared" si="1"/>
        <v>&lt;opcode prefix='' value='1'&gt;&lt;mnemonic&gt;LD&lt;/mnemonic&gt;&lt;args&gt;&lt;arg encoding=''&gt;WordReg | 3&lt;/arg&gt;&lt;arg encoding=''&gt;Word | WordImmidate&lt;/arg&gt;&lt;arg encoding=''&gt;&lt;/arg&gt;&lt;/args&gt;&lt;offical&gt;Y&lt;/offical&gt;&lt;function&gt;LD&lt;/function&gt;&lt;cycles&gt;10&lt;/cycles&gt;&lt;/opcode&gt;</v>
      </c>
    </row>
    <row r="4" spans="1:18" ht="15" customHeight="1" x14ac:dyDescent="0.25">
      <c r="B4" s="1">
        <v>2</v>
      </c>
      <c r="C4" s="1">
        <f>HEX2DEC(B4) + HEX2DEC(A4) * 1000</f>
        <v>2</v>
      </c>
      <c r="D4" s="1" t="s">
        <v>7</v>
      </c>
      <c r="E4" s="1" t="s">
        <v>444</v>
      </c>
      <c r="F4" s="1" t="s">
        <v>448</v>
      </c>
      <c r="H4" t="s">
        <v>269</v>
      </c>
      <c r="I4" s="1" t="s">
        <v>7</v>
      </c>
      <c r="J4" s="1">
        <v>7</v>
      </c>
      <c r="L4" s="1"/>
      <c r="M4">
        <v>1</v>
      </c>
      <c r="N4" s="1" t="s">
        <v>206</v>
      </c>
      <c r="O4" s="1"/>
      <c r="P4" s="1"/>
      <c r="Q4" t="str">
        <f t="shared" si="0"/>
        <v>,2,LD,WordRegPtr-BC,ByteReg-A,,Y,LD,7,</v>
      </c>
      <c r="R4" t="str">
        <f t="shared" si="1"/>
        <v>&lt;opcode prefix='' value='2'&gt;&lt;mnemonic&gt;LD&lt;/mnemonic&gt;&lt;args&gt;&lt;arg encoding=''&gt;WordRegPtr-BC&lt;/arg&gt;&lt;arg encoding=''&gt;ByteReg-A&lt;/arg&gt;&lt;arg encoding=''&gt;&lt;/arg&gt;&lt;/args&gt;&lt;offical&gt;Y&lt;/offical&gt;&lt;function&gt;LD&lt;/function&gt;&lt;cycles&gt;7&lt;/cycles&gt;&lt;/opcode&gt;</v>
      </c>
    </row>
    <row r="5" spans="1:18" ht="15" customHeight="1" x14ac:dyDescent="0.25">
      <c r="B5" s="1">
        <v>3</v>
      </c>
      <c r="C5" s="1">
        <f>HEX2DEC(B5) + HEX2DEC(A5) * 1000</f>
        <v>3</v>
      </c>
      <c r="D5" s="1" t="s">
        <v>10</v>
      </c>
      <c r="E5" s="1" t="s">
        <v>368</v>
      </c>
      <c r="H5" t="s">
        <v>269</v>
      </c>
      <c r="I5" s="1" t="s">
        <v>10</v>
      </c>
      <c r="J5" s="1">
        <v>6</v>
      </c>
      <c r="L5" s="1"/>
      <c r="M5">
        <v>2</v>
      </c>
      <c r="N5" s="1" t="s">
        <v>207</v>
      </c>
      <c r="O5" s="1"/>
      <c r="P5" s="1"/>
      <c r="Q5" t="str">
        <f t="shared" si="0"/>
        <v>,3,INC,WordReg | 3,,,Y,INC,6,</v>
      </c>
      <c r="R5" t="str">
        <f t="shared" si="1"/>
        <v>&lt;opcode prefix='' value='3'&gt;&lt;mnemonic&gt;INC&lt;/mnemonic&gt;&lt;args&gt;&lt;arg encoding=''&gt;WordReg | 3&lt;/arg&gt;&lt;arg encoding=''&gt;&lt;/arg&gt;&lt;arg encoding=''&gt;&lt;/arg&gt;&lt;/args&gt;&lt;offical&gt;Y&lt;/offical&gt;&lt;function&gt;INC&lt;/function&gt;&lt;cycles&gt;6&lt;/cycles&gt;&lt;/opcode&gt;</v>
      </c>
    </row>
    <row r="6" spans="1:18" ht="15" customHeight="1" x14ac:dyDescent="0.25">
      <c r="B6" s="1">
        <v>4</v>
      </c>
      <c r="C6" s="1">
        <f>HEX2DEC(B6) + HEX2DEC(A6) * 1000</f>
        <v>4</v>
      </c>
      <c r="D6" s="1" t="s">
        <v>10</v>
      </c>
      <c r="E6" s="1" t="s">
        <v>367</v>
      </c>
      <c r="H6" t="s">
        <v>269</v>
      </c>
      <c r="I6" s="1" t="s">
        <v>10</v>
      </c>
      <c r="J6" s="1">
        <v>4</v>
      </c>
      <c r="L6" s="1"/>
      <c r="M6">
        <v>3</v>
      </c>
      <c r="N6" s="1" t="s">
        <v>208</v>
      </c>
      <c r="O6" s="1"/>
      <c r="P6" s="1"/>
      <c r="Q6" t="str">
        <f t="shared" si="0"/>
        <v>,4,INC,ByteReg | 2,,,Y,INC,4,</v>
      </c>
      <c r="R6" t="str">
        <f t="shared" si="1"/>
        <v>&lt;opcode prefix='' value='4'&gt;&lt;mnemonic&gt;INC&lt;/mnemonic&gt;&lt;args&gt;&lt;arg encoding=''&gt;ByteReg | 2&lt;/arg&gt;&lt;arg encoding=''&gt;&lt;/arg&gt;&lt;arg encoding=''&gt;&lt;/arg&gt;&lt;/args&gt;&lt;offical&gt;Y&lt;/offical&gt;&lt;function&gt;INC&lt;/function&gt;&lt;cycles&gt;4&lt;/cycles&gt;&lt;/opcode&gt;</v>
      </c>
    </row>
    <row r="7" spans="1:18" ht="15" customHeight="1" x14ac:dyDescent="0.25">
      <c r="B7" s="1">
        <v>5</v>
      </c>
      <c r="C7" s="1">
        <f>HEX2DEC(B7) + HEX2DEC(A7) * 1000</f>
        <v>5</v>
      </c>
      <c r="D7" s="1" t="s">
        <v>114</v>
      </c>
      <c r="E7" s="1" t="s">
        <v>367</v>
      </c>
      <c r="H7" t="s">
        <v>269</v>
      </c>
      <c r="I7" s="1" t="s">
        <v>114</v>
      </c>
      <c r="J7" s="1">
        <v>4</v>
      </c>
      <c r="L7" s="1"/>
      <c r="M7">
        <v>4</v>
      </c>
      <c r="N7" s="1" t="s">
        <v>209</v>
      </c>
      <c r="O7" t="s">
        <v>304</v>
      </c>
      <c r="P7" t="s">
        <v>442</v>
      </c>
      <c r="Q7" t="str">
        <f t="shared" si="0"/>
        <v>,5,DEC,ByteReg | 2,,,Y,DEC,4,</v>
      </c>
      <c r="R7" t="str">
        <f t="shared" si="1"/>
        <v>&lt;opcode prefix='' value='5'&gt;&lt;mnemonic&gt;DEC&lt;/mnemonic&gt;&lt;args&gt;&lt;arg encoding=''&gt;ByteReg | 2&lt;/arg&gt;&lt;arg encoding=''&gt;&lt;/arg&gt;&lt;arg encoding=''&gt;&lt;/arg&gt;&lt;/args&gt;&lt;offical&gt;Y&lt;/offical&gt;&lt;function&gt;DEC&lt;/function&gt;&lt;cycles&gt;4&lt;/cycles&gt;&lt;/opcode&gt;</v>
      </c>
    </row>
    <row r="8" spans="1:18" x14ac:dyDescent="0.25">
      <c r="B8" s="1">
        <v>6</v>
      </c>
      <c r="C8" s="1">
        <f>HEX2DEC(B8) + HEX2DEC(A8) * 1000</f>
        <v>6</v>
      </c>
      <c r="D8" s="1" t="s">
        <v>7</v>
      </c>
      <c r="E8" s="1" t="s">
        <v>367</v>
      </c>
      <c r="F8" s="1" t="s">
        <v>424</v>
      </c>
      <c r="H8" t="s">
        <v>269</v>
      </c>
      <c r="I8" s="1" t="s">
        <v>7</v>
      </c>
      <c r="J8" s="1">
        <v>7</v>
      </c>
      <c r="L8" s="1"/>
      <c r="M8">
        <v>5</v>
      </c>
      <c r="N8" s="1" t="s">
        <v>210</v>
      </c>
      <c r="O8" t="s">
        <v>281</v>
      </c>
      <c r="P8" t="s">
        <v>443</v>
      </c>
      <c r="Q8" t="str">
        <f t="shared" si="0"/>
        <v>,6,LD,ByteReg | 2,Byte | ByteImmidate,,Y,LD,7,</v>
      </c>
      <c r="R8" t="str">
        <f t="shared" si="1"/>
        <v>&lt;opcode prefix='' value='6'&gt;&lt;mnemonic&gt;LD&lt;/mnemonic&gt;&lt;args&gt;&lt;arg encoding=''&gt;ByteReg | 2&lt;/arg&gt;&lt;arg encoding=''&gt;Byte | ByteImmidate&lt;/arg&gt;&lt;arg encoding=''&gt;&lt;/arg&gt;&lt;/args&gt;&lt;offical&gt;Y&lt;/offical&gt;&lt;function&gt;LD&lt;/function&gt;&lt;cycles&gt;7&lt;/cycles&gt;&lt;/opcode&gt;</v>
      </c>
    </row>
    <row r="9" spans="1:18" ht="15" customHeight="1" x14ac:dyDescent="0.25">
      <c r="B9" s="1">
        <v>7</v>
      </c>
      <c r="C9" s="1">
        <f>HEX2DEC(B9) + HEX2DEC(A9) * 1000</f>
        <v>7</v>
      </c>
      <c r="D9" s="1" t="s">
        <v>115</v>
      </c>
      <c r="H9" t="s">
        <v>269</v>
      </c>
      <c r="I9" s="1" t="s">
        <v>416</v>
      </c>
      <c r="J9" s="1">
        <v>4</v>
      </c>
      <c r="L9" s="1"/>
      <c r="M9">
        <v>6</v>
      </c>
      <c r="N9" s="1" t="s">
        <v>384</v>
      </c>
      <c r="O9" s="1"/>
      <c r="P9" s="1"/>
      <c r="Q9" t="str">
        <f t="shared" si="0"/>
        <v>,7,RLCA,,,,Y,RL_A_CY,4,</v>
      </c>
      <c r="R9" t="str">
        <f t="shared" si="1"/>
        <v>&lt;opcode prefix='' value='7'&gt;&lt;mnemonic&gt;RLCA&lt;/mnemonic&gt;&lt;args&gt;&lt;arg encoding=''&gt;&lt;/arg&gt;&lt;arg encoding=''&gt;&lt;/arg&gt;&lt;arg encoding=''&gt;&lt;/arg&gt;&lt;/args&gt;&lt;offical&gt;Y&lt;/offical&gt;&lt;function&gt;RL_A_CY&lt;/function&gt;&lt;cycles&gt;4&lt;/cycles&gt;&lt;/opcode&gt;</v>
      </c>
    </row>
    <row r="10" spans="1:18" ht="15" customHeight="1" x14ac:dyDescent="0.25">
      <c r="B10" s="1">
        <v>8</v>
      </c>
      <c r="C10" s="1">
        <f>HEX2DEC(B10) + HEX2DEC(A10) * 1000</f>
        <v>8</v>
      </c>
      <c r="D10" s="1" t="s">
        <v>116</v>
      </c>
      <c r="E10" s="1" t="s">
        <v>449</v>
      </c>
      <c r="F10" s="1" t="s">
        <v>457</v>
      </c>
      <c r="H10" t="s">
        <v>269</v>
      </c>
      <c r="I10" s="4" t="s">
        <v>116</v>
      </c>
      <c r="J10" s="1">
        <v>4</v>
      </c>
      <c r="L10" s="1"/>
      <c r="M10">
        <v>7</v>
      </c>
      <c r="N10" s="1" t="s">
        <v>9</v>
      </c>
      <c r="O10" s="1"/>
      <c r="P10" s="1"/>
      <c r="Q10" t="str">
        <f t="shared" si="0"/>
        <v>,8,EX,WordReg-AF,WordReg-AFAlt,,Y,EX,4,</v>
      </c>
      <c r="R10" t="str">
        <f t="shared" si="1"/>
        <v>&lt;opcode prefix='' value='8'&gt;&lt;mnemonic&gt;EX&lt;/mnemonic&gt;&lt;args&gt;&lt;arg encoding=''&gt;WordReg-AF&lt;/arg&gt;&lt;arg encoding=''&gt;WordReg-AFAlt&lt;/arg&gt;&lt;arg encoding=''&gt;&lt;/arg&gt;&lt;/args&gt;&lt;offical&gt;Y&lt;/offical&gt;&lt;function&gt;EX&lt;/function&gt;&lt;cycles&gt;4&lt;/cycles&gt;&lt;/opcode&gt;</v>
      </c>
    </row>
    <row r="11" spans="1:18" ht="15" customHeight="1" x14ac:dyDescent="0.25">
      <c r="B11" s="1">
        <v>9</v>
      </c>
      <c r="C11" s="1">
        <f>HEX2DEC(B11) + HEX2DEC(A11) * 1000</f>
        <v>9</v>
      </c>
      <c r="D11" s="1" t="s">
        <v>117</v>
      </c>
      <c r="E11" s="1" t="s">
        <v>453</v>
      </c>
      <c r="F11" s="1" t="s">
        <v>368</v>
      </c>
      <c r="H11" t="s">
        <v>269</v>
      </c>
      <c r="I11" s="1" t="s">
        <v>117</v>
      </c>
      <c r="J11" s="1">
        <v>11</v>
      </c>
      <c r="L11" s="1"/>
      <c r="P11" s="1"/>
      <c r="Q11" t="str">
        <f t="shared" si="0"/>
        <v>,9,ADD,WordReg-HL,WordReg | 3,,Y,ADD,11,</v>
      </c>
      <c r="R11" t="str">
        <f t="shared" si="1"/>
        <v>&lt;opcode prefix='' value='9'&gt;&lt;mnemonic&gt;ADD&lt;/mnemonic&gt;&lt;args&gt;&lt;arg encoding=''&gt;WordReg-HL&lt;/arg&gt;&lt;arg encoding=''&gt;WordReg | 3&lt;/arg&gt;&lt;arg encoding=''&gt;&lt;/arg&gt;&lt;/args&gt;&lt;offical&gt;Y&lt;/offical&gt;&lt;function&gt;ADD&lt;/function&gt;&lt;cycles&gt;11&lt;/cycles&gt;&lt;/opcode&gt;</v>
      </c>
    </row>
    <row r="12" spans="1:18" ht="15" customHeight="1" x14ac:dyDescent="0.25">
      <c r="B12" s="1" t="s">
        <v>12</v>
      </c>
      <c r="C12" s="1">
        <f>HEX2DEC(B12) + HEX2DEC(A12) * 1000</f>
        <v>10</v>
      </c>
      <c r="D12" s="1" t="s">
        <v>7</v>
      </c>
      <c r="E12" s="1" t="s">
        <v>448</v>
      </c>
      <c r="F12" s="1" t="s">
        <v>444</v>
      </c>
      <c r="H12" t="s">
        <v>269</v>
      </c>
      <c r="I12" s="1" t="s">
        <v>7</v>
      </c>
      <c r="J12" s="1">
        <v>7</v>
      </c>
      <c r="L12" s="1"/>
      <c r="M12" t="s">
        <v>278</v>
      </c>
      <c r="O12" t="s">
        <v>441</v>
      </c>
      <c r="P12" s="1"/>
      <c r="Q12" t="str">
        <f t="shared" si="0"/>
        <v>,0A,LD,ByteReg-A,WordRegPtr-BC,,Y,LD,7,</v>
      </c>
      <c r="R12" t="str">
        <f t="shared" si="1"/>
        <v>&lt;opcode prefix='' value='0A'&gt;&lt;mnemonic&gt;LD&lt;/mnemonic&gt;&lt;args&gt;&lt;arg encoding=''&gt;ByteReg-A&lt;/arg&gt;&lt;arg encoding=''&gt;WordRegPtr-BC&lt;/arg&gt;&lt;arg encoding=''&gt;&lt;/arg&gt;&lt;/args&gt;&lt;offical&gt;Y&lt;/offical&gt;&lt;function&gt;LD&lt;/function&gt;&lt;cycles&gt;7&lt;/cycles&gt;&lt;/opcode&gt;</v>
      </c>
    </row>
    <row r="13" spans="1:18" ht="15" customHeight="1" x14ac:dyDescent="0.25">
      <c r="B13" s="1" t="s">
        <v>13</v>
      </c>
      <c r="C13" s="1">
        <f>HEX2DEC(B13) + HEX2DEC(A13) * 1000</f>
        <v>11</v>
      </c>
      <c r="D13" s="1" t="s">
        <v>114</v>
      </c>
      <c r="E13" s="1" t="s">
        <v>368</v>
      </c>
      <c r="H13" t="s">
        <v>269</v>
      </c>
      <c r="I13" s="1" t="s">
        <v>114</v>
      </c>
      <c r="J13" s="1">
        <v>6</v>
      </c>
      <c r="L13" s="1"/>
      <c r="M13">
        <v>0</v>
      </c>
      <c r="N13" s="1" t="s">
        <v>11</v>
      </c>
      <c r="O13" s="1"/>
      <c r="P13" s="1"/>
      <c r="Q13" t="str">
        <f t="shared" si="0"/>
        <v>,0B,DEC,WordReg | 3,,,Y,DEC,6,</v>
      </c>
      <c r="R13" t="str">
        <f t="shared" si="1"/>
        <v>&lt;opcode prefix='' value='0B'&gt;&lt;mnemonic&gt;DEC&lt;/mnemonic&gt;&lt;args&gt;&lt;arg encoding=''&gt;WordReg | 3&lt;/arg&gt;&lt;arg encoding=''&gt;&lt;/arg&gt;&lt;arg encoding=''&gt;&lt;/arg&gt;&lt;/args&gt;&lt;offical&gt;Y&lt;/offical&gt;&lt;function&gt;DEC&lt;/function&gt;&lt;cycles&gt;6&lt;/cycles&gt;&lt;/opcode&gt;</v>
      </c>
    </row>
    <row r="14" spans="1:18" ht="15" customHeight="1" x14ac:dyDescent="0.25">
      <c r="B14" s="1" t="s">
        <v>17</v>
      </c>
      <c r="C14" s="1">
        <f>HEX2DEC(B14) + HEX2DEC(A14) * 1000</f>
        <v>15</v>
      </c>
      <c r="D14" s="1" t="s">
        <v>118</v>
      </c>
      <c r="H14" t="s">
        <v>269</v>
      </c>
      <c r="I14" s="1" t="s">
        <v>413</v>
      </c>
      <c r="J14" s="1">
        <v>4</v>
      </c>
      <c r="L14" s="1"/>
      <c r="M14">
        <v>1</v>
      </c>
      <c r="N14" s="1" t="s">
        <v>171</v>
      </c>
      <c r="O14" s="1"/>
      <c r="Q14" t="str">
        <f t="shared" si="0"/>
        <v>,0F,RRCA,,,,Y,RR_A_CY,4,</v>
      </c>
      <c r="R14" t="str">
        <f t="shared" si="1"/>
        <v>&lt;opcode prefix='' value='0F'&gt;&lt;mnemonic&gt;RRCA&lt;/mnemonic&gt;&lt;args&gt;&lt;arg encoding=''&gt;&lt;/arg&gt;&lt;arg encoding=''&gt;&lt;/arg&gt;&lt;arg encoding=''&gt;&lt;/arg&gt;&lt;/args&gt;&lt;offical&gt;Y&lt;/offical&gt;&lt;function&gt;RR_A_CY&lt;/function&gt;&lt;cycles&gt;4&lt;/cycles&gt;&lt;/opcode&gt;</v>
      </c>
    </row>
    <row r="15" spans="1:18" ht="15" customHeight="1" x14ac:dyDescent="0.25">
      <c r="B15" s="1">
        <v>10</v>
      </c>
      <c r="C15" s="1">
        <f>HEX2DEC(B15) + HEX2DEC(A15) * 1000</f>
        <v>16</v>
      </c>
      <c r="D15" s="1" t="s">
        <v>119</v>
      </c>
      <c r="E15" s="1" t="s">
        <v>422</v>
      </c>
      <c r="H15" t="s">
        <v>269</v>
      </c>
      <c r="I15" s="4" t="s">
        <v>119</v>
      </c>
      <c r="J15" s="1">
        <v>13</v>
      </c>
      <c r="L15" s="1"/>
      <c r="M15">
        <v>2</v>
      </c>
      <c r="N15" s="1" t="s">
        <v>214</v>
      </c>
      <c r="O15" t="s">
        <v>280</v>
      </c>
      <c r="P15" t="s">
        <v>284</v>
      </c>
      <c r="Q15" t="str">
        <f t="shared" si="0"/>
        <v>,10,DJNZ,Disp | ByteImmidate,,,Y,DJNZ,13,</v>
      </c>
      <c r="R15" t="str">
        <f t="shared" si="1"/>
        <v>&lt;opcode prefix='' value='10'&gt;&lt;mnemonic&gt;DJNZ&lt;/mnemonic&gt;&lt;args&gt;&lt;arg encoding=''&gt;Disp | ByteImmidate&lt;/arg&gt;&lt;arg encoding=''&gt;&lt;/arg&gt;&lt;arg encoding=''&gt;&lt;/arg&gt;&lt;/args&gt;&lt;offical&gt;Y&lt;/offical&gt;&lt;function&gt;DJNZ&lt;/function&gt;&lt;cycles&gt;13&lt;/cycles&gt;&lt;/opcode&gt;</v>
      </c>
    </row>
    <row r="16" spans="1:18" ht="15" customHeight="1" x14ac:dyDescent="0.25">
      <c r="B16" s="1">
        <v>12</v>
      </c>
      <c r="C16" s="1">
        <f>HEX2DEC(B16) + HEX2DEC(A16) * 1000</f>
        <v>18</v>
      </c>
      <c r="D16" s="1" t="s">
        <v>7</v>
      </c>
      <c r="E16" s="1" t="s">
        <v>445</v>
      </c>
      <c r="F16" s="1" t="s">
        <v>448</v>
      </c>
      <c r="H16" t="s">
        <v>269</v>
      </c>
      <c r="I16" s="1" t="s">
        <v>7</v>
      </c>
      <c r="J16" s="1">
        <v>7</v>
      </c>
      <c r="L16" s="1"/>
      <c r="M16">
        <v>3</v>
      </c>
      <c r="N16" s="1" t="s">
        <v>285</v>
      </c>
      <c r="P16" s="1"/>
      <c r="Q16" t="str">
        <f t="shared" si="0"/>
        <v>,12,LD,WordRegPtr-DE,ByteReg-A,,Y,LD,7,</v>
      </c>
      <c r="R16" t="str">
        <f t="shared" si="1"/>
        <v>&lt;opcode prefix='' value='12'&gt;&lt;mnemonic&gt;LD&lt;/mnemonic&gt;&lt;args&gt;&lt;arg encoding=''&gt;WordRegPtr-DE&lt;/arg&gt;&lt;arg encoding=''&gt;ByteReg-A&lt;/arg&gt;&lt;arg encoding=''&gt;&lt;/arg&gt;&lt;/args&gt;&lt;offical&gt;Y&lt;/offical&gt;&lt;function&gt;LD&lt;/function&gt;&lt;cycles&gt;7&lt;/cycles&gt;&lt;/opcode&gt;</v>
      </c>
    </row>
    <row r="17" spans="1:18" ht="15" customHeight="1" x14ac:dyDescent="0.25">
      <c r="B17" s="1">
        <v>17</v>
      </c>
      <c r="C17" s="1">
        <f>HEX2DEC(B17) + HEX2DEC(A17) * 1000</f>
        <v>23</v>
      </c>
      <c r="D17" s="1" t="s">
        <v>120</v>
      </c>
      <c r="H17" t="s">
        <v>269</v>
      </c>
      <c r="I17" s="1" t="s">
        <v>402</v>
      </c>
      <c r="J17" s="1">
        <v>4</v>
      </c>
      <c r="L17" s="1"/>
      <c r="Q17" t="str">
        <f t="shared" si="0"/>
        <v>,17,RLA,,,,Y,RL_A,4,</v>
      </c>
      <c r="R17" t="str">
        <f t="shared" si="1"/>
        <v>&lt;opcode prefix='' value='17'&gt;&lt;mnemonic&gt;RLA&lt;/mnemonic&gt;&lt;args&gt;&lt;arg encoding=''&gt;&lt;/arg&gt;&lt;arg encoding=''&gt;&lt;/arg&gt;&lt;arg encoding=''&gt;&lt;/arg&gt;&lt;/args&gt;&lt;offical&gt;Y&lt;/offical&gt;&lt;function&gt;RL_A&lt;/function&gt;&lt;cycles&gt;4&lt;/cycles&gt;&lt;/opcode&gt;</v>
      </c>
    </row>
    <row r="18" spans="1:18" ht="15" customHeight="1" x14ac:dyDescent="0.25">
      <c r="B18" s="1">
        <v>18</v>
      </c>
      <c r="C18" s="1">
        <f>HEX2DEC(B18) + HEX2DEC(A18) * 1000</f>
        <v>24</v>
      </c>
      <c r="D18" s="1" t="s">
        <v>121</v>
      </c>
      <c r="E18" s="1" t="s">
        <v>422</v>
      </c>
      <c r="H18" t="s">
        <v>269</v>
      </c>
      <c r="I18" s="1" t="s">
        <v>121</v>
      </c>
      <c r="J18" s="1">
        <v>12</v>
      </c>
      <c r="L18" s="1"/>
      <c r="M18" t="s">
        <v>279</v>
      </c>
      <c r="Q18" t="str">
        <f t="shared" si="0"/>
        <v>,18,JR,Disp | ByteImmidate,,,Y,JR,12,</v>
      </c>
      <c r="R18" t="str">
        <f t="shared" si="1"/>
        <v>&lt;opcode prefix='' value='18'&gt;&lt;mnemonic&gt;JR&lt;/mnemonic&gt;&lt;args&gt;&lt;arg encoding=''&gt;Disp | ByteImmidate&lt;/arg&gt;&lt;arg encoding=''&gt;&lt;/arg&gt;&lt;arg encoding=''&gt;&lt;/arg&gt;&lt;/args&gt;&lt;offical&gt;Y&lt;/offical&gt;&lt;function&gt;JR&lt;/function&gt;&lt;cycles&gt;12&lt;/cycles&gt;&lt;/opcode&gt;</v>
      </c>
    </row>
    <row r="19" spans="1:18" ht="15" customHeight="1" x14ac:dyDescent="0.25">
      <c r="B19" s="1" t="s">
        <v>18</v>
      </c>
      <c r="C19" s="1">
        <f>HEX2DEC(B19) + HEX2DEC(A19) * 1000</f>
        <v>26</v>
      </c>
      <c r="D19" s="1" t="s">
        <v>7</v>
      </c>
      <c r="E19" s="1" t="s">
        <v>448</v>
      </c>
      <c r="F19" s="1" t="s">
        <v>445</v>
      </c>
      <c r="H19" t="s">
        <v>269</v>
      </c>
      <c r="I19" s="1" t="s">
        <v>7</v>
      </c>
      <c r="J19" s="1">
        <v>7</v>
      </c>
      <c r="L19" s="1"/>
      <c r="M19">
        <v>0</v>
      </c>
      <c r="N19" s="1" t="s">
        <v>216</v>
      </c>
      <c r="Q19" t="str">
        <f t="shared" si="0"/>
        <v>,1A,LD,ByteReg-A,WordRegPtr-DE,,Y,LD,7,</v>
      </c>
      <c r="R19" t="str">
        <f t="shared" si="1"/>
        <v>&lt;opcode prefix='' value='1A'&gt;&lt;mnemonic&gt;LD&lt;/mnemonic&gt;&lt;args&gt;&lt;arg encoding=''&gt;ByteReg-A&lt;/arg&gt;&lt;arg encoding=''&gt;WordRegPtr-DE&lt;/arg&gt;&lt;arg encoding=''&gt;&lt;/arg&gt;&lt;/args&gt;&lt;offical&gt;Y&lt;/offical&gt;&lt;function&gt;LD&lt;/function&gt;&lt;cycles&gt;7&lt;/cycles&gt;&lt;/opcode&gt;</v>
      </c>
    </row>
    <row r="20" spans="1:18" ht="15" customHeight="1" x14ac:dyDescent="0.25">
      <c r="B20" s="1" t="s">
        <v>23</v>
      </c>
      <c r="C20" s="1">
        <f>HEX2DEC(B20) + HEX2DEC(A20) * 1000</f>
        <v>31</v>
      </c>
      <c r="D20" s="1" t="s">
        <v>122</v>
      </c>
      <c r="H20" t="s">
        <v>269</v>
      </c>
      <c r="I20" s="1" t="s">
        <v>403</v>
      </c>
      <c r="J20" s="1">
        <v>4</v>
      </c>
      <c r="L20" s="1"/>
      <c r="M20">
        <v>1</v>
      </c>
      <c r="N20" s="1" t="s">
        <v>218</v>
      </c>
      <c r="Q20" t="str">
        <f t="shared" si="0"/>
        <v>,1F,RRA,,,,Y,RR_A,4,</v>
      </c>
      <c r="R20" t="str">
        <f t="shared" si="1"/>
        <v>&lt;opcode prefix='' value='1F'&gt;&lt;mnemonic&gt;RRA&lt;/mnemonic&gt;&lt;args&gt;&lt;arg encoding=''&gt;&lt;/arg&gt;&lt;arg encoding=''&gt;&lt;/arg&gt;&lt;arg encoding=''&gt;&lt;/arg&gt;&lt;/args&gt;&lt;offical&gt;Y&lt;/offical&gt;&lt;function&gt;RR_A&lt;/function&gt;&lt;cycles&gt;4&lt;/cycles&gt;&lt;/opcode&gt;</v>
      </c>
    </row>
    <row r="21" spans="1:18" ht="15" customHeight="1" x14ac:dyDescent="0.25">
      <c r="B21" s="1">
        <v>20</v>
      </c>
      <c r="C21" s="1">
        <f>HEX2DEC(B21) + HEX2DEC(A21) * 1000</f>
        <v>32</v>
      </c>
      <c r="D21" s="1" t="s">
        <v>121</v>
      </c>
      <c r="E21" s="1" t="s">
        <v>372</v>
      </c>
      <c r="F21" s="1" t="s">
        <v>422</v>
      </c>
      <c r="H21" t="s">
        <v>269</v>
      </c>
      <c r="I21" s="1" t="s">
        <v>121</v>
      </c>
      <c r="J21" s="1">
        <v>12</v>
      </c>
      <c r="L21" s="1"/>
      <c r="M21">
        <v>2</v>
      </c>
      <c r="N21" s="1" t="s">
        <v>219</v>
      </c>
      <c r="Q21" t="str">
        <f t="shared" si="0"/>
        <v>,20,JR,HalfFlag | 4,Disp | ByteImmidate,,Y,JR,12,</v>
      </c>
      <c r="R21" t="str">
        <f t="shared" si="1"/>
        <v>&lt;opcode prefix='' value='20'&gt;&lt;mnemonic&gt;JR&lt;/mnemonic&gt;&lt;args&gt;&lt;arg encoding=''&gt;HalfFlag | 4&lt;/arg&gt;&lt;arg encoding=''&gt;Disp | ByteImmidate&lt;/arg&gt;&lt;arg encoding=''&gt;&lt;/arg&gt;&lt;/args&gt;&lt;offical&gt;Y&lt;/offical&gt;&lt;function&gt;JR&lt;/function&gt;&lt;cycles&gt;12&lt;/cycles&gt;&lt;/opcode&gt;</v>
      </c>
    </row>
    <row r="22" spans="1:18" ht="15" customHeight="1" x14ac:dyDescent="0.25">
      <c r="B22" s="1">
        <v>22</v>
      </c>
      <c r="C22" s="1">
        <f>HEX2DEC(B22) + HEX2DEC(A22) * 1000</f>
        <v>34</v>
      </c>
      <c r="D22" s="1" t="s">
        <v>7</v>
      </c>
      <c r="E22" s="1" t="s">
        <v>423</v>
      </c>
      <c r="F22" s="1" t="s">
        <v>453</v>
      </c>
      <c r="H22" t="s">
        <v>269</v>
      </c>
      <c r="I22" s="1" t="s">
        <v>7</v>
      </c>
      <c r="J22" s="1">
        <v>16</v>
      </c>
      <c r="L22" s="1"/>
      <c r="M22">
        <v>3</v>
      </c>
      <c r="N22" s="1" t="s">
        <v>272</v>
      </c>
      <c r="Q22" t="str">
        <f t="shared" si="0"/>
        <v>,22,LD,AddressPtr | WordImmidate,WordReg-HL,,Y,LD,16,</v>
      </c>
      <c r="R22" t="str">
        <f t="shared" si="1"/>
        <v>&lt;opcode prefix='' value='22'&gt;&lt;mnemonic&gt;LD&lt;/mnemonic&gt;&lt;args&gt;&lt;arg encoding=''&gt;AddressPtr | WordImmidate&lt;/arg&gt;&lt;arg encoding=''&gt;WordReg-HL&lt;/arg&gt;&lt;arg encoding=''&gt;&lt;/arg&gt;&lt;/args&gt;&lt;offical&gt;Y&lt;/offical&gt;&lt;function&gt;LD&lt;/function&gt;&lt;cycles&gt;16&lt;/cycles&gt;&lt;/opcode&gt;</v>
      </c>
    </row>
    <row r="23" spans="1:18" ht="15" customHeight="1" x14ac:dyDescent="0.25">
      <c r="A23"/>
      <c r="B23" s="1">
        <v>27</v>
      </c>
      <c r="C23" s="1">
        <f>HEX2DEC(B23) + HEX2DEC(A23) * 1000</f>
        <v>39</v>
      </c>
      <c r="D23" s="1" t="s">
        <v>123</v>
      </c>
      <c r="H23" t="s">
        <v>269</v>
      </c>
      <c r="I23" s="4" t="s">
        <v>429</v>
      </c>
      <c r="J23" s="1">
        <v>4</v>
      </c>
      <c r="L23" s="1"/>
      <c r="M23">
        <v>4</v>
      </c>
      <c r="N23" s="1" t="s">
        <v>229</v>
      </c>
      <c r="Q23" t="str">
        <f t="shared" si="0"/>
        <v>,27,DAA,,,,Y,BCD_ADJUST,4,</v>
      </c>
      <c r="R23" t="str">
        <f t="shared" si="1"/>
        <v>&lt;opcode prefix='' value='27'&gt;&lt;mnemonic&gt;DAA&lt;/mnemonic&gt;&lt;args&gt;&lt;arg encoding=''&gt;&lt;/arg&gt;&lt;arg encoding=''&gt;&lt;/arg&gt;&lt;arg encoding=''&gt;&lt;/arg&gt;&lt;/args&gt;&lt;offical&gt;Y&lt;/offical&gt;&lt;function&gt;BCD_ADJUST&lt;/function&gt;&lt;cycles&gt;4&lt;/cycles&gt;&lt;/opcode&gt;</v>
      </c>
    </row>
    <row r="24" spans="1:18" ht="15" customHeight="1" x14ac:dyDescent="0.25">
      <c r="B24" s="1" t="s">
        <v>24</v>
      </c>
      <c r="C24" s="1">
        <f>HEX2DEC(B24) + HEX2DEC(A24) * 1000</f>
        <v>42</v>
      </c>
      <c r="D24" s="1" t="s">
        <v>7</v>
      </c>
      <c r="E24" s="1" t="s">
        <v>453</v>
      </c>
      <c r="F24" s="1" t="s">
        <v>423</v>
      </c>
      <c r="H24" t="s">
        <v>269</v>
      </c>
      <c r="I24" s="1" t="s">
        <v>7</v>
      </c>
      <c r="J24" s="1">
        <v>16</v>
      </c>
      <c r="L24" s="1"/>
      <c r="M24">
        <v>5</v>
      </c>
      <c r="N24" s="1" t="s">
        <v>232</v>
      </c>
      <c r="Q24" t="str">
        <f t="shared" si="0"/>
        <v>,2A,LD,WordReg-HL,AddressPtr | WordImmidate,,Y,LD,16,</v>
      </c>
      <c r="R24" t="str">
        <f t="shared" si="1"/>
        <v>&lt;opcode prefix='' value='2A'&gt;&lt;mnemonic&gt;LD&lt;/mnemonic&gt;&lt;args&gt;&lt;arg encoding=''&gt;WordReg-HL&lt;/arg&gt;&lt;arg encoding=''&gt;AddressPtr | WordImmidate&lt;/arg&gt;&lt;arg encoding=''&gt;&lt;/arg&gt;&lt;/args&gt;&lt;offical&gt;Y&lt;/offical&gt;&lt;function&gt;LD&lt;/function&gt;&lt;cycles&gt;16&lt;/cycles&gt;&lt;/opcode&gt;</v>
      </c>
    </row>
    <row r="25" spans="1:18" ht="15" customHeight="1" x14ac:dyDescent="0.25">
      <c r="B25" s="1" t="s">
        <v>29</v>
      </c>
      <c r="C25" s="1">
        <f>HEX2DEC(B25) + HEX2DEC(A25) * 1000</f>
        <v>47</v>
      </c>
      <c r="D25" s="1" t="s">
        <v>124</v>
      </c>
      <c r="E25" s="1" t="s">
        <v>448</v>
      </c>
      <c r="H25" t="s">
        <v>269</v>
      </c>
      <c r="I25" s="4" t="s">
        <v>389</v>
      </c>
      <c r="J25" s="1">
        <v>4</v>
      </c>
      <c r="L25" s="1"/>
      <c r="M25">
        <v>6</v>
      </c>
      <c r="N25" t="s">
        <v>259</v>
      </c>
      <c r="Q25" t="str">
        <f t="shared" si="0"/>
        <v>,2F,CPL,ByteReg-A,,,Y,NOT,4,</v>
      </c>
      <c r="R25" t="str">
        <f t="shared" si="1"/>
        <v>&lt;opcode prefix='' value='2F'&gt;&lt;mnemonic&gt;CPL&lt;/mnemonic&gt;&lt;args&gt;&lt;arg encoding=''&gt;ByteReg-A&lt;/arg&gt;&lt;arg encoding=''&gt;&lt;/arg&gt;&lt;arg encoding=''&gt;&lt;/arg&gt;&lt;/args&gt;&lt;offical&gt;Y&lt;/offical&gt;&lt;function&gt;NOT&lt;/function&gt;&lt;cycles&gt;4&lt;/cycles&gt;&lt;/opcode&gt;</v>
      </c>
    </row>
    <row r="26" spans="1:18" ht="15" customHeight="1" x14ac:dyDescent="0.25">
      <c r="B26" s="1">
        <v>32</v>
      </c>
      <c r="C26" s="1">
        <f>HEX2DEC(B26) + HEX2DEC(A26) * 1000</f>
        <v>50</v>
      </c>
      <c r="D26" s="1" t="s">
        <v>7</v>
      </c>
      <c r="E26" s="1" t="s">
        <v>423</v>
      </c>
      <c r="F26" s="1" t="s">
        <v>448</v>
      </c>
      <c r="H26" t="s">
        <v>269</v>
      </c>
      <c r="I26" s="1" t="s">
        <v>7</v>
      </c>
      <c r="J26" s="1">
        <v>13</v>
      </c>
      <c r="L26" s="1"/>
      <c r="M26">
        <v>7</v>
      </c>
      <c r="N26" t="s">
        <v>262</v>
      </c>
      <c r="Q26" t="str">
        <f t="shared" si="0"/>
        <v>,32,LD,AddressPtr | WordImmidate,ByteReg-A,,Y,LD,13,</v>
      </c>
      <c r="R26" t="str">
        <f t="shared" si="1"/>
        <v>&lt;opcode prefix='' value='32'&gt;&lt;mnemonic&gt;LD&lt;/mnemonic&gt;&lt;args&gt;&lt;arg encoding=''&gt;AddressPtr | WordImmidate&lt;/arg&gt;&lt;arg encoding=''&gt;ByteReg-A&lt;/arg&gt;&lt;arg encoding=''&gt;&lt;/arg&gt;&lt;/args&gt;&lt;offical&gt;Y&lt;/offical&gt;&lt;function&gt;LD&lt;/function&gt;&lt;cycles&gt;13&lt;/cycles&gt;&lt;/opcode&gt;</v>
      </c>
    </row>
    <row r="27" spans="1:18" ht="15" customHeight="1" x14ac:dyDescent="0.25">
      <c r="B27" s="1">
        <v>34</v>
      </c>
      <c r="C27" s="1">
        <f>HEX2DEC(B27) + HEX2DEC(A27) * 1000</f>
        <v>52</v>
      </c>
      <c r="D27" s="1" t="s">
        <v>10</v>
      </c>
      <c r="E27" s="1" t="s">
        <v>446</v>
      </c>
      <c r="H27" t="s">
        <v>269</v>
      </c>
      <c r="I27" s="1" t="s">
        <v>10</v>
      </c>
      <c r="J27" s="1">
        <v>11</v>
      </c>
      <c r="L27" s="1"/>
      <c r="Q27" t="str">
        <f t="shared" si="0"/>
        <v>,34,INC,WordRegPtr-HL,,,Y,INC,11,</v>
      </c>
      <c r="R27" t="str">
        <f t="shared" si="1"/>
        <v>&lt;opcode prefix='' value='34'&gt;&lt;mnemonic&gt;INC&lt;/mnemonic&gt;&lt;args&gt;&lt;arg encoding=''&gt;WordRegPtr-HL&lt;/arg&gt;&lt;arg encoding=''&gt;&lt;/arg&gt;&lt;arg encoding=''&gt;&lt;/arg&gt;&lt;/args&gt;&lt;offical&gt;Y&lt;/offical&gt;&lt;function&gt;INC&lt;/function&gt;&lt;cycles&gt;11&lt;/cycles&gt;&lt;/opcode&gt;</v>
      </c>
    </row>
    <row r="28" spans="1:18" ht="15" customHeight="1" x14ac:dyDescent="0.25">
      <c r="B28" s="1">
        <v>35</v>
      </c>
      <c r="C28" s="1">
        <f>HEX2DEC(B28) + HEX2DEC(A28) * 1000</f>
        <v>53</v>
      </c>
      <c r="D28" s="1" t="s">
        <v>114</v>
      </c>
      <c r="E28" s="1" t="s">
        <v>446</v>
      </c>
      <c r="H28" t="s">
        <v>269</v>
      </c>
      <c r="I28" s="1" t="s">
        <v>114</v>
      </c>
      <c r="J28" s="1">
        <v>11</v>
      </c>
      <c r="L28" s="1"/>
      <c r="M28" t="s">
        <v>287</v>
      </c>
      <c r="N28" t="s">
        <v>213</v>
      </c>
      <c r="Q28" t="str">
        <f t="shared" si="0"/>
        <v>,35,DEC,WordRegPtr-HL,,,Y,DEC,11,</v>
      </c>
      <c r="R28" t="str">
        <f t="shared" si="1"/>
        <v>&lt;opcode prefix='' value='35'&gt;&lt;mnemonic&gt;DEC&lt;/mnemonic&gt;&lt;args&gt;&lt;arg encoding=''&gt;WordRegPtr-HL&lt;/arg&gt;&lt;arg encoding=''&gt;&lt;/arg&gt;&lt;arg encoding=''&gt;&lt;/arg&gt;&lt;/args&gt;&lt;offical&gt;Y&lt;/offical&gt;&lt;function&gt;DEC&lt;/function&gt;&lt;cycles&gt;11&lt;/cycles&gt;&lt;/opcode&gt;</v>
      </c>
    </row>
    <row r="29" spans="1:18" ht="15" customHeight="1" x14ac:dyDescent="0.25">
      <c r="B29" s="1">
        <v>36</v>
      </c>
      <c r="C29" s="1">
        <f>HEX2DEC(B29) + HEX2DEC(A29) * 1000</f>
        <v>54</v>
      </c>
      <c r="D29" s="1" t="s">
        <v>7</v>
      </c>
      <c r="E29" s="1" t="s">
        <v>446</v>
      </c>
      <c r="F29" s="1" t="s">
        <v>424</v>
      </c>
      <c r="H29" t="s">
        <v>269</v>
      </c>
      <c r="I29" s="1" t="s">
        <v>7</v>
      </c>
      <c r="J29" s="1">
        <v>10</v>
      </c>
      <c r="L29" s="1"/>
      <c r="M29" t="s">
        <v>286</v>
      </c>
      <c r="N29" t="s">
        <v>212</v>
      </c>
      <c r="Q29" t="str">
        <f t="shared" si="0"/>
        <v>,36,LD,WordRegPtr-HL,Byte | ByteImmidate,,Y,LD,10,</v>
      </c>
      <c r="R29" t="str">
        <f t="shared" si="1"/>
        <v>&lt;opcode prefix='' value='36'&gt;&lt;mnemonic&gt;LD&lt;/mnemonic&gt;&lt;args&gt;&lt;arg encoding=''&gt;WordRegPtr-HL&lt;/arg&gt;&lt;arg encoding=''&gt;Byte | ByteImmidate&lt;/arg&gt;&lt;arg encoding=''&gt;&lt;/arg&gt;&lt;/args&gt;&lt;offical&gt;Y&lt;/offical&gt;&lt;function&gt;LD&lt;/function&gt;&lt;cycles&gt;10&lt;/cycles&gt;&lt;/opcode&gt;</v>
      </c>
    </row>
    <row r="30" spans="1:18" ht="15" customHeight="1" x14ac:dyDescent="0.25">
      <c r="B30" s="1">
        <v>37</v>
      </c>
      <c r="C30" s="1">
        <f>HEX2DEC(B30) + HEX2DEC(A30) * 1000</f>
        <v>55</v>
      </c>
      <c r="D30" s="1" t="s">
        <v>125</v>
      </c>
      <c r="H30" t="s">
        <v>269</v>
      </c>
      <c r="I30" s="1" t="s">
        <v>404</v>
      </c>
      <c r="J30" s="1">
        <v>4</v>
      </c>
      <c r="L30" s="1"/>
      <c r="M30" t="s">
        <v>288</v>
      </c>
      <c r="N30" t="s">
        <v>212</v>
      </c>
      <c r="Q30" t="str">
        <f t="shared" si="0"/>
        <v>,37,SCF,,,,Y,CY_SET,4,</v>
      </c>
      <c r="R30" t="str">
        <f t="shared" si="1"/>
        <v>&lt;opcode prefix='' value='37'&gt;&lt;mnemonic&gt;SCF&lt;/mnemonic&gt;&lt;args&gt;&lt;arg encoding=''&gt;&lt;/arg&gt;&lt;arg encoding=''&gt;&lt;/arg&gt;&lt;arg encoding=''&gt;&lt;/arg&gt;&lt;/args&gt;&lt;offical&gt;Y&lt;/offical&gt;&lt;function&gt;CY_SET&lt;/function&gt;&lt;cycles&gt;4&lt;/cycles&gt;&lt;/opcode&gt;</v>
      </c>
    </row>
    <row r="31" spans="1:18" ht="15" customHeight="1" x14ac:dyDescent="0.25">
      <c r="B31" s="1" t="s">
        <v>30</v>
      </c>
      <c r="C31" s="1">
        <f>HEX2DEC(B31) + HEX2DEC(A31) * 1000</f>
        <v>58</v>
      </c>
      <c r="D31" s="1" t="s">
        <v>7</v>
      </c>
      <c r="E31" s="1" t="s">
        <v>448</v>
      </c>
      <c r="F31" s="1" t="s">
        <v>423</v>
      </c>
      <c r="H31" t="s">
        <v>269</v>
      </c>
      <c r="I31" s="1" t="s">
        <v>7</v>
      </c>
      <c r="J31" s="1">
        <v>13</v>
      </c>
      <c r="L31" s="1"/>
      <c r="M31" t="s">
        <v>289</v>
      </c>
      <c r="N31" t="s">
        <v>217</v>
      </c>
      <c r="Q31" t="str">
        <f t="shared" si="0"/>
        <v>,3A,LD,ByteReg-A,AddressPtr | WordImmidate,,Y,LD,13,</v>
      </c>
      <c r="R31" t="str">
        <f t="shared" si="1"/>
        <v>&lt;opcode prefix='' value='3A'&gt;&lt;mnemonic&gt;LD&lt;/mnemonic&gt;&lt;args&gt;&lt;arg encoding=''&gt;ByteReg-A&lt;/arg&gt;&lt;arg encoding=''&gt;AddressPtr | WordImmidate&lt;/arg&gt;&lt;arg encoding=''&gt;&lt;/arg&gt;&lt;/args&gt;&lt;offical&gt;Y&lt;/offical&gt;&lt;function&gt;LD&lt;/function&gt;&lt;cycles&gt;13&lt;/cycles&gt;&lt;/opcode&gt;</v>
      </c>
    </row>
    <row r="32" spans="1:18" ht="15" customHeight="1" x14ac:dyDescent="0.25">
      <c r="B32" s="1" t="s">
        <v>35</v>
      </c>
      <c r="C32" s="1">
        <f>HEX2DEC(B32) + HEX2DEC(A32) * 1000</f>
        <v>63</v>
      </c>
      <c r="D32" s="1" t="s">
        <v>126</v>
      </c>
      <c r="H32" t="s">
        <v>269</v>
      </c>
      <c r="I32" s="4" t="s">
        <v>427</v>
      </c>
      <c r="J32" s="1">
        <v>4</v>
      </c>
      <c r="L32" s="1"/>
      <c r="P32" s="1"/>
      <c r="Q32" t="str">
        <f t="shared" si="0"/>
        <v>,3F,CCF,,,,Y,CY_INVERT,4,</v>
      </c>
      <c r="R32" t="str">
        <f t="shared" si="1"/>
        <v>&lt;opcode prefix='' value='3F'&gt;&lt;mnemonic&gt;CCF&lt;/mnemonic&gt;&lt;args&gt;&lt;arg encoding=''&gt;&lt;/arg&gt;&lt;arg encoding=''&gt;&lt;/arg&gt;&lt;arg encoding=''&gt;&lt;/arg&gt;&lt;/args&gt;&lt;offical&gt;Y&lt;/offical&gt;&lt;function&gt;CY_INVERT&lt;/function&gt;&lt;cycles&gt;4&lt;/cycles&gt;&lt;/opcode&gt;</v>
      </c>
    </row>
    <row r="33" spans="2:18" ht="15" customHeight="1" x14ac:dyDescent="0.25">
      <c r="B33" s="1">
        <v>40</v>
      </c>
      <c r="C33" s="1">
        <f>HEX2DEC(B33) + HEX2DEC(A33) * 1000</f>
        <v>64</v>
      </c>
      <c r="D33" s="1" t="s">
        <v>7</v>
      </c>
      <c r="E33" s="1" t="s">
        <v>367</v>
      </c>
      <c r="F33" s="1" t="s">
        <v>366</v>
      </c>
      <c r="H33" t="s">
        <v>269</v>
      </c>
      <c r="I33" s="1" t="s">
        <v>7</v>
      </c>
      <c r="J33" s="1">
        <v>4</v>
      </c>
      <c r="L33" s="1"/>
      <c r="M33" t="s">
        <v>469</v>
      </c>
      <c r="O33" t="s">
        <v>282</v>
      </c>
      <c r="P33" t="s">
        <v>283</v>
      </c>
      <c r="Q33" t="str">
        <f t="shared" si="0"/>
        <v>,40,LD,ByteReg | 2,ByteReg | 1,,Y,LD,4,</v>
      </c>
      <c r="R33" t="str">
        <f t="shared" si="1"/>
        <v>&lt;opcode prefix='' value='40'&gt;&lt;mnemonic&gt;LD&lt;/mnemonic&gt;&lt;args&gt;&lt;arg encoding=''&gt;ByteReg | 2&lt;/arg&gt;&lt;arg encoding=''&gt;ByteReg | 1&lt;/arg&gt;&lt;arg encoding=''&gt;&lt;/arg&gt;&lt;/args&gt;&lt;offical&gt;Y&lt;/offical&gt;&lt;function&gt;LD&lt;/function&gt;&lt;cycles&gt;4&lt;/cycles&gt;&lt;/opcode&gt;</v>
      </c>
    </row>
    <row r="34" spans="2:18" ht="15" customHeight="1" x14ac:dyDescent="0.25">
      <c r="B34" s="1">
        <v>46</v>
      </c>
      <c r="C34" s="1">
        <f>HEX2DEC(B34) + HEX2DEC(A34) * 1000</f>
        <v>70</v>
      </c>
      <c r="D34" s="1" t="s">
        <v>7</v>
      </c>
      <c r="E34" s="1" t="s">
        <v>367</v>
      </c>
      <c r="F34" s="1" t="s">
        <v>446</v>
      </c>
      <c r="H34" t="s">
        <v>269</v>
      </c>
      <c r="I34" s="1" t="s">
        <v>7</v>
      </c>
      <c r="J34" s="1">
        <v>7</v>
      </c>
      <c r="L34" s="1"/>
      <c r="M34" t="s">
        <v>441</v>
      </c>
      <c r="O34" t="s">
        <v>280</v>
      </c>
      <c r="P34" t="s">
        <v>284</v>
      </c>
      <c r="Q34" t="str">
        <f t="shared" si="0"/>
        <v>,46,LD,ByteReg | 2,WordRegPtr-HL,,Y,LD,7,</v>
      </c>
      <c r="R34" t="str">
        <f t="shared" si="1"/>
        <v>&lt;opcode prefix='' value='46'&gt;&lt;mnemonic&gt;LD&lt;/mnemonic&gt;&lt;args&gt;&lt;arg encoding=''&gt;ByteReg | 2&lt;/arg&gt;&lt;arg encoding=''&gt;WordRegPtr-HL&lt;/arg&gt;&lt;arg encoding=''&gt;&lt;/arg&gt;&lt;/args&gt;&lt;offical&gt;Y&lt;/offical&gt;&lt;function&gt;LD&lt;/function&gt;&lt;cycles&gt;7&lt;/cycles&gt;&lt;/opcode&gt;</v>
      </c>
    </row>
    <row r="35" spans="2:18" ht="15" customHeight="1" x14ac:dyDescent="0.25">
      <c r="B35" s="1">
        <v>70</v>
      </c>
      <c r="C35" s="1">
        <f>HEX2DEC(B35) + HEX2DEC(A35) * 1000</f>
        <v>112</v>
      </c>
      <c r="D35" s="1" t="s">
        <v>7</v>
      </c>
      <c r="E35" s="1" t="s">
        <v>446</v>
      </c>
      <c r="F35" s="1" t="s">
        <v>366</v>
      </c>
      <c r="H35" t="s">
        <v>269</v>
      </c>
      <c r="I35" s="1" t="s">
        <v>7</v>
      </c>
      <c r="J35" s="1">
        <v>7</v>
      </c>
      <c r="L35" s="1"/>
      <c r="Q35" t="str">
        <f t="shared" si="0"/>
        <v>,70,LD,WordRegPtr-HL,ByteReg | 1,,Y,LD,7,</v>
      </c>
      <c r="R35" t="str">
        <f t="shared" si="1"/>
        <v>&lt;opcode prefix='' value='70'&gt;&lt;mnemonic&gt;LD&lt;/mnemonic&gt;&lt;args&gt;&lt;arg encoding=''&gt;WordRegPtr-HL&lt;/arg&gt;&lt;arg encoding=''&gt;ByteReg | 1&lt;/arg&gt;&lt;arg encoding=''&gt;&lt;/arg&gt;&lt;/args&gt;&lt;offical&gt;Y&lt;/offical&gt;&lt;function&gt;LD&lt;/function&gt;&lt;cycles&gt;7&lt;/cycles&gt;&lt;/opcode&gt;</v>
      </c>
    </row>
    <row r="36" spans="2:18" ht="15" customHeight="1" x14ac:dyDescent="0.25">
      <c r="B36" s="1">
        <v>76</v>
      </c>
      <c r="C36" s="1">
        <f>HEX2DEC(B36) + HEX2DEC(A36) * 1000</f>
        <v>118</v>
      </c>
      <c r="D36" s="1" t="s">
        <v>127</v>
      </c>
      <c r="H36" t="s">
        <v>269</v>
      </c>
      <c r="I36" s="1" t="s">
        <v>127</v>
      </c>
      <c r="J36" s="1">
        <v>4</v>
      </c>
      <c r="L36" s="1"/>
      <c r="M36" t="s">
        <v>299</v>
      </c>
      <c r="Q36" t="str">
        <f t="shared" si="0"/>
        <v>,76,HALT,,,,Y,HALT,4,</v>
      </c>
      <c r="R36" t="str">
        <f t="shared" si="1"/>
        <v>&lt;opcode prefix='' value='76'&gt;&lt;mnemonic&gt;HALT&lt;/mnemonic&gt;&lt;args&gt;&lt;arg encoding=''&gt;&lt;/arg&gt;&lt;arg encoding=''&gt;&lt;/arg&gt;&lt;arg encoding=''&gt;&lt;/arg&gt;&lt;/args&gt;&lt;offical&gt;Y&lt;/offical&gt;&lt;function&gt;HALT&lt;/function&gt;&lt;cycles&gt;4&lt;/cycles&gt;&lt;/opcode&gt;</v>
      </c>
    </row>
    <row r="37" spans="2:18" ht="15" customHeight="1" x14ac:dyDescent="0.25">
      <c r="B37" s="1">
        <v>80</v>
      </c>
      <c r="C37" s="1">
        <f>HEX2DEC(B37) + HEX2DEC(A37) * 1000</f>
        <v>128</v>
      </c>
      <c r="D37" s="1" t="s">
        <v>117</v>
      </c>
      <c r="E37" s="1" t="s">
        <v>448</v>
      </c>
      <c r="F37" s="1" t="s">
        <v>366</v>
      </c>
      <c r="G37"/>
      <c r="H37" t="s">
        <v>269</v>
      </c>
      <c r="I37" s="1" t="s">
        <v>117</v>
      </c>
      <c r="J37" s="1">
        <v>4</v>
      </c>
      <c r="L37" s="1"/>
      <c r="M37">
        <v>0</v>
      </c>
      <c r="N37" s="3" t="s">
        <v>300</v>
      </c>
      <c r="O37" t="s">
        <v>301</v>
      </c>
      <c r="Q37" t="str">
        <f t="shared" si="0"/>
        <v>,80,ADD,ByteReg-A,ByteReg | 1,,Y,ADD,4,</v>
      </c>
      <c r="R37" t="str">
        <f t="shared" si="1"/>
        <v>&lt;opcode prefix='' value='80'&gt;&lt;mnemonic&gt;ADD&lt;/mnemonic&gt;&lt;args&gt;&lt;arg encoding=''&gt;ByteReg-A&lt;/arg&gt;&lt;arg encoding=''&gt;ByteReg | 1&lt;/arg&gt;&lt;arg encoding=''&gt;&lt;/arg&gt;&lt;/args&gt;&lt;offical&gt;Y&lt;/offical&gt;&lt;function&gt;ADD&lt;/function&gt;&lt;cycles&gt;4&lt;/cycles&gt;&lt;/opcode&gt;</v>
      </c>
    </row>
    <row r="38" spans="2:18" ht="15" customHeight="1" x14ac:dyDescent="0.25">
      <c r="B38" s="1">
        <v>86</v>
      </c>
      <c r="C38" s="1">
        <f>HEX2DEC(B38) + HEX2DEC(A38) * 1000</f>
        <v>134</v>
      </c>
      <c r="D38" s="1" t="s">
        <v>117</v>
      </c>
      <c r="E38" s="1" t="s">
        <v>448</v>
      </c>
      <c r="F38" s="1" t="s">
        <v>446</v>
      </c>
      <c r="H38" t="s">
        <v>269</v>
      </c>
      <c r="I38" s="1" t="s">
        <v>117</v>
      </c>
      <c r="J38" s="1">
        <v>7</v>
      </c>
      <c r="L38" s="1"/>
      <c r="M38">
        <v>1</v>
      </c>
      <c r="N38" s="3" t="s">
        <v>291</v>
      </c>
      <c r="O38" s="3" t="s">
        <v>295</v>
      </c>
      <c r="Q38" t="str">
        <f t="shared" si="0"/>
        <v>,86,ADD,ByteReg-A,WordRegPtr-HL,,Y,ADD,7,</v>
      </c>
      <c r="R38" t="str">
        <f t="shared" si="1"/>
        <v>&lt;opcode prefix='' value='86'&gt;&lt;mnemonic&gt;ADD&lt;/mnemonic&gt;&lt;args&gt;&lt;arg encoding=''&gt;ByteReg-A&lt;/arg&gt;&lt;arg encoding=''&gt;WordRegPtr-HL&lt;/arg&gt;&lt;arg encoding=''&gt;&lt;/arg&gt;&lt;/args&gt;&lt;offical&gt;Y&lt;/offical&gt;&lt;function&gt;ADD&lt;/function&gt;&lt;cycles&gt;7&lt;/cycles&gt;&lt;/opcode&gt;</v>
      </c>
    </row>
    <row r="39" spans="2:18" ht="15" customHeight="1" x14ac:dyDescent="0.25">
      <c r="B39" s="1">
        <v>88</v>
      </c>
      <c r="C39" s="1">
        <f>HEX2DEC(B39) + HEX2DEC(A39) * 1000</f>
        <v>136</v>
      </c>
      <c r="D39" s="1" t="s">
        <v>128</v>
      </c>
      <c r="E39" s="1" t="s">
        <v>448</v>
      </c>
      <c r="F39" s="1" t="s">
        <v>366</v>
      </c>
      <c r="H39" t="s">
        <v>269</v>
      </c>
      <c r="I39" s="1" t="s">
        <v>426</v>
      </c>
      <c r="J39" s="1">
        <v>4</v>
      </c>
      <c r="L39" s="1"/>
      <c r="M39">
        <v>2</v>
      </c>
      <c r="N39" s="3" t="s">
        <v>292</v>
      </c>
      <c r="O39" t="s">
        <v>296</v>
      </c>
      <c r="P39" s="1"/>
      <c r="Q39" t="str">
        <f t="shared" si="0"/>
        <v>,88,ADC,ByteReg-A,ByteReg | 1,,Y,ADD-C,4,</v>
      </c>
      <c r="R39" t="str">
        <f t="shared" si="1"/>
        <v>&lt;opcode prefix='' value='88'&gt;&lt;mnemonic&gt;ADC&lt;/mnemonic&gt;&lt;args&gt;&lt;arg encoding=''&gt;ByteReg-A&lt;/arg&gt;&lt;arg encoding=''&gt;ByteReg | 1&lt;/arg&gt;&lt;arg encoding=''&gt;&lt;/arg&gt;&lt;/args&gt;&lt;offical&gt;Y&lt;/offical&gt;&lt;function&gt;ADD-C&lt;/function&gt;&lt;cycles&gt;4&lt;/cycles&gt;&lt;/opcode&gt;</v>
      </c>
    </row>
    <row r="40" spans="2:18" ht="15" customHeight="1" x14ac:dyDescent="0.25">
      <c r="B40" s="1" t="s">
        <v>64</v>
      </c>
      <c r="C40" s="1">
        <f>HEX2DEC(B40) + HEX2DEC(A40) * 1000</f>
        <v>142</v>
      </c>
      <c r="D40" s="1" t="s">
        <v>128</v>
      </c>
      <c r="E40" s="1" t="s">
        <v>448</v>
      </c>
      <c r="F40" s="1" t="s">
        <v>446</v>
      </c>
      <c r="G40"/>
      <c r="H40" t="s">
        <v>269</v>
      </c>
      <c r="I40" s="1" t="s">
        <v>426</v>
      </c>
      <c r="J40" s="1">
        <v>7</v>
      </c>
      <c r="L40" s="1"/>
      <c r="M40">
        <v>3</v>
      </c>
      <c r="N40" s="3" t="s">
        <v>293</v>
      </c>
      <c r="O40" t="s">
        <v>297</v>
      </c>
      <c r="P40" s="1"/>
      <c r="Q40" t="str">
        <f t="shared" si="0"/>
        <v>,8E,ADC,ByteReg-A,WordRegPtr-HL,,Y,ADD-C,7,</v>
      </c>
      <c r="R40" t="str">
        <f t="shared" si="1"/>
        <v>&lt;opcode prefix='' value='8E'&gt;&lt;mnemonic&gt;ADC&lt;/mnemonic&gt;&lt;args&gt;&lt;arg encoding=''&gt;ByteReg-A&lt;/arg&gt;&lt;arg encoding=''&gt;WordRegPtr-HL&lt;/arg&gt;&lt;arg encoding=''&gt;&lt;/arg&gt;&lt;/args&gt;&lt;offical&gt;Y&lt;/offical&gt;&lt;function&gt;ADD-C&lt;/function&gt;&lt;cycles&gt;7&lt;/cycles&gt;&lt;/opcode&gt;</v>
      </c>
    </row>
    <row r="41" spans="2:18" ht="15" customHeight="1" x14ac:dyDescent="0.25">
      <c r="B41" s="1">
        <v>90</v>
      </c>
      <c r="C41" s="1">
        <f>HEX2DEC(B41) + HEX2DEC(A41) * 1000</f>
        <v>144</v>
      </c>
      <c r="D41" s="1" t="s">
        <v>129</v>
      </c>
      <c r="E41" s="1" t="s">
        <v>448</v>
      </c>
      <c r="F41" s="1" t="s">
        <v>366</v>
      </c>
      <c r="G41"/>
      <c r="H41" t="s">
        <v>269</v>
      </c>
      <c r="I41" s="1" t="s">
        <v>129</v>
      </c>
      <c r="J41" s="1">
        <v>4</v>
      </c>
      <c r="L41" s="1"/>
      <c r="M41">
        <v>4</v>
      </c>
      <c r="N41" s="3" t="s">
        <v>294</v>
      </c>
      <c r="O41" t="s">
        <v>298</v>
      </c>
      <c r="P41" s="1"/>
      <c r="Q41" t="str">
        <f t="shared" si="0"/>
        <v>,90,SUB,ByteReg-A,ByteReg | 1,,Y,SUB,4,</v>
      </c>
      <c r="R41" t="str">
        <f t="shared" si="1"/>
        <v>&lt;opcode prefix='' value='90'&gt;&lt;mnemonic&gt;SUB&lt;/mnemonic&gt;&lt;args&gt;&lt;arg encoding=''&gt;ByteReg-A&lt;/arg&gt;&lt;arg encoding=''&gt;ByteReg | 1&lt;/arg&gt;&lt;arg encoding=''&gt;&lt;/arg&gt;&lt;/args&gt;&lt;offical&gt;Y&lt;/offical&gt;&lt;function&gt;SUB&lt;/function&gt;&lt;cycles&gt;4&lt;/cycles&gt;&lt;/opcode&gt;</v>
      </c>
    </row>
    <row r="42" spans="2:18" ht="15" customHeight="1" x14ac:dyDescent="0.25">
      <c r="B42" s="1">
        <v>96</v>
      </c>
      <c r="C42" s="1">
        <f>HEX2DEC(B42) + HEX2DEC(A42) * 1000</f>
        <v>150</v>
      </c>
      <c r="D42" s="1" t="s">
        <v>129</v>
      </c>
      <c r="E42" s="1" t="s">
        <v>448</v>
      </c>
      <c r="F42" s="1" t="s">
        <v>446</v>
      </c>
      <c r="G42"/>
      <c r="H42" t="s">
        <v>269</v>
      </c>
      <c r="I42" s="1" t="s">
        <v>129</v>
      </c>
      <c r="J42" s="1">
        <v>7</v>
      </c>
      <c r="L42" s="1"/>
      <c r="M42" t="s">
        <v>303</v>
      </c>
      <c r="N42" s="2" t="s">
        <v>302</v>
      </c>
      <c r="O42" t="s">
        <v>303</v>
      </c>
      <c r="Q42" t="str">
        <f t="shared" si="0"/>
        <v>,96,SUB,ByteReg-A,WordRegPtr-HL,,Y,SUB,7,</v>
      </c>
      <c r="R42" t="str">
        <f t="shared" si="1"/>
        <v>&lt;opcode prefix='' value='96'&gt;&lt;mnemonic&gt;SUB&lt;/mnemonic&gt;&lt;args&gt;&lt;arg encoding=''&gt;ByteReg-A&lt;/arg&gt;&lt;arg encoding=''&gt;WordRegPtr-HL&lt;/arg&gt;&lt;arg encoding=''&gt;&lt;/arg&gt;&lt;/args&gt;&lt;offical&gt;Y&lt;/offical&gt;&lt;function&gt;SUB&lt;/function&gt;&lt;cycles&gt;7&lt;/cycles&gt;&lt;/opcode&gt;</v>
      </c>
    </row>
    <row r="43" spans="2:18" ht="15" customHeight="1" x14ac:dyDescent="0.25">
      <c r="B43" s="1">
        <v>98</v>
      </c>
      <c r="C43" s="1">
        <f>HEX2DEC(B43) + HEX2DEC(A43) * 1000</f>
        <v>152</v>
      </c>
      <c r="D43" s="1" t="s">
        <v>130</v>
      </c>
      <c r="E43" s="1" t="s">
        <v>448</v>
      </c>
      <c r="F43" s="1" t="s">
        <v>366</v>
      </c>
      <c r="H43" t="s">
        <v>269</v>
      </c>
      <c r="I43" s="1" t="s">
        <v>428</v>
      </c>
      <c r="J43" s="1">
        <v>4</v>
      </c>
      <c r="L43" s="1"/>
      <c r="Q43" t="str">
        <f t="shared" si="0"/>
        <v>,98,SBC,ByteReg-A,ByteReg | 1,,Y,SUB-C,4,</v>
      </c>
      <c r="R43" t="str">
        <f t="shared" si="1"/>
        <v>&lt;opcode prefix='' value='98'&gt;&lt;mnemonic&gt;SBC&lt;/mnemonic&gt;&lt;args&gt;&lt;arg encoding=''&gt;ByteReg-A&lt;/arg&gt;&lt;arg encoding=''&gt;ByteReg | 1&lt;/arg&gt;&lt;arg encoding=''&gt;&lt;/arg&gt;&lt;/args&gt;&lt;offical&gt;Y&lt;/offical&gt;&lt;function&gt;SUB-C&lt;/function&gt;&lt;cycles&gt;4&lt;/cycles&gt;&lt;/opcode&gt;</v>
      </c>
    </row>
    <row r="44" spans="2:18" ht="15" customHeight="1" x14ac:dyDescent="0.25">
      <c r="B44" s="1" t="s">
        <v>70</v>
      </c>
      <c r="C44" s="1">
        <f>HEX2DEC(B44) + HEX2DEC(A44) * 1000</f>
        <v>158</v>
      </c>
      <c r="D44" s="1" t="s">
        <v>130</v>
      </c>
      <c r="E44" s="1" t="s">
        <v>448</v>
      </c>
      <c r="F44" s="1" t="s">
        <v>446</v>
      </c>
      <c r="H44" t="s">
        <v>269</v>
      </c>
      <c r="I44" s="1" t="s">
        <v>428</v>
      </c>
      <c r="J44" s="1">
        <v>7</v>
      </c>
      <c r="L44" s="1"/>
      <c r="Q44" t="str">
        <f t="shared" si="0"/>
        <v>,9E,SBC,ByteReg-A,WordRegPtr-HL,,Y,SUB-C,7,</v>
      </c>
      <c r="R44" t="str">
        <f t="shared" si="1"/>
        <v>&lt;opcode prefix='' value='9E'&gt;&lt;mnemonic&gt;SBC&lt;/mnemonic&gt;&lt;args&gt;&lt;arg encoding=''&gt;ByteReg-A&lt;/arg&gt;&lt;arg encoding=''&gt;WordRegPtr-HL&lt;/arg&gt;&lt;arg encoding=''&gt;&lt;/arg&gt;&lt;/args&gt;&lt;offical&gt;Y&lt;/offical&gt;&lt;function&gt;SUB-C&lt;/function&gt;&lt;cycles&gt;7&lt;/cycles&gt;&lt;/opcode&gt;</v>
      </c>
    </row>
    <row r="45" spans="2:18" x14ac:dyDescent="0.25">
      <c r="B45" s="1" t="s">
        <v>72</v>
      </c>
      <c r="C45" s="1">
        <f>HEX2DEC(B45) + HEX2DEC(A45) * 1000</f>
        <v>160</v>
      </c>
      <c r="D45" s="1" t="s">
        <v>131</v>
      </c>
      <c r="E45" s="1" t="s">
        <v>448</v>
      </c>
      <c r="F45" s="1" t="s">
        <v>366</v>
      </c>
      <c r="G45"/>
      <c r="H45" t="s">
        <v>269</v>
      </c>
      <c r="I45" s="1" t="s">
        <v>131</v>
      </c>
      <c r="J45" s="1">
        <v>4</v>
      </c>
      <c r="L45" s="1"/>
      <c r="Q45" t="str">
        <f t="shared" si="0"/>
        <v>,A0,AND,ByteReg-A,ByteReg | 1,,Y,AND,4,</v>
      </c>
      <c r="R45" t="str">
        <f t="shared" si="1"/>
        <v>&lt;opcode prefix='' value='A0'&gt;&lt;mnemonic&gt;AND&lt;/mnemonic&gt;&lt;args&gt;&lt;arg encoding=''&gt;ByteReg-A&lt;/arg&gt;&lt;arg encoding=''&gt;ByteReg | 1&lt;/arg&gt;&lt;arg encoding=''&gt;&lt;/arg&gt;&lt;/args&gt;&lt;offical&gt;Y&lt;/offical&gt;&lt;function&gt;AND&lt;/function&gt;&lt;cycles&gt;4&lt;/cycles&gt;&lt;/opcode&gt;</v>
      </c>
    </row>
    <row r="46" spans="2:18" ht="15" customHeight="1" x14ac:dyDescent="0.25">
      <c r="B46" s="1" t="s">
        <v>78</v>
      </c>
      <c r="C46" s="1">
        <f>HEX2DEC(B46) + HEX2DEC(A46) * 1000</f>
        <v>166</v>
      </c>
      <c r="D46" s="1" t="s">
        <v>131</v>
      </c>
      <c r="E46" s="1" t="s">
        <v>448</v>
      </c>
      <c r="F46" s="1" t="s">
        <v>446</v>
      </c>
      <c r="G46"/>
      <c r="H46" t="s">
        <v>269</v>
      </c>
      <c r="I46" s="1" t="s">
        <v>131</v>
      </c>
      <c r="J46" s="1">
        <v>7</v>
      </c>
      <c r="L46" s="1"/>
      <c r="M46" s="1"/>
      <c r="Q46" t="str">
        <f t="shared" si="0"/>
        <v>,A6,AND,ByteReg-A,WordRegPtr-HL,,Y,AND,7,</v>
      </c>
      <c r="R46" t="str">
        <f t="shared" si="1"/>
        <v>&lt;opcode prefix='' value='A6'&gt;&lt;mnemonic&gt;AND&lt;/mnemonic&gt;&lt;args&gt;&lt;arg encoding=''&gt;ByteReg-A&lt;/arg&gt;&lt;arg encoding=''&gt;WordRegPtr-HL&lt;/arg&gt;&lt;arg encoding=''&gt;&lt;/arg&gt;&lt;/args&gt;&lt;offical&gt;Y&lt;/offical&gt;&lt;function&gt;AND&lt;/function&gt;&lt;cycles&gt;7&lt;/cycles&gt;&lt;/opcode&gt;</v>
      </c>
    </row>
    <row r="47" spans="2:18" ht="15" customHeight="1" x14ac:dyDescent="0.25">
      <c r="B47" s="1" t="s">
        <v>80</v>
      </c>
      <c r="C47" s="1">
        <f>HEX2DEC(B47) + HEX2DEC(A47) * 1000</f>
        <v>168</v>
      </c>
      <c r="D47" s="1" t="s">
        <v>132</v>
      </c>
      <c r="E47" s="1" t="s">
        <v>448</v>
      </c>
      <c r="F47" s="1" t="s">
        <v>366</v>
      </c>
      <c r="G47"/>
      <c r="H47" t="s">
        <v>269</v>
      </c>
      <c r="I47" s="1" t="s">
        <v>132</v>
      </c>
      <c r="J47" s="1">
        <v>4</v>
      </c>
      <c r="L47" s="1"/>
      <c r="M47" s="1"/>
      <c r="Q47" t="str">
        <f t="shared" si="0"/>
        <v>,A8,XOR,ByteReg-A,ByteReg | 1,,Y,XOR,4,</v>
      </c>
      <c r="R47" t="str">
        <f t="shared" si="1"/>
        <v>&lt;opcode prefix='' value='A8'&gt;&lt;mnemonic&gt;XOR&lt;/mnemonic&gt;&lt;args&gt;&lt;arg encoding=''&gt;ByteReg-A&lt;/arg&gt;&lt;arg encoding=''&gt;ByteReg | 1&lt;/arg&gt;&lt;arg encoding=''&gt;&lt;/arg&gt;&lt;/args&gt;&lt;offical&gt;Y&lt;/offical&gt;&lt;function&gt;XOR&lt;/function&gt;&lt;cycles&gt;4&lt;/cycles&gt;&lt;/opcode&gt;</v>
      </c>
    </row>
    <row r="48" spans="2:18" ht="15" customHeight="1" x14ac:dyDescent="0.25">
      <c r="B48" s="1" t="s">
        <v>86</v>
      </c>
      <c r="C48" s="1">
        <f>HEX2DEC(B48) + HEX2DEC(A48) * 1000</f>
        <v>174</v>
      </c>
      <c r="D48" s="1" t="s">
        <v>132</v>
      </c>
      <c r="E48" s="1" t="s">
        <v>448</v>
      </c>
      <c r="F48" s="1" t="s">
        <v>446</v>
      </c>
      <c r="G48"/>
      <c r="H48" t="s">
        <v>269</v>
      </c>
      <c r="I48" s="1" t="s">
        <v>132</v>
      </c>
      <c r="J48" s="1">
        <v>7</v>
      </c>
      <c r="L48" s="1"/>
      <c r="M48" s="1"/>
      <c r="Q48" t="str">
        <f t="shared" si="0"/>
        <v>,AE,XOR,ByteReg-A,WordRegPtr-HL,,Y,XOR,7,</v>
      </c>
      <c r="R48" t="str">
        <f t="shared" si="1"/>
        <v>&lt;opcode prefix='' value='AE'&gt;&lt;mnemonic&gt;XOR&lt;/mnemonic&gt;&lt;args&gt;&lt;arg encoding=''&gt;ByteReg-A&lt;/arg&gt;&lt;arg encoding=''&gt;WordRegPtr-HL&lt;/arg&gt;&lt;arg encoding=''&gt;&lt;/arg&gt;&lt;/args&gt;&lt;offical&gt;Y&lt;/offical&gt;&lt;function&gt;XOR&lt;/function&gt;&lt;cycles&gt;7&lt;/cycles&gt;&lt;/opcode&gt;</v>
      </c>
    </row>
    <row r="49" spans="2:18" ht="15" customHeight="1" x14ac:dyDescent="0.25">
      <c r="B49" s="1" t="s">
        <v>88</v>
      </c>
      <c r="C49" s="1">
        <f>HEX2DEC(B49) + HEX2DEC(A49) * 1000</f>
        <v>176</v>
      </c>
      <c r="D49" s="1" t="s">
        <v>133</v>
      </c>
      <c r="E49" s="1" t="s">
        <v>448</v>
      </c>
      <c r="F49" s="1" t="s">
        <v>366</v>
      </c>
      <c r="G49"/>
      <c r="H49" t="s">
        <v>269</v>
      </c>
      <c r="I49" s="1" t="s">
        <v>133</v>
      </c>
      <c r="J49" s="1">
        <v>4</v>
      </c>
      <c r="L49" s="1"/>
      <c r="M49" s="1"/>
      <c r="Q49" t="str">
        <f t="shared" si="0"/>
        <v>,B0,OR,ByteReg-A,ByteReg | 1,,Y,OR,4,</v>
      </c>
      <c r="R49" t="str">
        <f t="shared" si="1"/>
        <v>&lt;opcode prefix='' value='B0'&gt;&lt;mnemonic&gt;OR&lt;/mnemonic&gt;&lt;args&gt;&lt;arg encoding=''&gt;ByteReg-A&lt;/arg&gt;&lt;arg encoding=''&gt;ByteReg | 1&lt;/arg&gt;&lt;arg encoding=''&gt;&lt;/arg&gt;&lt;/args&gt;&lt;offical&gt;Y&lt;/offical&gt;&lt;function&gt;OR&lt;/function&gt;&lt;cycles&gt;4&lt;/cycles&gt;&lt;/opcode&gt;</v>
      </c>
    </row>
    <row r="50" spans="2:18" x14ac:dyDescent="0.25">
      <c r="B50" s="1" t="s">
        <v>94</v>
      </c>
      <c r="C50" s="1">
        <f>HEX2DEC(B50) + HEX2DEC(A50) * 1000</f>
        <v>182</v>
      </c>
      <c r="D50" s="1" t="s">
        <v>133</v>
      </c>
      <c r="E50" s="1" t="s">
        <v>448</v>
      </c>
      <c r="F50" s="1" t="s">
        <v>446</v>
      </c>
      <c r="G50"/>
      <c r="H50" t="s">
        <v>269</v>
      </c>
      <c r="I50" s="1" t="s">
        <v>133</v>
      </c>
      <c r="J50" s="1">
        <v>7</v>
      </c>
      <c r="L50" s="1"/>
      <c r="M50" s="1"/>
      <c r="Q50" t="str">
        <f t="shared" si="0"/>
        <v>,B6,OR,ByteReg-A,WordRegPtr-HL,,Y,OR,7,</v>
      </c>
      <c r="R50" t="str">
        <f t="shared" si="1"/>
        <v>&lt;opcode prefix='' value='B6'&gt;&lt;mnemonic&gt;OR&lt;/mnemonic&gt;&lt;args&gt;&lt;arg encoding=''&gt;ByteReg-A&lt;/arg&gt;&lt;arg encoding=''&gt;WordRegPtr-HL&lt;/arg&gt;&lt;arg encoding=''&gt;&lt;/arg&gt;&lt;/args&gt;&lt;offical&gt;Y&lt;/offical&gt;&lt;function&gt;OR&lt;/function&gt;&lt;cycles&gt;7&lt;/cycles&gt;&lt;/opcode&gt;</v>
      </c>
    </row>
    <row r="51" spans="2:18" ht="15" customHeight="1" x14ac:dyDescent="0.25">
      <c r="B51" s="1" t="s">
        <v>96</v>
      </c>
      <c r="C51" s="1">
        <f>HEX2DEC(B51) + HEX2DEC(A51) * 1000</f>
        <v>184</v>
      </c>
      <c r="D51" s="1" t="s">
        <v>134</v>
      </c>
      <c r="E51" s="1" t="s">
        <v>448</v>
      </c>
      <c r="F51" s="1" t="s">
        <v>366</v>
      </c>
      <c r="G51"/>
      <c r="H51" t="s">
        <v>269</v>
      </c>
      <c r="I51" s="1" t="s">
        <v>338</v>
      </c>
      <c r="J51" s="1">
        <v>4</v>
      </c>
      <c r="L51" s="1"/>
      <c r="M51" s="1"/>
      <c r="O51" s="1"/>
      <c r="P51" s="1"/>
      <c r="Q51" t="str">
        <f t="shared" si="0"/>
        <v>,B8,CP,ByteReg-A,ByteReg | 1,,Y,CMP,4,</v>
      </c>
      <c r="R51" t="str">
        <f t="shared" si="1"/>
        <v>&lt;opcode prefix='' value='B8'&gt;&lt;mnemonic&gt;CP&lt;/mnemonic&gt;&lt;args&gt;&lt;arg encoding=''&gt;ByteReg-A&lt;/arg&gt;&lt;arg encoding=''&gt;ByteReg | 1&lt;/arg&gt;&lt;arg encoding=''&gt;&lt;/arg&gt;&lt;/args&gt;&lt;offical&gt;Y&lt;/offical&gt;&lt;function&gt;CMP&lt;/function&gt;&lt;cycles&gt;4&lt;/cycles&gt;&lt;/opcode&gt;</v>
      </c>
    </row>
    <row r="52" spans="2:18" x14ac:dyDescent="0.25">
      <c r="B52" s="1" t="s">
        <v>101</v>
      </c>
      <c r="C52" s="1">
        <f>HEX2DEC(B52) + HEX2DEC(A52) * 1000</f>
        <v>190</v>
      </c>
      <c r="D52" s="1" t="s">
        <v>134</v>
      </c>
      <c r="E52" s="1" t="s">
        <v>448</v>
      </c>
      <c r="F52" s="1" t="s">
        <v>446</v>
      </c>
      <c r="G52"/>
      <c r="H52" t="s">
        <v>269</v>
      </c>
      <c r="I52" s="1" t="s">
        <v>338</v>
      </c>
      <c r="J52" s="1">
        <v>7</v>
      </c>
      <c r="L52" s="1"/>
      <c r="M52" s="1"/>
      <c r="Q52" t="str">
        <f t="shared" si="0"/>
        <v>,BE,CP,ByteReg-A,WordRegPtr-HL,,Y,CMP,7,</v>
      </c>
      <c r="R52" t="str">
        <f t="shared" si="1"/>
        <v>&lt;opcode prefix='' value='BE'&gt;&lt;mnemonic&gt;CP&lt;/mnemonic&gt;&lt;args&gt;&lt;arg encoding=''&gt;ByteReg-A&lt;/arg&gt;&lt;arg encoding=''&gt;WordRegPtr-HL&lt;/arg&gt;&lt;arg encoding=''&gt;&lt;/arg&gt;&lt;/args&gt;&lt;offical&gt;Y&lt;/offical&gt;&lt;function&gt;CMP&lt;/function&gt;&lt;cycles&gt;7&lt;/cycles&gt;&lt;/opcode&gt;</v>
      </c>
    </row>
    <row r="53" spans="2:18" ht="15" customHeight="1" x14ac:dyDescent="0.25">
      <c r="B53" s="1" t="s">
        <v>103</v>
      </c>
      <c r="C53" s="1">
        <f>HEX2DEC(B53) + HEX2DEC(A53) * 1000</f>
        <v>192</v>
      </c>
      <c r="D53" s="1" t="s">
        <v>135</v>
      </c>
      <c r="E53" s="1" t="s">
        <v>371</v>
      </c>
      <c r="H53" t="s">
        <v>269</v>
      </c>
      <c r="I53" s="1" t="s">
        <v>135</v>
      </c>
      <c r="J53" s="1">
        <v>11</v>
      </c>
      <c r="L53" s="1"/>
      <c r="M53" s="1"/>
      <c r="Q53" t="str">
        <f t="shared" si="0"/>
        <v>,C0,RET,Flag | 2,,,Y,RET,11,</v>
      </c>
      <c r="R53" t="str">
        <f t="shared" si="1"/>
        <v>&lt;opcode prefix='' value='C0'&gt;&lt;mnemonic&gt;RET&lt;/mnemonic&gt;&lt;args&gt;&lt;arg encoding=''&gt;Flag | 2&lt;/arg&gt;&lt;arg encoding=''&gt;&lt;/arg&gt;&lt;arg encoding=''&gt;&lt;/arg&gt;&lt;/args&gt;&lt;offical&gt;Y&lt;/offical&gt;&lt;function&gt;RET&lt;/function&gt;&lt;cycles&gt;11&lt;/cycles&gt;&lt;/opcode&gt;</v>
      </c>
    </row>
    <row r="54" spans="2:18" ht="15" customHeight="1" x14ac:dyDescent="0.25">
      <c r="B54" s="1" t="s">
        <v>104</v>
      </c>
      <c r="C54" s="1">
        <f>HEX2DEC(B54) + HEX2DEC(A54) * 1000</f>
        <v>193</v>
      </c>
      <c r="D54" s="1" t="s">
        <v>136</v>
      </c>
      <c r="E54" s="1" t="s">
        <v>373</v>
      </c>
      <c r="H54" t="s">
        <v>269</v>
      </c>
      <c r="I54" s="1" t="s">
        <v>136</v>
      </c>
      <c r="J54" s="1">
        <v>10</v>
      </c>
      <c r="L54" s="1"/>
      <c r="P54" s="1"/>
      <c r="Q54" t="str">
        <f t="shared" si="0"/>
        <v>,C1,POP,WordRegF | 3,,,Y,POP,10,</v>
      </c>
      <c r="R54" t="str">
        <f t="shared" si="1"/>
        <v>&lt;opcode prefix='' value='C1'&gt;&lt;mnemonic&gt;POP&lt;/mnemonic&gt;&lt;args&gt;&lt;arg encoding=''&gt;WordRegF | 3&lt;/arg&gt;&lt;arg encoding=''&gt;&lt;/arg&gt;&lt;arg encoding=''&gt;&lt;/arg&gt;&lt;/args&gt;&lt;offical&gt;Y&lt;/offical&gt;&lt;function&gt;POP&lt;/function&gt;&lt;cycles&gt;10&lt;/cycles&gt;&lt;/opcode&gt;</v>
      </c>
    </row>
    <row r="55" spans="2:18" x14ac:dyDescent="0.25">
      <c r="B55" s="1" t="s">
        <v>105</v>
      </c>
      <c r="C55" s="1">
        <f>HEX2DEC(B55) + HEX2DEC(A55) * 1000</f>
        <v>194</v>
      </c>
      <c r="D55" s="1" t="s">
        <v>137</v>
      </c>
      <c r="E55" s="1" t="s">
        <v>371</v>
      </c>
      <c r="F55" s="1" t="s">
        <v>421</v>
      </c>
      <c r="H55" t="s">
        <v>269</v>
      </c>
      <c r="I55" s="1" t="s">
        <v>339</v>
      </c>
      <c r="J55" s="1">
        <v>10</v>
      </c>
      <c r="L55" s="1"/>
      <c r="Q55" t="str">
        <f t="shared" si="0"/>
        <v>,C2,JP,Flag | 2,Address | WordImmidate,,Y,JMP,10,</v>
      </c>
      <c r="R55" t="str">
        <f t="shared" si="1"/>
        <v>&lt;opcode prefix='' value='C2'&gt;&lt;mnemonic&gt;JP&lt;/mnemonic&gt;&lt;args&gt;&lt;arg encoding=''&gt;Flag | 2&lt;/arg&gt;&lt;arg encoding=''&gt;Address | WordImmidate&lt;/arg&gt;&lt;arg encoding=''&gt;&lt;/arg&gt;&lt;/args&gt;&lt;offical&gt;Y&lt;/offical&gt;&lt;function&gt;JMP&lt;/function&gt;&lt;cycles&gt;10&lt;/cycles&gt;&lt;/opcode&gt;</v>
      </c>
    </row>
    <row r="56" spans="2:18" ht="15" customHeight="1" x14ac:dyDescent="0.25">
      <c r="B56" s="1" t="s">
        <v>106</v>
      </c>
      <c r="C56" s="1">
        <f>HEX2DEC(B56) + HEX2DEC(A56) * 1000</f>
        <v>195</v>
      </c>
      <c r="D56" s="1" t="s">
        <v>137</v>
      </c>
      <c r="E56" s="1" t="s">
        <v>421</v>
      </c>
      <c r="H56" t="s">
        <v>269</v>
      </c>
      <c r="I56" s="1" t="s">
        <v>339</v>
      </c>
      <c r="J56" s="1">
        <v>10</v>
      </c>
      <c r="L56" s="1"/>
      <c r="P56" s="1"/>
      <c r="Q56" t="str">
        <f t="shared" si="0"/>
        <v>,C3,JP,Address | WordImmidate,,,Y,JMP,10,</v>
      </c>
      <c r="R56" t="str">
        <f t="shared" si="1"/>
        <v>&lt;opcode prefix='' value='C3'&gt;&lt;mnemonic&gt;JP&lt;/mnemonic&gt;&lt;args&gt;&lt;arg encoding=''&gt;Address | WordImmidate&lt;/arg&gt;&lt;arg encoding=''&gt;&lt;/arg&gt;&lt;arg encoding=''&gt;&lt;/arg&gt;&lt;/args&gt;&lt;offical&gt;Y&lt;/offical&gt;&lt;function&gt;JMP&lt;/function&gt;&lt;cycles&gt;10&lt;/cycles&gt;&lt;/opcode&gt;</v>
      </c>
    </row>
    <row r="57" spans="2:18" x14ac:dyDescent="0.25">
      <c r="B57" s="1" t="s">
        <v>107</v>
      </c>
      <c r="C57" s="1">
        <f>HEX2DEC(B57) + HEX2DEC(A57) * 1000</f>
        <v>196</v>
      </c>
      <c r="D57" s="1" t="s">
        <v>138</v>
      </c>
      <c r="E57" s="1" t="s">
        <v>371</v>
      </c>
      <c r="F57" s="1" t="s">
        <v>421</v>
      </c>
      <c r="H57" t="s">
        <v>269</v>
      </c>
      <c r="I57" s="1" t="s">
        <v>138</v>
      </c>
      <c r="J57" s="1">
        <v>17</v>
      </c>
      <c r="L57" s="1"/>
      <c r="Q57" t="str">
        <f t="shared" si="0"/>
        <v>,C4,CALL,Flag | 2,Address | WordImmidate,,Y,CALL,17,</v>
      </c>
      <c r="R57" t="str">
        <f t="shared" si="1"/>
        <v>&lt;opcode prefix='' value='C4'&gt;&lt;mnemonic&gt;CALL&lt;/mnemonic&gt;&lt;args&gt;&lt;arg encoding=''&gt;Flag | 2&lt;/arg&gt;&lt;arg encoding=''&gt;Address | WordImmidate&lt;/arg&gt;&lt;arg encoding=''&gt;&lt;/arg&gt;&lt;/args&gt;&lt;offical&gt;Y&lt;/offical&gt;&lt;function&gt;CALL&lt;/function&gt;&lt;cycles&gt;17&lt;/cycles&gt;&lt;/opcode&gt;</v>
      </c>
    </row>
    <row r="58" spans="2:18" ht="15" customHeight="1" x14ac:dyDescent="0.25">
      <c r="B58" s="1" t="s">
        <v>108</v>
      </c>
      <c r="C58" s="1">
        <f>HEX2DEC(B58) + HEX2DEC(A58) * 1000</f>
        <v>197</v>
      </c>
      <c r="D58" s="1" t="s">
        <v>139</v>
      </c>
      <c r="E58" s="1" t="s">
        <v>373</v>
      </c>
      <c r="H58" t="s">
        <v>269</v>
      </c>
      <c r="I58" s="1" t="s">
        <v>139</v>
      </c>
      <c r="J58" s="1">
        <v>11</v>
      </c>
      <c r="L58" s="1"/>
      <c r="Q58" t="str">
        <f t="shared" si="0"/>
        <v>,C5,PUSH,WordRegF | 3,,,Y,PUSH,11,</v>
      </c>
      <c r="R58" t="str">
        <f t="shared" si="1"/>
        <v>&lt;opcode prefix='' value='C5'&gt;&lt;mnemonic&gt;PUSH&lt;/mnemonic&gt;&lt;args&gt;&lt;arg encoding=''&gt;WordRegF | 3&lt;/arg&gt;&lt;arg encoding=''&gt;&lt;/arg&gt;&lt;arg encoding=''&gt;&lt;/arg&gt;&lt;/args&gt;&lt;offical&gt;Y&lt;/offical&gt;&lt;function&gt;PUSH&lt;/function&gt;&lt;cycles&gt;11&lt;/cycles&gt;&lt;/opcode&gt;</v>
      </c>
    </row>
    <row r="59" spans="2:18" ht="15" customHeight="1" x14ac:dyDescent="0.25">
      <c r="B59" s="1" t="s">
        <v>109</v>
      </c>
      <c r="C59" s="1">
        <f>HEX2DEC(B59) + HEX2DEC(A59) * 1000</f>
        <v>198</v>
      </c>
      <c r="D59" s="1" t="s">
        <v>117</v>
      </c>
      <c r="E59" s="1" t="s">
        <v>448</v>
      </c>
      <c r="F59" s="1" t="s">
        <v>424</v>
      </c>
      <c r="H59" t="s">
        <v>269</v>
      </c>
      <c r="I59" s="1" t="s">
        <v>117</v>
      </c>
      <c r="J59" s="1">
        <v>7</v>
      </c>
      <c r="L59" s="1"/>
      <c r="Q59" t="str">
        <f t="shared" si="0"/>
        <v>,C6,ADD,ByteReg-A,Byte | ByteImmidate,,Y,ADD,7,</v>
      </c>
      <c r="R59" t="str">
        <f t="shared" si="1"/>
        <v>&lt;opcode prefix='' value='C6'&gt;&lt;mnemonic&gt;ADD&lt;/mnemonic&gt;&lt;args&gt;&lt;arg encoding=''&gt;ByteReg-A&lt;/arg&gt;&lt;arg encoding=''&gt;Byte | ByteImmidate&lt;/arg&gt;&lt;arg encoding=''&gt;&lt;/arg&gt;&lt;/args&gt;&lt;offical&gt;Y&lt;/offical&gt;&lt;function&gt;ADD&lt;/function&gt;&lt;cycles&gt;7&lt;/cycles&gt;&lt;/opcode&gt;</v>
      </c>
    </row>
    <row r="60" spans="2:18" x14ac:dyDescent="0.25">
      <c r="B60" s="1" t="s">
        <v>110</v>
      </c>
      <c r="C60" s="1">
        <f>HEX2DEC(B60) + HEX2DEC(A60) * 1000</f>
        <v>199</v>
      </c>
      <c r="D60" s="1" t="s">
        <v>140</v>
      </c>
      <c r="E60" s="1" t="s">
        <v>370</v>
      </c>
      <c r="H60" t="s">
        <v>269</v>
      </c>
      <c r="I60" s="1" t="s">
        <v>140</v>
      </c>
      <c r="J60" s="1">
        <v>11</v>
      </c>
      <c r="L60" s="1"/>
      <c r="Q60" t="str">
        <f t="shared" si="0"/>
        <v>,C7,RST,Encoded | 2,,,Y,RST,11,</v>
      </c>
      <c r="R60" t="str">
        <f t="shared" si="1"/>
        <v>&lt;opcode prefix='' value='C7'&gt;&lt;mnemonic&gt;RST&lt;/mnemonic&gt;&lt;args&gt;&lt;arg encoding=''&gt;Encoded | 2&lt;/arg&gt;&lt;arg encoding=''&gt;&lt;/arg&gt;&lt;arg encoding=''&gt;&lt;/arg&gt;&lt;/args&gt;&lt;offical&gt;Y&lt;/offical&gt;&lt;function&gt;RST&lt;/function&gt;&lt;cycles&gt;11&lt;/cycles&gt;&lt;/opcode&gt;</v>
      </c>
    </row>
    <row r="61" spans="2:18" ht="15" customHeight="1" x14ac:dyDescent="0.25">
      <c r="B61" s="1" t="s">
        <v>112</v>
      </c>
      <c r="C61" s="1">
        <f>HEX2DEC(B61) + HEX2DEC(A61) * 1000</f>
        <v>201</v>
      </c>
      <c r="D61" s="1" t="s">
        <v>135</v>
      </c>
      <c r="H61" t="s">
        <v>269</v>
      </c>
      <c r="I61" s="1" t="s">
        <v>135</v>
      </c>
      <c r="J61" s="1">
        <v>10</v>
      </c>
      <c r="L61" s="1"/>
      <c r="M61" s="1"/>
      <c r="O61" s="1"/>
      <c r="P61" s="1"/>
      <c r="Q61" t="str">
        <f t="shared" si="0"/>
        <v>,C9,RET,,,,Y,RET,10,</v>
      </c>
      <c r="R61" t="str">
        <f t="shared" si="1"/>
        <v>&lt;opcode prefix='' value='C9'&gt;&lt;mnemonic&gt;RET&lt;/mnemonic&gt;&lt;args&gt;&lt;arg encoding=''&gt;&lt;/arg&gt;&lt;arg encoding=''&gt;&lt;/arg&gt;&lt;arg encoding=''&gt;&lt;/arg&gt;&lt;/args&gt;&lt;offical&gt;Y&lt;/offical&gt;&lt;function&gt;RET&lt;/function&gt;&lt;cycles&gt;10&lt;/cycles&gt;&lt;/opcode&gt;</v>
      </c>
    </row>
    <row r="62" spans="2:18" x14ac:dyDescent="0.25">
      <c r="B62" s="1" t="s">
        <v>154</v>
      </c>
      <c r="C62" s="1">
        <f>HEX2DEC(B62) + HEX2DEC(A62) * 1000</f>
        <v>205</v>
      </c>
      <c r="D62" s="1" t="s">
        <v>138</v>
      </c>
      <c r="E62" s="1" t="s">
        <v>421</v>
      </c>
      <c r="H62" t="s">
        <v>269</v>
      </c>
      <c r="I62" s="1" t="s">
        <v>138</v>
      </c>
      <c r="J62" s="1">
        <v>17</v>
      </c>
      <c r="L62" s="1"/>
      <c r="M62" s="1"/>
      <c r="Q62" t="str">
        <f t="shared" si="0"/>
        <v>,CD,CALL,Address | WordImmidate,,,Y,CALL,17,</v>
      </c>
      <c r="R62" t="str">
        <f t="shared" si="1"/>
        <v>&lt;opcode prefix='' value='CD'&gt;&lt;mnemonic&gt;CALL&lt;/mnemonic&gt;&lt;args&gt;&lt;arg encoding=''&gt;Address | WordImmidate&lt;/arg&gt;&lt;arg encoding=''&gt;&lt;/arg&gt;&lt;arg encoding=''&gt;&lt;/arg&gt;&lt;/args&gt;&lt;offical&gt;Y&lt;/offical&gt;&lt;function&gt;CALL&lt;/function&gt;&lt;cycles&gt;17&lt;/cycles&gt;&lt;/opcode&gt;</v>
      </c>
    </row>
    <row r="63" spans="2:18" ht="15" customHeight="1" x14ac:dyDescent="0.25">
      <c r="B63" s="1" t="s">
        <v>155</v>
      </c>
      <c r="C63" s="1">
        <f>HEX2DEC(B63) + HEX2DEC(A63) * 1000</f>
        <v>206</v>
      </c>
      <c r="D63" s="1" t="s">
        <v>128</v>
      </c>
      <c r="E63" s="1" t="s">
        <v>448</v>
      </c>
      <c r="F63" s="1" t="s">
        <v>424</v>
      </c>
      <c r="H63" t="s">
        <v>269</v>
      </c>
      <c r="I63" s="1" t="s">
        <v>426</v>
      </c>
      <c r="J63" s="1">
        <v>7</v>
      </c>
      <c r="L63" s="1"/>
      <c r="M63" s="1"/>
      <c r="O63" s="1"/>
      <c r="P63" s="1"/>
      <c r="Q63" t="str">
        <f t="shared" si="0"/>
        <v>,CE,ADC,ByteReg-A,Byte | ByteImmidate,,Y,ADD-C,7,</v>
      </c>
      <c r="R63" t="str">
        <f t="shared" si="1"/>
        <v>&lt;opcode prefix='' value='CE'&gt;&lt;mnemonic&gt;ADC&lt;/mnemonic&gt;&lt;args&gt;&lt;arg encoding=''&gt;ByteReg-A&lt;/arg&gt;&lt;arg encoding=''&gt;Byte | ByteImmidate&lt;/arg&gt;&lt;arg encoding=''&gt;&lt;/arg&gt;&lt;/args&gt;&lt;offical&gt;Y&lt;/offical&gt;&lt;function&gt;ADD-C&lt;/function&gt;&lt;cycles&gt;7&lt;/cycles&gt;&lt;/opcode&gt;</v>
      </c>
    </row>
    <row r="64" spans="2:18" ht="15" customHeight="1" x14ac:dyDescent="0.25">
      <c r="B64" s="1" t="s">
        <v>160</v>
      </c>
      <c r="C64" s="1">
        <f>HEX2DEC(B64) + HEX2DEC(A64) * 1000</f>
        <v>211</v>
      </c>
      <c r="D64" s="1" t="s">
        <v>223</v>
      </c>
      <c r="E64" s="1" t="s">
        <v>424</v>
      </c>
      <c r="F64" s="1" t="s">
        <v>448</v>
      </c>
      <c r="H64" t="s">
        <v>269</v>
      </c>
      <c r="I64" s="1" t="s">
        <v>223</v>
      </c>
      <c r="J64" s="1">
        <v>11</v>
      </c>
      <c r="L64" s="1"/>
      <c r="M64" s="1"/>
      <c r="O64" s="1"/>
      <c r="P64" s="1"/>
      <c r="Q64" t="str">
        <f t="shared" si="0"/>
        <v>,D3,OUT,Byte | ByteImmidate,ByteReg-A,,Y,OUT,11,</v>
      </c>
      <c r="R64" t="str">
        <f t="shared" si="1"/>
        <v>&lt;opcode prefix='' value='D3'&gt;&lt;mnemonic&gt;OUT&lt;/mnemonic&gt;&lt;args&gt;&lt;arg encoding=''&gt;Byte | ByteImmidate&lt;/arg&gt;&lt;arg encoding=''&gt;ByteReg-A&lt;/arg&gt;&lt;arg encoding=''&gt;&lt;/arg&gt;&lt;/args&gt;&lt;offical&gt;Y&lt;/offical&gt;&lt;function&gt;OUT&lt;/function&gt;&lt;cycles&gt;11&lt;/cycles&gt;&lt;/opcode&gt;</v>
      </c>
    </row>
    <row r="65" spans="1:18" ht="15" customHeight="1" x14ac:dyDescent="0.25">
      <c r="B65" s="1" t="s">
        <v>163</v>
      </c>
      <c r="C65" s="1">
        <f>HEX2DEC(B65) + HEX2DEC(A65) * 1000</f>
        <v>214</v>
      </c>
      <c r="D65" s="1" t="s">
        <v>129</v>
      </c>
      <c r="E65" s="1" t="s">
        <v>448</v>
      </c>
      <c r="F65" s="1" t="s">
        <v>424</v>
      </c>
      <c r="H65" t="s">
        <v>269</v>
      </c>
      <c r="I65" s="1" t="s">
        <v>129</v>
      </c>
      <c r="J65" s="1">
        <v>7</v>
      </c>
      <c r="L65" s="1"/>
      <c r="M65" s="1"/>
      <c r="Q65" t="str">
        <f t="shared" si="0"/>
        <v>,D6,SUB,ByteReg-A,Byte | ByteImmidate,,Y,SUB,7,</v>
      </c>
      <c r="R65" t="str">
        <f t="shared" si="1"/>
        <v>&lt;opcode prefix='' value='D6'&gt;&lt;mnemonic&gt;SUB&lt;/mnemonic&gt;&lt;args&gt;&lt;arg encoding=''&gt;ByteReg-A&lt;/arg&gt;&lt;arg encoding=''&gt;Byte | ByteImmidate&lt;/arg&gt;&lt;arg encoding=''&gt;&lt;/arg&gt;&lt;/args&gt;&lt;offical&gt;Y&lt;/offical&gt;&lt;function&gt;SUB&lt;/function&gt;&lt;cycles&gt;7&lt;/cycles&gt;&lt;/opcode&gt;</v>
      </c>
    </row>
    <row r="66" spans="1:18" ht="15" customHeight="1" x14ac:dyDescent="0.25">
      <c r="B66" s="1" t="s">
        <v>166</v>
      </c>
      <c r="C66" s="1">
        <f>HEX2DEC(B66) + HEX2DEC(A66) * 1000</f>
        <v>217</v>
      </c>
      <c r="D66" s="1" t="s">
        <v>226</v>
      </c>
      <c r="H66" t="s">
        <v>269</v>
      </c>
      <c r="I66" s="4" t="s">
        <v>226</v>
      </c>
      <c r="J66" s="1">
        <v>4</v>
      </c>
      <c r="L66" s="1"/>
      <c r="M66" s="1"/>
      <c r="Q66" t="str">
        <f t="shared" ref="Q66:Q129" si="2">CONCATENATE(A66, ",",B66,",",D66,",",E66, ",", F66,",", G66,",", H66,",", I66,",", J66,",", K66)</f>
        <v>,D9,EXX,,,,Y,EXX,4,</v>
      </c>
      <c r="R66" t="str">
        <f t="shared" ref="R66:R129" si="3">"&lt;opcode prefix='" &amp; $A66 &amp; "' value='" &amp; $B66 &amp; "'&gt;" &amp;
 "&lt;mnemonic&gt;"&amp;$D66&amp;"&lt;/mnemonic&gt;" &amp;
 "&lt;args&gt;&lt;arg encoding=''&gt;"&amp; $E66 &amp;"&lt;/arg&gt;" &amp;
 "&lt;arg encoding=''&gt;"&amp; $F66 &amp;"&lt;/arg&gt;" &amp;
 "&lt;arg encoding=''&gt;"&amp; $G66 &amp;"&lt;/arg&gt;&lt;/args&gt;" &amp;
 "&lt;offical&gt;" &amp; $H66 &amp; "&lt;/offical&gt;" &amp;
 "&lt;function&gt;" &amp; $I66 &amp; "&lt;/function&gt;" &amp;
 "&lt;cycles&gt;" &amp; $J66 &amp; "&lt;/cycles&gt;" &amp;
 "&lt;/opcode&gt;"</f>
        <v>&lt;opcode prefix='' value='D9'&gt;&lt;mnemonic&gt;EXX&lt;/mnemonic&gt;&lt;args&gt;&lt;arg encoding=''&gt;&lt;/arg&gt;&lt;arg encoding=''&gt;&lt;/arg&gt;&lt;arg encoding=''&gt;&lt;/arg&gt;&lt;/args&gt;&lt;offical&gt;Y&lt;/offical&gt;&lt;function&gt;EXX&lt;/function&gt;&lt;cycles&gt;4&lt;/cycles&gt;&lt;/opcode&gt;</v>
      </c>
    </row>
    <row r="67" spans="1:18" ht="15" customHeight="1" x14ac:dyDescent="0.25">
      <c r="B67" s="1" t="s">
        <v>168</v>
      </c>
      <c r="C67" s="1">
        <f>HEX2DEC(B67) + HEX2DEC(A67) * 1000</f>
        <v>219</v>
      </c>
      <c r="D67" s="1" t="s">
        <v>227</v>
      </c>
      <c r="E67" s="1" t="s">
        <v>448</v>
      </c>
      <c r="F67" s="1" t="s">
        <v>424</v>
      </c>
      <c r="H67" t="s">
        <v>269</v>
      </c>
      <c r="I67" s="1" t="s">
        <v>227</v>
      </c>
      <c r="J67" s="1">
        <v>11</v>
      </c>
      <c r="L67" s="1"/>
      <c r="M67" s="1"/>
      <c r="Q67" t="str">
        <f t="shared" si="2"/>
        <v>,DB,IN,ByteReg-A,Byte | ByteImmidate,,Y,IN,11,</v>
      </c>
      <c r="R67" t="str">
        <f t="shared" si="3"/>
        <v>&lt;opcode prefix='' value='DB'&gt;&lt;mnemonic&gt;IN&lt;/mnemonic&gt;&lt;args&gt;&lt;arg encoding=''&gt;ByteReg-A&lt;/arg&gt;&lt;arg encoding=''&gt;Byte | ByteImmidate&lt;/arg&gt;&lt;arg encoding=''&gt;&lt;/arg&gt;&lt;/args&gt;&lt;offical&gt;Y&lt;/offical&gt;&lt;function&gt;IN&lt;/function&gt;&lt;cycles&gt;11&lt;/cycles&gt;&lt;/opcode&gt;</v>
      </c>
    </row>
    <row r="68" spans="1:18" ht="15" customHeight="1" x14ac:dyDescent="0.25">
      <c r="B68" s="1" t="s">
        <v>171</v>
      </c>
      <c r="C68" s="1">
        <f>HEX2DEC(B68) + HEX2DEC(A68) * 1000</f>
        <v>222</v>
      </c>
      <c r="D68" s="1" t="s">
        <v>130</v>
      </c>
      <c r="E68" s="1" t="s">
        <v>448</v>
      </c>
      <c r="F68" s="1" t="s">
        <v>424</v>
      </c>
      <c r="H68" t="s">
        <v>269</v>
      </c>
      <c r="I68" s="1" t="s">
        <v>428</v>
      </c>
      <c r="J68" s="1">
        <v>7</v>
      </c>
      <c r="L68" s="1"/>
      <c r="M68" s="1"/>
      <c r="Q68" t="str">
        <f t="shared" si="2"/>
        <v>,DE,SBC,ByteReg-A,Byte | ByteImmidate,,Y,SUB-C,7,</v>
      </c>
      <c r="R68" t="str">
        <f t="shared" si="3"/>
        <v>&lt;opcode prefix='' value='DE'&gt;&lt;mnemonic&gt;SBC&lt;/mnemonic&gt;&lt;args&gt;&lt;arg encoding=''&gt;ByteReg-A&lt;/arg&gt;&lt;arg encoding=''&gt;Byte | ByteImmidate&lt;/arg&gt;&lt;arg encoding=''&gt;&lt;/arg&gt;&lt;/args&gt;&lt;offical&gt;Y&lt;/offical&gt;&lt;function&gt;SUB-C&lt;/function&gt;&lt;cycles&gt;7&lt;/cycles&gt;&lt;/opcode&gt;</v>
      </c>
    </row>
    <row r="69" spans="1:18" ht="15" customHeight="1" x14ac:dyDescent="0.25">
      <c r="B69" s="1" t="s">
        <v>176</v>
      </c>
      <c r="C69" s="1">
        <f>HEX2DEC(B69) + HEX2DEC(A69) * 1000</f>
        <v>227</v>
      </c>
      <c r="D69" s="1" t="s">
        <v>116</v>
      </c>
      <c r="E69" s="1" t="s">
        <v>447</v>
      </c>
      <c r="F69" s="1" t="s">
        <v>453</v>
      </c>
      <c r="H69" t="s">
        <v>269</v>
      </c>
      <c r="I69" s="4" t="s">
        <v>116</v>
      </c>
      <c r="J69" s="1">
        <v>19</v>
      </c>
      <c r="L69" s="1"/>
      <c r="M69" s="1"/>
      <c r="Q69" t="str">
        <f t="shared" si="2"/>
        <v>,E3,EX,WordRegPtr-SP,WordReg-HL,,Y,EX,19,</v>
      </c>
      <c r="R69" t="str">
        <f t="shared" si="3"/>
        <v>&lt;opcode prefix='' value='E3'&gt;&lt;mnemonic&gt;EX&lt;/mnemonic&gt;&lt;args&gt;&lt;arg encoding=''&gt;WordRegPtr-SP&lt;/arg&gt;&lt;arg encoding=''&gt;WordReg-HL&lt;/arg&gt;&lt;arg encoding=''&gt;&lt;/arg&gt;&lt;/args&gt;&lt;offical&gt;Y&lt;/offical&gt;&lt;function&gt;EX&lt;/function&gt;&lt;cycles&gt;19&lt;/cycles&gt;&lt;/opcode&gt;</v>
      </c>
    </row>
    <row r="70" spans="1:18" ht="15" customHeight="1" x14ac:dyDescent="0.25">
      <c r="B70" s="1" t="s">
        <v>179</v>
      </c>
      <c r="C70" s="1">
        <f>HEX2DEC(B70) + HEX2DEC(A70) * 1000</f>
        <v>230</v>
      </c>
      <c r="D70" s="1" t="s">
        <v>131</v>
      </c>
      <c r="E70" s="1" t="s">
        <v>448</v>
      </c>
      <c r="F70" s="1" t="s">
        <v>424</v>
      </c>
      <c r="H70" t="s">
        <v>269</v>
      </c>
      <c r="I70" s="1" t="s">
        <v>131</v>
      </c>
      <c r="J70" s="1">
        <v>7</v>
      </c>
      <c r="L70" s="1"/>
      <c r="M70" s="1"/>
      <c r="Q70" t="str">
        <f t="shared" si="2"/>
        <v>,E6,AND,ByteReg-A,Byte | ByteImmidate,,Y,AND,7,</v>
      </c>
      <c r="R70" t="str">
        <f t="shared" si="3"/>
        <v>&lt;opcode prefix='' value='E6'&gt;&lt;mnemonic&gt;AND&lt;/mnemonic&gt;&lt;args&gt;&lt;arg encoding=''&gt;ByteReg-A&lt;/arg&gt;&lt;arg encoding=''&gt;Byte | ByteImmidate&lt;/arg&gt;&lt;arg encoding=''&gt;&lt;/arg&gt;&lt;/args&gt;&lt;offical&gt;Y&lt;/offical&gt;&lt;function&gt;AND&lt;/function&gt;&lt;cycles&gt;7&lt;/cycles&gt;&lt;/opcode&gt;</v>
      </c>
    </row>
    <row r="71" spans="1:18" ht="15" customHeight="1" x14ac:dyDescent="0.25">
      <c r="B71" s="1" t="s">
        <v>182</v>
      </c>
      <c r="C71" s="1">
        <f>HEX2DEC(B71) + HEX2DEC(A71) * 1000</f>
        <v>233</v>
      </c>
      <c r="D71" s="1" t="s">
        <v>137</v>
      </c>
      <c r="E71" s="1" t="s">
        <v>453</v>
      </c>
      <c r="H71" t="s">
        <v>269</v>
      </c>
      <c r="I71" s="1" t="s">
        <v>339</v>
      </c>
      <c r="J71" s="1">
        <v>4</v>
      </c>
      <c r="L71" s="1"/>
      <c r="M71" s="1"/>
      <c r="Q71" t="str">
        <f t="shared" si="2"/>
        <v>,E9,JP,WordReg-HL,,,Y,JMP,4,</v>
      </c>
      <c r="R71" t="str">
        <f t="shared" si="3"/>
        <v>&lt;opcode prefix='' value='E9'&gt;&lt;mnemonic&gt;JP&lt;/mnemonic&gt;&lt;args&gt;&lt;arg encoding=''&gt;WordReg-HL&lt;/arg&gt;&lt;arg encoding=''&gt;&lt;/arg&gt;&lt;arg encoding=''&gt;&lt;/arg&gt;&lt;/args&gt;&lt;offical&gt;Y&lt;/offical&gt;&lt;function&gt;JMP&lt;/function&gt;&lt;cycles&gt;4&lt;/cycles&gt;&lt;/opcode&gt;</v>
      </c>
    </row>
    <row r="72" spans="1:18" ht="15" customHeight="1" x14ac:dyDescent="0.25">
      <c r="B72" s="1" t="s">
        <v>184</v>
      </c>
      <c r="C72" s="1">
        <f>HEX2DEC(B72) + HEX2DEC(A72) * 1000</f>
        <v>235</v>
      </c>
      <c r="D72" s="1" t="s">
        <v>116</v>
      </c>
      <c r="E72" s="1" t="s">
        <v>452</v>
      </c>
      <c r="F72" s="1" t="s">
        <v>453</v>
      </c>
      <c r="H72" t="s">
        <v>269</v>
      </c>
      <c r="I72" s="4" t="s">
        <v>116</v>
      </c>
      <c r="J72" s="1">
        <v>4</v>
      </c>
      <c r="L72" s="1"/>
      <c r="M72" s="1"/>
      <c r="Q72" t="str">
        <f t="shared" si="2"/>
        <v>,EB,EX,WordReg-DE,WordReg-HL,,Y,EX,4,</v>
      </c>
      <c r="R72" t="str">
        <f t="shared" si="3"/>
        <v>&lt;opcode prefix='' value='EB'&gt;&lt;mnemonic&gt;EX&lt;/mnemonic&gt;&lt;args&gt;&lt;arg encoding=''&gt;WordReg-DE&lt;/arg&gt;&lt;arg encoding=''&gt;WordReg-HL&lt;/arg&gt;&lt;arg encoding=''&gt;&lt;/arg&gt;&lt;/args&gt;&lt;offical&gt;Y&lt;/offical&gt;&lt;function&gt;EX&lt;/function&gt;&lt;cycles&gt;4&lt;/cycles&gt;&lt;/opcode&gt;</v>
      </c>
    </row>
    <row r="73" spans="1:18" ht="15" customHeight="1" x14ac:dyDescent="0.25">
      <c r="B73" s="1" t="s">
        <v>187</v>
      </c>
      <c r="C73" s="1">
        <f>HEX2DEC(B73) + HEX2DEC(A73) * 1000</f>
        <v>238</v>
      </c>
      <c r="D73" s="1" t="s">
        <v>132</v>
      </c>
      <c r="E73" s="1" t="s">
        <v>448</v>
      </c>
      <c r="F73" s="1" t="s">
        <v>424</v>
      </c>
      <c r="H73" t="s">
        <v>269</v>
      </c>
      <c r="I73" s="1" t="s">
        <v>132</v>
      </c>
      <c r="J73" s="1">
        <v>7</v>
      </c>
      <c r="L73" s="1"/>
      <c r="M73" s="1"/>
      <c r="Q73" t="str">
        <f t="shared" si="2"/>
        <v>,EE,XOR,ByteReg-A,Byte | ByteImmidate,,Y,XOR,7,</v>
      </c>
      <c r="R73" t="str">
        <f t="shared" si="3"/>
        <v>&lt;opcode prefix='' value='EE'&gt;&lt;mnemonic&gt;XOR&lt;/mnemonic&gt;&lt;args&gt;&lt;arg encoding=''&gt;ByteReg-A&lt;/arg&gt;&lt;arg encoding=''&gt;Byte | ByteImmidate&lt;/arg&gt;&lt;arg encoding=''&gt;&lt;/arg&gt;&lt;/args&gt;&lt;offical&gt;Y&lt;/offical&gt;&lt;function&gt;XOR&lt;/function&gt;&lt;cycles&gt;7&lt;/cycles&gt;&lt;/opcode&gt;</v>
      </c>
    </row>
    <row r="74" spans="1:18" ht="15" customHeight="1" x14ac:dyDescent="0.25">
      <c r="B74" s="1" t="s">
        <v>192</v>
      </c>
      <c r="C74" s="1">
        <f>HEX2DEC(B74) + HEX2DEC(A74) * 1000</f>
        <v>243</v>
      </c>
      <c r="D74" s="1" t="s">
        <v>260</v>
      </c>
      <c r="H74" t="s">
        <v>269</v>
      </c>
      <c r="I74" s="1" t="s">
        <v>260</v>
      </c>
      <c r="J74" s="1">
        <v>4</v>
      </c>
      <c r="L74" s="1"/>
      <c r="M74" s="1"/>
      <c r="Q74" t="str">
        <f t="shared" si="2"/>
        <v>,F3,DI,,,,Y,DI,4,</v>
      </c>
      <c r="R74" t="str">
        <f t="shared" si="3"/>
        <v>&lt;opcode prefix='' value='F3'&gt;&lt;mnemonic&gt;DI&lt;/mnemonic&gt;&lt;args&gt;&lt;arg encoding=''&gt;&lt;/arg&gt;&lt;arg encoding=''&gt;&lt;/arg&gt;&lt;arg encoding=''&gt;&lt;/arg&gt;&lt;/args&gt;&lt;offical&gt;Y&lt;/offical&gt;&lt;function&gt;DI&lt;/function&gt;&lt;cycles&gt;4&lt;/cycles&gt;&lt;/opcode&gt;</v>
      </c>
    </row>
    <row r="75" spans="1:18" ht="15" customHeight="1" x14ac:dyDescent="0.25">
      <c r="B75" s="1" t="s">
        <v>195</v>
      </c>
      <c r="C75" s="1">
        <f>HEX2DEC(B75) + HEX2DEC(A75) * 1000</f>
        <v>246</v>
      </c>
      <c r="D75" s="1" t="s">
        <v>133</v>
      </c>
      <c r="E75" s="1" t="s">
        <v>448</v>
      </c>
      <c r="F75" s="1" t="s">
        <v>424</v>
      </c>
      <c r="H75" t="s">
        <v>269</v>
      </c>
      <c r="I75" s="1" t="s">
        <v>133</v>
      </c>
      <c r="J75" s="1">
        <v>7</v>
      </c>
      <c r="L75" s="1"/>
      <c r="M75" s="1"/>
      <c r="Q75" t="str">
        <f t="shared" si="2"/>
        <v>,F6,OR,ByteReg-A,Byte | ByteImmidate,,Y,OR,7,</v>
      </c>
      <c r="R75" t="str">
        <f t="shared" si="3"/>
        <v>&lt;opcode prefix='' value='F6'&gt;&lt;mnemonic&gt;OR&lt;/mnemonic&gt;&lt;args&gt;&lt;arg encoding=''&gt;ByteReg-A&lt;/arg&gt;&lt;arg encoding=''&gt;Byte | ByteImmidate&lt;/arg&gt;&lt;arg encoding=''&gt;&lt;/arg&gt;&lt;/args&gt;&lt;offical&gt;Y&lt;/offical&gt;&lt;function&gt;OR&lt;/function&gt;&lt;cycles&gt;7&lt;/cycles&gt;&lt;/opcode&gt;</v>
      </c>
    </row>
    <row r="76" spans="1:18" ht="15" customHeight="1" x14ac:dyDescent="0.25">
      <c r="B76" s="1" t="s">
        <v>198</v>
      </c>
      <c r="C76" s="1">
        <f>HEX2DEC(B76) + HEX2DEC(A76) * 1000</f>
        <v>249</v>
      </c>
      <c r="D76" s="1" t="s">
        <v>7</v>
      </c>
      <c r="E76" s="1" t="s">
        <v>456</v>
      </c>
      <c r="F76" s="1" t="s">
        <v>453</v>
      </c>
      <c r="H76" t="s">
        <v>269</v>
      </c>
      <c r="I76" s="1" t="s">
        <v>7</v>
      </c>
      <c r="J76" s="1">
        <v>6</v>
      </c>
      <c r="L76" s="1"/>
      <c r="M76" s="1"/>
      <c r="Q76" t="str">
        <f t="shared" si="2"/>
        <v>,F9,LD,WordReg-SP,WordReg-HL,,Y,LD,6,</v>
      </c>
      <c r="R76" t="str">
        <f t="shared" si="3"/>
        <v>&lt;opcode prefix='' value='F9'&gt;&lt;mnemonic&gt;LD&lt;/mnemonic&gt;&lt;args&gt;&lt;arg encoding=''&gt;WordReg-SP&lt;/arg&gt;&lt;arg encoding=''&gt;WordReg-HL&lt;/arg&gt;&lt;arg encoding=''&gt;&lt;/arg&gt;&lt;/args&gt;&lt;offical&gt;Y&lt;/offical&gt;&lt;function&gt;LD&lt;/function&gt;&lt;cycles&gt;6&lt;/cycles&gt;&lt;/opcode&gt;</v>
      </c>
    </row>
    <row r="77" spans="1:18" ht="15" customHeight="1" x14ac:dyDescent="0.25">
      <c r="B77" s="1" t="s">
        <v>200</v>
      </c>
      <c r="C77" s="1">
        <f>HEX2DEC(B77) + HEX2DEC(A77) * 1000</f>
        <v>251</v>
      </c>
      <c r="D77" s="1" t="s">
        <v>263</v>
      </c>
      <c r="H77" t="s">
        <v>269</v>
      </c>
      <c r="I77" s="1" t="s">
        <v>263</v>
      </c>
      <c r="J77" s="1">
        <v>4</v>
      </c>
      <c r="L77" s="1"/>
      <c r="M77" s="1"/>
      <c r="Q77" t="str">
        <f t="shared" si="2"/>
        <v>,FB,EI,,,,Y,EI,4,</v>
      </c>
      <c r="R77" t="str">
        <f t="shared" si="3"/>
        <v>&lt;opcode prefix='' value='FB'&gt;&lt;mnemonic&gt;EI&lt;/mnemonic&gt;&lt;args&gt;&lt;arg encoding=''&gt;&lt;/arg&gt;&lt;arg encoding=''&gt;&lt;/arg&gt;&lt;arg encoding=''&gt;&lt;/arg&gt;&lt;/args&gt;&lt;offical&gt;Y&lt;/offical&gt;&lt;function&gt;EI&lt;/function&gt;&lt;cycles&gt;4&lt;/cycles&gt;&lt;/opcode&gt;</v>
      </c>
    </row>
    <row r="78" spans="1:18" ht="15" customHeight="1" x14ac:dyDescent="0.25">
      <c r="B78" s="1" t="s">
        <v>203</v>
      </c>
      <c r="C78" s="1">
        <f>HEX2DEC(B78) + HEX2DEC(A78) * 1000</f>
        <v>254</v>
      </c>
      <c r="D78" s="1" t="s">
        <v>134</v>
      </c>
      <c r="E78" s="1" t="s">
        <v>448</v>
      </c>
      <c r="F78" s="1" t="s">
        <v>424</v>
      </c>
      <c r="H78" t="s">
        <v>269</v>
      </c>
      <c r="I78" s="1" t="s">
        <v>338</v>
      </c>
      <c r="J78" s="1">
        <v>7</v>
      </c>
      <c r="L78" s="1"/>
      <c r="M78" s="1"/>
      <c r="Q78" t="str">
        <f t="shared" si="2"/>
        <v>,FE,CP,ByteReg-A,Byte | ByteImmidate,,Y,CMP,7,</v>
      </c>
      <c r="R78" t="str">
        <f t="shared" si="3"/>
        <v>&lt;opcode prefix='' value='FE'&gt;&lt;mnemonic&gt;CP&lt;/mnemonic&gt;&lt;args&gt;&lt;arg encoding=''&gt;ByteReg-A&lt;/arg&gt;&lt;arg encoding=''&gt;Byte | ByteImmidate&lt;/arg&gt;&lt;arg encoding=''&gt;&lt;/arg&gt;&lt;/args&gt;&lt;offical&gt;Y&lt;/offical&gt;&lt;function&gt;CMP&lt;/function&gt;&lt;cycles&gt;7&lt;/cycles&gt;&lt;/opcode&gt;</v>
      </c>
    </row>
    <row r="79" spans="1:18" ht="15" customHeight="1" x14ac:dyDescent="0.25">
      <c r="A79" s="1" t="s">
        <v>141</v>
      </c>
      <c r="B79" s="1">
        <v>0</v>
      </c>
      <c r="C79" s="1">
        <f>HEX2DEC(B79) + HEX2DEC(A79) * 1000</f>
        <v>203000</v>
      </c>
      <c r="D79" s="1" t="s">
        <v>142</v>
      </c>
      <c r="E79" s="1" t="s">
        <v>366</v>
      </c>
      <c r="H79" t="s">
        <v>269</v>
      </c>
      <c r="I79" s="1" t="s">
        <v>415</v>
      </c>
      <c r="J79" s="1">
        <v>8</v>
      </c>
      <c r="L79" s="1"/>
      <c r="M79" s="1"/>
      <c r="Q79" t="str">
        <f t="shared" si="2"/>
        <v>CB,0,RLC,ByteReg | 1,,,Y,RL_CY,8,</v>
      </c>
      <c r="R79" t="str">
        <f t="shared" si="3"/>
        <v>&lt;opcode prefix='CB' value='0'&gt;&lt;mnemonic&gt;RLC&lt;/mnemonic&gt;&lt;args&gt;&lt;arg encoding=''&gt;ByteReg | 1&lt;/arg&gt;&lt;arg encoding=''&gt;&lt;/arg&gt;&lt;arg encoding=''&gt;&lt;/arg&gt;&lt;/args&gt;&lt;offical&gt;Y&lt;/offical&gt;&lt;function&gt;RL_CY&lt;/function&gt;&lt;cycles&gt;8&lt;/cycles&gt;&lt;/opcode&gt;</v>
      </c>
    </row>
    <row r="80" spans="1:18" ht="15" customHeight="1" x14ac:dyDescent="0.25">
      <c r="A80" s="1" t="s">
        <v>141</v>
      </c>
      <c r="B80" s="1">
        <v>6</v>
      </c>
      <c r="C80" s="1">
        <f>HEX2DEC(B80) + HEX2DEC(A80) * 1000</f>
        <v>203006</v>
      </c>
      <c r="D80" s="1" t="s">
        <v>142</v>
      </c>
      <c r="E80" s="1" t="s">
        <v>446</v>
      </c>
      <c r="H80" t="s">
        <v>269</v>
      </c>
      <c r="I80" s="1" t="s">
        <v>415</v>
      </c>
      <c r="J80" s="1">
        <v>15</v>
      </c>
      <c r="L80" s="1"/>
      <c r="M80" s="1"/>
      <c r="Q80" t="str">
        <f t="shared" si="2"/>
        <v>CB,6,RLC,WordRegPtr-HL,,,Y,RL_CY,15,</v>
      </c>
      <c r="R80" t="str">
        <f t="shared" si="3"/>
        <v>&lt;opcode prefix='CB' value='6'&gt;&lt;mnemonic&gt;RLC&lt;/mnemonic&gt;&lt;args&gt;&lt;arg encoding=''&gt;WordRegPtr-HL&lt;/arg&gt;&lt;arg encoding=''&gt;&lt;/arg&gt;&lt;arg encoding=''&gt;&lt;/arg&gt;&lt;/args&gt;&lt;offical&gt;Y&lt;/offical&gt;&lt;function&gt;RL_CY&lt;/function&gt;&lt;cycles&gt;15&lt;/cycles&gt;&lt;/opcode&gt;</v>
      </c>
    </row>
    <row r="81" spans="1:18" ht="15" customHeight="1" x14ac:dyDescent="0.25">
      <c r="A81" s="1" t="s">
        <v>141</v>
      </c>
      <c r="B81" s="1">
        <v>8</v>
      </c>
      <c r="C81" s="1">
        <f>HEX2DEC(B81) + HEX2DEC(A81) * 1000</f>
        <v>203008</v>
      </c>
      <c r="D81" s="1" t="s">
        <v>143</v>
      </c>
      <c r="E81" s="1" t="s">
        <v>366</v>
      </c>
      <c r="H81" t="s">
        <v>269</v>
      </c>
      <c r="I81" s="1" t="s">
        <v>412</v>
      </c>
      <c r="J81" s="1">
        <v>8</v>
      </c>
      <c r="L81" s="1"/>
      <c r="M81" s="1"/>
      <c r="Q81" t="str">
        <f t="shared" si="2"/>
        <v>CB,8,RRC,ByteReg | 1,,,Y,RR_CY,8,</v>
      </c>
      <c r="R81" t="str">
        <f t="shared" si="3"/>
        <v>&lt;opcode prefix='CB' value='8'&gt;&lt;mnemonic&gt;RRC&lt;/mnemonic&gt;&lt;args&gt;&lt;arg encoding=''&gt;ByteReg | 1&lt;/arg&gt;&lt;arg encoding=''&gt;&lt;/arg&gt;&lt;arg encoding=''&gt;&lt;/arg&gt;&lt;/args&gt;&lt;offical&gt;Y&lt;/offical&gt;&lt;function&gt;RR_CY&lt;/function&gt;&lt;cycles&gt;8&lt;/cycles&gt;&lt;/opcode&gt;</v>
      </c>
    </row>
    <row r="82" spans="1:18" ht="15" customHeight="1" x14ac:dyDescent="0.25">
      <c r="A82" s="1" t="s">
        <v>141</v>
      </c>
      <c r="B82" s="1" t="s">
        <v>208</v>
      </c>
      <c r="C82" s="1">
        <f>HEX2DEC(B82) + HEX2DEC(A82) * 1000</f>
        <v>203014</v>
      </c>
      <c r="D82" s="1" t="s">
        <v>143</v>
      </c>
      <c r="E82" s="1" t="s">
        <v>446</v>
      </c>
      <c r="H82" t="s">
        <v>269</v>
      </c>
      <c r="I82" s="1" t="s">
        <v>412</v>
      </c>
      <c r="J82" s="1">
        <v>15</v>
      </c>
      <c r="L82" s="1"/>
      <c r="M82" s="1"/>
      <c r="Q82" t="str">
        <f t="shared" si="2"/>
        <v>CB,E,RRC,WordRegPtr-HL,,,Y,RR_CY,15,</v>
      </c>
      <c r="R82" t="str">
        <f t="shared" si="3"/>
        <v>&lt;opcode prefix='CB' value='E'&gt;&lt;mnemonic&gt;RRC&lt;/mnemonic&gt;&lt;args&gt;&lt;arg encoding=''&gt;WordRegPtr-HL&lt;/arg&gt;&lt;arg encoding=''&gt;&lt;/arg&gt;&lt;arg encoding=''&gt;&lt;/arg&gt;&lt;/args&gt;&lt;offical&gt;Y&lt;/offical&gt;&lt;function&gt;RR_CY&lt;/function&gt;&lt;cycles&gt;15&lt;/cycles&gt;&lt;/opcode&gt;</v>
      </c>
    </row>
    <row r="83" spans="1:18" ht="15" customHeight="1" x14ac:dyDescent="0.25">
      <c r="A83" s="1" t="s">
        <v>141</v>
      </c>
      <c r="B83" s="1">
        <v>10</v>
      </c>
      <c r="C83" s="1">
        <f>HEX2DEC(B83) + HEX2DEC(A83) * 1000</f>
        <v>203016</v>
      </c>
      <c r="D83" s="1" t="s">
        <v>144</v>
      </c>
      <c r="E83" s="1" t="s">
        <v>366</v>
      </c>
      <c r="H83" t="s">
        <v>269</v>
      </c>
      <c r="I83" s="1" t="s">
        <v>144</v>
      </c>
      <c r="J83" s="1">
        <v>8</v>
      </c>
      <c r="L83" s="1"/>
      <c r="M83" s="1"/>
      <c r="Q83" t="str">
        <f t="shared" si="2"/>
        <v>CB,10,RL,ByteReg | 1,,,Y,RL,8,</v>
      </c>
      <c r="R83" t="str">
        <f t="shared" si="3"/>
        <v>&lt;opcode prefix='CB' value='10'&gt;&lt;mnemonic&gt;RL&lt;/mnemonic&gt;&lt;args&gt;&lt;arg encoding=''&gt;ByteReg | 1&lt;/arg&gt;&lt;arg encoding=''&gt;&lt;/arg&gt;&lt;arg encoding=''&gt;&lt;/arg&gt;&lt;/args&gt;&lt;offical&gt;Y&lt;/offical&gt;&lt;function&gt;RL&lt;/function&gt;&lt;cycles&gt;8&lt;/cycles&gt;&lt;/opcode&gt;</v>
      </c>
    </row>
    <row r="84" spans="1:18" ht="15" customHeight="1" x14ac:dyDescent="0.25">
      <c r="A84" s="1" t="s">
        <v>141</v>
      </c>
      <c r="B84" s="1">
        <v>16</v>
      </c>
      <c r="C84" s="1">
        <f>HEX2DEC(B84) + HEX2DEC(A84) * 1000</f>
        <v>203022</v>
      </c>
      <c r="D84" s="1" t="s">
        <v>144</v>
      </c>
      <c r="E84" s="1" t="s">
        <v>446</v>
      </c>
      <c r="H84" t="s">
        <v>269</v>
      </c>
      <c r="I84" s="1" t="s">
        <v>144</v>
      </c>
      <c r="J84" s="1">
        <v>15</v>
      </c>
      <c r="L84" s="1"/>
      <c r="M84" s="1"/>
      <c r="Q84" t="str">
        <f t="shared" si="2"/>
        <v>CB,16,RL,WordRegPtr-HL,,,Y,RL,15,</v>
      </c>
      <c r="R84" t="str">
        <f t="shared" si="3"/>
        <v>&lt;opcode prefix='CB' value='16'&gt;&lt;mnemonic&gt;RL&lt;/mnemonic&gt;&lt;args&gt;&lt;arg encoding=''&gt;WordRegPtr-HL&lt;/arg&gt;&lt;arg encoding=''&gt;&lt;/arg&gt;&lt;arg encoding=''&gt;&lt;/arg&gt;&lt;/args&gt;&lt;offical&gt;Y&lt;/offical&gt;&lt;function&gt;RL&lt;/function&gt;&lt;cycles&gt;15&lt;/cycles&gt;&lt;/opcode&gt;</v>
      </c>
    </row>
    <row r="85" spans="1:18" ht="15" customHeight="1" x14ac:dyDescent="0.25">
      <c r="A85" s="1" t="s">
        <v>141</v>
      </c>
      <c r="B85" s="1">
        <v>18</v>
      </c>
      <c r="C85" s="1">
        <f>HEX2DEC(B85) + HEX2DEC(A85) * 1000</f>
        <v>203024</v>
      </c>
      <c r="D85" s="1" t="s">
        <v>145</v>
      </c>
      <c r="E85" s="1" t="s">
        <v>366</v>
      </c>
      <c r="H85" t="s">
        <v>269</v>
      </c>
      <c r="I85" s="1" t="s">
        <v>145</v>
      </c>
      <c r="J85" s="1">
        <v>8</v>
      </c>
      <c r="L85" s="1"/>
      <c r="M85" s="1"/>
      <c r="Q85" t="str">
        <f t="shared" si="2"/>
        <v>CB,18,RR,ByteReg | 1,,,Y,RR,8,</v>
      </c>
      <c r="R85" t="str">
        <f t="shared" si="3"/>
        <v>&lt;opcode prefix='CB' value='18'&gt;&lt;mnemonic&gt;RR&lt;/mnemonic&gt;&lt;args&gt;&lt;arg encoding=''&gt;ByteReg | 1&lt;/arg&gt;&lt;arg encoding=''&gt;&lt;/arg&gt;&lt;arg encoding=''&gt;&lt;/arg&gt;&lt;/args&gt;&lt;offical&gt;Y&lt;/offical&gt;&lt;function&gt;RR&lt;/function&gt;&lt;cycles&gt;8&lt;/cycles&gt;&lt;/opcode&gt;</v>
      </c>
    </row>
    <row r="86" spans="1:18" ht="15" customHeight="1" x14ac:dyDescent="0.25">
      <c r="A86" s="1" t="s">
        <v>141</v>
      </c>
      <c r="B86" s="1" t="s">
        <v>22</v>
      </c>
      <c r="C86" s="1">
        <f>HEX2DEC(B86) + HEX2DEC(A86) * 1000</f>
        <v>203030</v>
      </c>
      <c r="D86" s="1" t="s">
        <v>145</v>
      </c>
      <c r="E86" s="1" t="s">
        <v>446</v>
      </c>
      <c r="H86" t="s">
        <v>269</v>
      </c>
      <c r="I86" s="1" t="s">
        <v>145</v>
      </c>
      <c r="J86" s="1">
        <v>15</v>
      </c>
      <c r="L86" s="1"/>
      <c r="M86" s="1"/>
      <c r="Q86" t="str">
        <f t="shared" si="2"/>
        <v>CB,1E,RR,WordRegPtr-HL,,,Y,RR,15,</v>
      </c>
      <c r="R86" t="str">
        <f t="shared" si="3"/>
        <v>&lt;opcode prefix='CB' value='1E'&gt;&lt;mnemonic&gt;RR&lt;/mnemonic&gt;&lt;args&gt;&lt;arg encoding=''&gt;WordRegPtr-HL&lt;/arg&gt;&lt;arg encoding=''&gt;&lt;/arg&gt;&lt;arg encoding=''&gt;&lt;/arg&gt;&lt;/args&gt;&lt;offical&gt;Y&lt;/offical&gt;&lt;function&gt;RR&lt;/function&gt;&lt;cycles&gt;15&lt;/cycles&gt;&lt;/opcode&gt;</v>
      </c>
    </row>
    <row r="87" spans="1:18" ht="15" customHeight="1" x14ac:dyDescent="0.25">
      <c r="A87" s="1" t="s">
        <v>141</v>
      </c>
      <c r="B87" s="1">
        <v>20</v>
      </c>
      <c r="C87" s="1">
        <f>HEX2DEC(B87) + HEX2DEC(A87) * 1000</f>
        <v>203032</v>
      </c>
      <c r="D87" s="1" t="s">
        <v>146</v>
      </c>
      <c r="E87" s="1" t="s">
        <v>366</v>
      </c>
      <c r="H87" t="s">
        <v>269</v>
      </c>
      <c r="I87" s="1" t="s">
        <v>419</v>
      </c>
      <c r="J87" s="1">
        <v>8</v>
      </c>
      <c r="L87" s="1"/>
      <c r="M87" s="1"/>
      <c r="Q87" t="str">
        <f t="shared" si="2"/>
        <v>CB,20,SLA,ByteReg | 1,,,Y,SL_Signed,8,</v>
      </c>
      <c r="R87" t="str">
        <f t="shared" si="3"/>
        <v>&lt;opcode prefix='CB' value='20'&gt;&lt;mnemonic&gt;SLA&lt;/mnemonic&gt;&lt;args&gt;&lt;arg encoding=''&gt;ByteReg | 1&lt;/arg&gt;&lt;arg encoding=''&gt;&lt;/arg&gt;&lt;arg encoding=''&gt;&lt;/arg&gt;&lt;/args&gt;&lt;offical&gt;Y&lt;/offical&gt;&lt;function&gt;SL_Signed&lt;/function&gt;&lt;cycles&gt;8&lt;/cycles&gt;&lt;/opcode&gt;</v>
      </c>
    </row>
    <row r="88" spans="1:18" ht="15" customHeight="1" x14ac:dyDescent="0.25">
      <c r="A88" s="1" t="s">
        <v>141</v>
      </c>
      <c r="B88" s="1">
        <v>26</v>
      </c>
      <c r="C88" s="1">
        <f>HEX2DEC(B88) + HEX2DEC(A88) * 1000</f>
        <v>203038</v>
      </c>
      <c r="D88" s="1" t="s">
        <v>146</v>
      </c>
      <c r="E88" s="1" t="s">
        <v>446</v>
      </c>
      <c r="H88" t="s">
        <v>269</v>
      </c>
      <c r="I88" s="1" t="s">
        <v>419</v>
      </c>
      <c r="J88" s="1">
        <v>15</v>
      </c>
      <c r="L88" s="1"/>
      <c r="M88" s="1"/>
      <c r="O88" s="1"/>
      <c r="P88" s="1"/>
      <c r="Q88" t="str">
        <f t="shared" si="2"/>
        <v>CB,26,SLA,WordRegPtr-HL,,,Y,SL_Signed,15,</v>
      </c>
      <c r="R88" t="str">
        <f t="shared" si="3"/>
        <v>&lt;opcode prefix='CB' value='26'&gt;&lt;mnemonic&gt;SLA&lt;/mnemonic&gt;&lt;args&gt;&lt;arg encoding=''&gt;WordRegPtr-HL&lt;/arg&gt;&lt;arg encoding=''&gt;&lt;/arg&gt;&lt;arg encoding=''&gt;&lt;/arg&gt;&lt;/args&gt;&lt;offical&gt;Y&lt;/offical&gt;&lt;function&gt;SL_Signed&lt;/function&gt;&lt;cycles&gt;15&lt;/cycles&gt;&lt;/opcode&gt;</v>
      </c>
    </row>
    <row r="89" spans="1:18" ht="15" customHeight="1" x14ac:dyDescent="0.25">
      <c r="A89" s="1" t="s">
        <v>141</v>
      </c>
      <c r="B89" s="1">
        <v>28</v>
      </c>
      <c r="C89" s="1">
        <f>HEX2DEC(B89) + HEX2DEC(A89) * 1000</f>
        <v>203040</v>
      </c>
      <c r="D89" s="1" t="s">
        <v>147</v>
      </c>
      <c r="E89" s="1" t="s">
        <v>366</v>
      </c>
      <c r="H89" t="s">
        <v>269</v>
      </c>
      <c r="I89" s="1" t="s">
        <v>418</v>
      </c>
      <c r="J89" s="1">
        <v>8</v>
      </c>
      <c r="L89" s="1"/>
      <c r="M89" s="1"/>
      <c r="O89" s="1"/>
      <c r="P89" s="1"/>
      <c r="Q89" t="str">
        <f t="shared" si="2"/>
        <v>CB,28,SRA,ByteReg | 1,,,Y,SR_Signed,8,</v>
      </c>
      <c r="R89" t="str">
        <f t="shared" si="3"/>
        <v>&lt;opcode prefix='CB' value='28'&gt;&lt;mnemonic&gt;SRA&lt;/mnemonic&gt;&lt;args&gt;&lt;arg encoding=''&gt;ByteReg | 1&lt;/arg&gt;&lt;arg encoding=''&gt;&lt;/arg&gt;&lt;arg encoding=''&gt;&lt;/arg&gt;&lt;/args&gt;&lt;offical&gt;Y&lt;/offical&gt;&lt;function&gt;SR_Signed&lt;/function&gt;&lt;cycles&gt;8&lt;/cycles&gt;&lt;/opcode&gt;</v>
      </c>
    </row>
    <row r="90" spans="1:18" ht="15" customHeight="1" x14ac:dyDescent="0.25">
      <c r="A90" s="1" t="s">
        <v>141</v>
      </c>
      <c r="B90" s="1" t="s">
        <v>28</v>
      </c>
      <c r="C90" s="1">
        <f>HEX2DEC(B90) + HEX2DEC(A90) * 1000</f>
        <v>203046</v>
      </c>
      <c r="D90" s="1" t="s">
        <v>147</v>
      </c>
      <c r="E90" s="1" t="s">
        <v>446</v>
      </c>
      <c r="H90" t="s">
        <v>269</v>
      </c>
      <c r="I90" s="1" t="s">
        <v>418</v>
      </c>
      <c r="J90" s="1">
        <v>15</v>
      </c>
      <c r="L90" s="1"/>
      <c r="M90" s="1"/>
      <c r="O90" s="1"/>
      <c r="P90" s="1"/>
      <c r="Q90" t="str">
        <f t="shared" si="2"/>
        <v>CB,2E,SRA,WordRegPtr-HL,,,Y,SR_Signed,15,</v>
      </c>
      <c r="R90" t="str">
        <f t="shared" si="3"/>
        <v>&lt;opcode prefix='CB' value='2E'&gt;&lt;mnemonic&gt;SRA&lt;/mnemonic&gt;&lt;args&gt;&lt;arg encoding=''&gt;WordRegPtr-HL&lt;/arg&gt;&lt;arg encoding=''&gt;&lt;/arg&gt;&lt;arg encoding=''&gt;&lt;/arg&gt;&lt;/args&gt;&lt;offical&gt;Y&lt;/offical&gt;&lt;function&gt;SR_Signed&lt;/function&gt;&lt;cycles&gt;15&lt;/cycles&gt;&lt;/opcode&gt;</v>
      </c>
    </row>
    <row r="91" spans="1:18" ht="15" customHeight="1" x14ac:dyDescent="0.25">
      <c r="A91" s="1" t="s">
        <v>141</v>
      </c>
      <c r="B91" s="1">
        <v>30</v>
      </c>
      <c r="C91" s="1">
        <f>HEX2DEC(B91) + HEX2DEC(A91) * 1000</f>
        <v>203048</v>
      </c>
      <c r="D91" s="1" t="s">
        <v>148</v>
      </c>
      <c r="E91" s="1" t="s">
        <v>366</v>
      </c>
      <c r="H91" t="s">
        <v>271</v>
      </c>
      <c r="I91" s="1" t="s">
        <v>405</v>
      </c>
      <c r="J91" s="1">
        <v>8</v>
      </c>
      <c r="L91" s="1"/>
      <c r="M91" s="1"/>
      <c r="O91" s="1"/>
      <c r="P91" s="1"/>
      <c r="Q91" t="str">
        <f t="shared" si="2"/>
        <v>CB,30,SLL,ByteReg | 1,,,X,SL_L,8,</v>
      </c>
      <c r="R91" t="str">
        <f t="shared" si="3"/>
        <v>&lt;opcode prefix='CB' value='30'&gt;&lt;mnemonic&gt;SLL&lt;/mnemonic&gt;&lt;args&gt;&lt;arg encoding=''&gt;ByteReg | 1&lt;/arg&gt;&lt;arg encoding=''&gt;&lt;/arg&gt;&lt;arg encoding=''&gt;&lt;/arg&gt;&lt;/args&gt;&lt;offical&gt;X&lt;/offical&gt;&lt;function&gt;SL_L&lt;/function&gt;&lt;cycles&gt;8&lt;/cycles&gt;&lt;/opcode&gt;</v>
      </c>
    </row>
    <row r="92" spans="1:18" ht="15" customHeight="1" x14ac:dyDescent="0.25">
      <c r="A92" s="1" t="s">
        <v>141</v>
      </c>
      <c r="B92" s="1">
        <v>36</v>
      </c>
      <c r="C92" s="1">
        <f>HEX2DEC(B92) + HEX2DEC(A92) * 1000</f>
        <v>203054</v>
      </c>
      <c r="D92" s="1" t="s">
        <v>148</v>
      </c>
      <c r="E92" s="1" t="s">
        <v>446</v>
      </c>
      <c r="H92" t="s">
        <v>271</v>
      </c>
      <c r="I92" s="1" t="s">
        <v>405</v>
      </c>
      <c r="J92" s="1">
        <v>15</v>
      </c>
      <c r="L92" s="1"/>
      <c r="M92" s="1"/>
      <c r="O92" s="1"/>
      <c r="P92" s="1"/>
      <c r="Q92" t="str">
        <f t="shared" si="2"/>
        <v>CB,36,SLL,WordRegPtr-HL,,,X,SL_L,15,</v>
      </c>
      <c r="R92" t="str">
        <f t="shared" si="3"/>
        <v>&lt;opcode prefix='CB' value='36'&gt;&lt;mnemonic&gt;SLL&lt;/mnemonic&gt;&lt;args&gt;&lt;arg encoding=''&gt;WordRegPtr-HL&lt;/arg&gt;&lt;arg encoding=''&gt;&lt;/arg&gt;&lt;arg encoding=''&gt;&lt;/arg&gt;&lt;/args&gt;&lt;offical&gt;X&lt;/offical&gt;&lt;function&gt;SL_L&lt;/function&gt;&lt;cycles&gt;15&lt;/cycles&gt;&lt;/opcode&gt;</v>
      </c>
    </row>
    <row r="93" spans="1:18" ht="15" customHeight="1" x14ac:dyDescent="0.25">
      <c r="A93" s="1" t="s">
        <v>141</v>
      </c>
      <c r="B93" s="1">
        <v>38</v>
      </c>
      <c r="C93" s="1">
        <f>HEX2DEC(B93) + HEX2DEC(A93) * 1000</f>
        <v>203056</v>
      </c>
      <c r="D93" s="1" t="s">
        <v>149</v>
      </c>
      <c r="E93" s="1" t="s">
        <v>366</v>
      </c>
      <c r="H93" t="s">
        <v>269</v>
      </c>
      <c r="I93" s="1" t="s">
        <v>406</v>
      </c>
      <c r="J93" s="1">
        <v>8</v>
      </c>
      <c r="L93" s="1"/>
      <c r="M93" s="1"/>
      <c r="Q93" t="str">
        <f t="shared" si="2"/>
        <v>CB,38,SRL,ByteReg | 1,,,Y,SR_L,8,</v>
      </c>
      <c r="R93" t="str">
        <f t="shared" si="3"/>
        <v>&lt;opcode prefix='CB' value='38'&gt;&lt;mnemonic&gt;SRL&lt;/mnemonic&gt;&lt;args&gt;&lt;arg encoding=''&gt;ByteReg | 1&lt;/arg&gt;&lt;arg encoding=''&gt;&lt;/arg&gt;&lt;arg encoding=''&gt;&lt;/arg&gt;&lt;/args&gt;&lt;offical&gt;Y&lt;/offical&gt;&lt;function&gt;SR_L&lt;/function&gt;&lt;cycles&gt;8&lt;/cycles&gt;&lt;/opcode&gt;</v>
      </c>
    </row>
    <row r="94" spans="1:18" ht="15" customHeight="1" x14ac:dyDescent="0.25">
      <c r="A94" s="1" t="s">
        <v>141</v>
      </c>
      <c r="B94" s="1" t="s">
        <v>34</v>
      </c>
      <c r="C94" s="1">
        <f>HEX2DEC(B94) + HEX2DEC(A94) * 1000</f>
        <v>203062</v>
      </c>
      <c r="D94" s="1" t="s">
        <v>149</v>
      </c>
      <c r="E94" s="1" t="s">
        <v>446</v>
      </c>
      <c r="H94" t="s">
        <v>269</v>
      </c>
      <c r="I94" s="1" t="s">
        <v>406</v>
      </c>
      <c r="J94" s="1">
        <v>15</v>
      </c>
      <c r="L94" s="1"/>
      <c r="M94" s="1"/>
      <c r="O94" s="1"/>
      <c r="P94" s="1"/>
      <c r="Q94" t="str">
        <f t="shared" si="2"/>
        <v>CB,3E,SRL,WordRegPtr-HL,,,Y,SR_L,15,</v>
      </c>
      <c r="R94" t="str">
        <f t="shared" si="3"/>
        <v>&lt;opcode prefix='CB' value='3E'&gt;&lt;mnemonic&gt;SRL&lt;/mnemonic&gt;&lt;args&gt;&lt;arg encoding=''&gt;WordRegPtr-HL&lt;/arg&gt;&lt;arg encoding=''&gt;&lt;/arg&gt;&lt;arg encoding=''&gt;&lt;/arg&gt;&lt;/args&gt;&lt;offical&gt;Y&lt;/offical&gt;&lt;function&gt;SR_L&lt;/function&gt;&lt;cycles&gt;15&lt;/cycles&gt;&lt;/opcode&gt;</v>
      </c>
    </row>
    <row r="95" spans="1:18" ht="15" customHeight="1" x14ac:dyDescent="0.25">
      <c r="A95" s="1" t="s">
        <v>141</v>
      </c>
      <c r="B95" s="1">
        <v>40</v>
      </c>
      <c r="C95" s="1">
        <f>HEX2DEC(B95) + HEX2DEC(A95) * 1000</f>
        <v>203064</v>
      </c>
      <c r="D95" s="1" t="s">
        <v>150</v>
      </c>
      <c r="E95" s="1" t="s">
        <v>370</v>
      </c>
      <c r="F95" s="1" t="s">
        <v>366</v>
      </c>
      <c r="H95" t="s">
        <v>269</v>
      </c>
      <c r="I95" s="1" t="s">
        <v>150</v>
      </c>
      <c r="J95" s="1">
        <v>8</v>
      </c>
      <c r="L95" s="1"/>
      <c r="M95" s="1"/>
      <c r="Q95" t="str">
        <f t="shared" si="2"/>
        <v>CB,40,BIT,Encoded | 2,ByteReg | 1,,Y,BIT,8,</v>
      </c>
      <c r="R95" t="str">
        <f t="shared" si="3"/>
        <v>&lt;opcode prefix='CB' value='40'&gt;&lt;mnemonic&gt;BIT&lt;/mnemonic&gt;&lt;args&gt;&lt;arg encoding=''&gt;Encoded | 2&lt;/arg&gt;&lt;arg encoding=''&gt;ByteReg | 1&lt;/arg&gt;&lt;arg encoding=''&gt;&lt;/arg&gt;&lt;/args&gt;&lt;offical&gt;Y&lt;/offical&gt;&lt;function&gt;BIT&lt;/function&gt;&lt;cycles&gt;8&lt;/cycles&gt;&lt;/opcode&gt;</v>
      </c>
    </row>
    <row r="96" spans="1:18" ht="15" customHeight="1" x14ac:dyDescent="0.25">
      <c r="A96" s="1" t="s">
        <v>141</v>
      </c>
      <c r="B96" s="1">
        <v>46</v>
      </c>
      <c r="C96" s="1">
        <f>HEX2DEC(B96) + HEX2DEC(A96) * 1000</f>
        <v>203070</v>
      </c>
      <c r="D96" s="1" t="s">
        <v>150</v>
      </c>
      <c r="E96" s="1" t="s">
        <v>370</v>
      </c>
      <c r="F96" s="1" t="s">
        <v>446</v>
      </c>
      <c r="H96" t="s">
        <v>269</v>
      </c>
      <c r="I96" s="1" t="s">
        <v>150</v>
      </c>
      <c r="J96" s="1">
        <v>12</v>
      </c>
      <c r="L96" s="1"/>
      <c r="M96" s="1"/>
      <c r="Q96" t="str">
        <f t="shared" si="2"/>
        <v>CB,46,BIT,Encoded | 2,WordRegPtr-HL,,Y,BIT,12,</v>
      </c>
      <c r="R96" t="str">
        <f t="shared" si="3"/>
        <v>&lt;opcode prefix='CB' value='46'&gt;&lt;mnemonic&gt;BIT&lt;/mnemonic&gt;&lt;args&gt;&lt;arg encoding=''&gt;Encoded | 2&lt;/arg&gt;&lt;arg encoding=''&gt;WordRegPtr-HL&lt;/arg&gt;&lt;arg encoding=''&gt;&lt;/arg&gt;&lt;/args&gt;&lt;offical&gt;Y&lt;/offical&gt;&lt;function&gt;BIT&lt;/function&gt;&lt;cycles&gt;12&lt;/cycles&gt;&lt;/opcode&gt;</v>
      </c>
    </row>
    <row r="97" spans="1:18" ht="15" customHeight="1" x14ac:dyDescent="0.25">
      <c r="A97" s="1" t="s">
        <v>141</v>
      </c>
      <c r="B97" s="1">
        <v>80</v>
      </c>
      <c r="C97" s="1">
        <f>HEX2DEC(B97) + HEX2DEC(A97) * 1000</f>
        <v>203128</v>
      </c>
      <c r="D97" s="1" t="s">
        <v>151</v>
      </c>
      <c r="E97" s="1" t="s">
        <v>370</v>
      </c>
      <c r="F97" s="1" t="s">
        <v>366</v>
      </c>
      <c r="H97" t="s">
        <v>269</v>
      </c>
      <c r="I97" s="1" t="s">
        <v>151</v>
      </c>
      <c r="J97" s="1">
        <v>8</v>
      </c>
      <c r="L97" s="1"/>
      <c r="M97" s="1"/>
      <c r="O97" s="1"/>
      <c r="P97" s="1"/>
      <c r="Q97" t="str">
        <f t="shared" si="2"/>
        <v>CB,80,RES,Encoded | 2,ByteReg | 1,,Y,RES,8,</v>
      </c>
      <c r="R97" t="str">
        <f t="shared" si="3"/>
        <v>&lt;opcode prefix='CB' value='80'&gt;&lt;mnemonic&gt;RES&lt;/mnemonic&gt;&lt;args&gt;&lt;arg encoding=''&gt;Encoded | 2&lt;/arg&gt;&lt;arg encoding=''&gt;ByteReg | 1&lt;/arg&gt;&lt;arg encoding=''&gt;&lt;/arg&gt;&lt;/args&gt;&lt;offical&gt;Y&lt;/offical&gt;&lt;function&gt;RES&lt;/function&gt;&lt;cycles&gt;8&lt;/cycles&gt;&lt;/opcode&gt;</v>
      </c>
    </row>
    <row r="98" spans="1:18" ht="15" customHeight="1" x14ac:dyDescent="0.25">
      <c r="A98" s="1" t="s">
        <v>141</v>
      </c>
      <c r="B98" s="1">
        <v>86</v>
      </c>
      <c r="C98" s="1">
        <f>HEX2DEC(B98) + HEX2DEC(A98) * 1000</f>
        <v>203134</v>
      </c>
      <c r="D98" s="1" t="s">
        <v>151</v>
      </c>
      <c r="E98" s="1" t="s">
        <v>370</v>
      </c>
      <c r="F98" s="1" t="s">
        <v>446</v>
      </c>
      <c r="H98" t="s">
        <v>269</v>
      </c>
      <c r="I98" s="1" t="s">
        <v>151</v>
      </c>
      <c r="J98" s="1">
        <v>4</v>
      </c>
      <c r="L98" s="1"/>
      <c r="M98" s="1"/>
      <c r="Q98" t="str">
        <f t="shared" si="2"/>
        <v>CB,86,RES,Encoded | 2,WordRegPtr-HL,,Y,RES,4,</v>
      </c>
      <c r="R98" t="str">
        <f t="shared" si="3"/>
        <v>&lt;opcode prefix='CB' value='86'&gt;&lt;mnemonic&gt;RES&lt;/mnemonic&gt;&lt;args&gt;&lt;arg encoding=''&gt;Encoded | 2&lt;/arg&gt;&lt;arg encoding=''&gt;WordRegPtr-HL&lt;/arg&gt;&lt;arg encoding=''&gt;&lt;/arg&gt;&lt;/args&gt;&lt;offical&gt;Y&lt;/offical&gt;&lt;function&gt;RES&lt;/function&gt;&lt;cycles&gt;4&lt;/cycles&gt;&lt;/opcode&gt;</v>
      </c>
    </row>
    <row r="99" spans="1:18" ht="15" customHeight="1" x14ac:dyDescent="0.25">
      <c r="A99" s="1" t="s">
        <v>141</v>
      </c>
      <c r="B99" s="1" t="s">
        <v>103</v>
      </c>
      <c r="C99" s="1">
        <f>HEX2DEC(B99) + HEX2DEC(A99) * 1000</f>
        <v>203192</v>
      </c>
      <c r="D99" s="1" t="s">
        <v>152</v>
      </c>
      <c r="E99" s="1" t="s">
        <v>370</v>
      </c>
      <c r="F99" s="1" t="s">
        <v>366</v>
      </c>
      <c r="H99" t="s">
        <v>269</v>
      </c>
      <c r="I99" s="1" t="s">
        <v>152</v>
      </c>
      <c r="J99" s="1">
        <v>8</v>
      </c>
      <c r="L99" s="1"/>
      <c r="M99" s="1"/>
      <c r="Q99" t="str">
        <f t="shared" si="2"/>
        <v>CB,C0,SET,Encoded | 2,ByteReg | 1,,Y,SET,8,</v>
      </c>
      <c r="R99" t="str">
        <f t="shared" si="3"/>
        <v>&lt;opcode prefix='CB' value='C0'&gt;&lt;mnemonic&gt;SET&lt;/mnemonic&gt;&lt;args&gt;&lt;arg encoding=''&gt;Encoded | 2&lt;/arg&gt;&lt;arg encoding=''&gt;ByteReg | 1&lt;/arg&gt;&lt;arg encoding=''&gt;&lt;/arg&gt;&lt;/args&gt;&lt;offical&gt;Y&lt;/offical&gt;&lt;function&gt;SET&lt;/function&gt;&lt;cycles&gt;8&lt;/cycles&gt;&lt;/opcode&gt;</v>
      </c>
    </row>
    <row r="100" spans="1:18" ht="15" customHeight="1" x14ac:dyDescent="0.25">
      <c r="A100" s="1" t="s">
        <v>141</v>
      </c>
      <c r="B100" s="1" t="s">
        <v>109</v>
      </c>
      <c r="C100" s="1">
        <f>HEX2DEC(B100) + HEX2DEC(A100) * 1000</f>
        <v>203198</v>
      </c>
      <c r="D100" s="1" t="s">
        <v>152</v>
      </c>
      <c r="E100" s="1" t="s">
        <v>370</v>
      </c>
      <c r="F100" s="1" t="s">
        <v>446</v>
      </c>
      <c r="H100" t="s">
        <v>269</v>
      </c>
      <c r="I100" s="1" t="s">
        <v>152</v>
      </c>
      <c r="J100" s="1">
        <v>15</v>
      </c>
      <c r="L100" s="1"/>
      <c r="M100" s="1"/>
      <c r="Q100" t="str">
        <f t="shared" si="2"/>
        <v>CB,C6,SET,Encoded | 2,WordRegPtr-HL,,Y,SET,15,</v>
      </c>
      <c r="R100" t="str">
        <f t="shared" si="3"/>
        <v>&lt;opcode prefix='CB' value='C6'&gt;&lt;mnemonic&gt;SET&lt;/mnemonic&gt;&lt;args&gt;&lt;arg encoding=''&gt;Encoded | 2&lt;/arg&gt;&lt;arg encoding=''&gt;WordRegPtr-HL&lt;/arg&gt;&lt;arg encoding=''&gt;&lt;/arg&gt;&lt;/args&gt;&lt;offical&gt;Y&lt;/offical&gt;&lt;function&gt;SET&lt;/function&gt;&lt;cycles&gt;15&lt;/cycles&gt;&lt;/opcode&gt;</v>
      </c>
    </row>
    <row r="101" spans="1:18" ht="15" customHeight="1" x14ac:dyDescent="0.25">
      <c r="A101" s="1" t="s">
        <v>186</v>
      </c>
      <c r="B101" s="1">
        <v>40</v>
      </c>
      <c r="C101" s="1">
        <f>HEX2DEC(B101) + HEX2DEC(A101) * 1000</f>
        <v>237064</v>
      </c>
      <c r="D101" s="1" t="s">
        <v>227</v>
      </c>
      <c r="E101" s="1" t="s">
        <v>367</v>
      </c>
      <c r="F101" s="1" t="s">
        <v>451</v>
      </c>
      <c r="H101" t="s">
        <v>269</v>
      </c>
      <c r="I101" s="1" t="s">
        <v>227</v>
      </c>
      <c r="J101" s="1">
        <v>12</v>
      </c>
      <c r="M101" s="1"/>
      <c r="Q101" t="str">
        <f t="shared" si="2"/>
        <v>ED,40,IN,ByteReg | 2,ByteReg-C,,Y,IN,12,</v>
      </c>
      <c r="R101" t="str">
        <f t="shared" si="3"/>
        <v>&lt;opcode prefix='ED' value='40'&gt;&lt;mnemonic&gt;IN&lt;/mnemonic&gt;&lt;args&gt;&lt;arg encoding=''&gt;ByteReg | 2&lt;/arg&gt;&lt;arg encoding=''&gt;ByteReg-C&lt;/arg&gt;&lt;arg encoding=''&gt;&lt;/arg&gt;&lt;/args&gt;&lt;offical&gt;Y&lt;/offical&gt;&lt;function&gt;IN&lt;/function&gt;&lt;cycles&gt;12&lt;/cycles&gt;&lt;/opcode&gt;</v>
      </c>
    </row>
    <row r="102" spans="1:18" ht="15" customHeight="1" x14ac:dyDescent="0.25">
      <c r="A102" s="1" t="s">
        <v>186</v>
      </c>
      <c r="B102" s="1">
        <v>41</v>
      </c>
      <c r="C102" s="1">
        <f>HEX2DEC(B102) + HEX2DEC(A102) * 1000</f>
        <v>237065</v>
      </c>
      <c r="D102" s="1" t="s">
        <v>223</v>
      </c>
      <c r="E102" s="1" t="s">
        <v>451</v>
      </c>
      <c r="F102" s="1" t="s">
        <v>367</v>
      </c>
      <c r="H102" t="s">
        <v>269</v>
      </c>
      <c r="I102" s="1" t="s">
        <v>223</v>
      </c>
      <c r="J102" s="1">
        <v>12</v>
      </c>
      <c r="L102" s="1"/>
      <c r="M102" s="1"/>
      <c r="Q102" t="str">
        <f t="shared" si="2"/>
        <v>ED,41,OUT,ByteReg-C,ByteReg | 2,,Y,OUT,12,</v>
      </c>
      <c r="R102" t="str">
        <f t="shared" si="3"/>
        <v>&lt;opcode prefix='ED' value='41'&gt;&lt;mnemonic&gt;OUT&lt;/mnemonic&gt;&lt;args&gt;&lt;arg encoding=''&gt;ByteReg-C&lt;/arg&gt;&lt;arg encoding=''&gt;ByteReg | 2&lt;/arg&gt;&lt;arg encoding=''&gt;&lt;/arg&gt;&lt;/args&gt;&lt;offical&gt;Y&lt;/offical&gt;&lt;function&gt;OUT&lt;/function&gt;&lt;cycles&gt;12&lt;/cycles&gt;&lt;/opcode&gt;</v>
      </c>
    </row>
    <row r="103" spans="1:18" ht="15" customHeight="1" x14ac:dyDescent="0.25">
      <c r="A103" s="1" t="s">
        <v>186</v>
      </c>
      <c r="B103" s="1">
        <v>42</v>
      </c>
      <c r="C103" s="1">
        <f>HEX2DEC(B103) + HEX2DEC(A103) * 1000</f>
        <v>237066</v>
      </c>
      <c r="D103" s="1" t="s">
        <v>130</v>
      </c>
      <c r="E103" s="1" t="s">
        <v>453</v>
      </c>
      <c r="F103" s="1" t="s">
        <v>368</v>
      </c>
      <c r="H103" t="s">
        <v>269</v>
      </c>
      <c r="I103" s="1" t="s">
        <v>428</v>
      </c>
      <c r="J103" s="1">
        <v>15</v>
      </c>
      <c r="L103" s="1"/>
      <c r="M103" s="1"/>
      <c r="Q103" t="str">
        <f t="shared" si="2"/>
        <v>ED,42,SBC,WordReg-HL,WordReg | 3,,Y,SUB-C,15,</v>
      </c>
      <c r="R103" t="str">
        <f t="shared" si="3"/>
        <v>&lt;opcode prefix='ED' value='42'&gt;&lt;mnemonic&gt;SBC&lt;/mnemonic&gt;&lt;args&gt;&lt;arg encoding=''&gt;WordReg-HL&lt;/arg&gt;&lt;arg encoding=''&gt;WordReg | 3&lt;/arg&gt;&lt;arg encoding=''&gt;&lt;/arg&gt;&lt;/args&gt;&lt;offical&gt;Y&lt;/offical&gt;&lt;function&gt;SUB-C&lt;/function&gt;&lt;cycles&gt;15&lt;/cycles&gt;&lt;/opcode&gt;</v>
      </c>
    </row>
    <row r="104" spans="1:18" ht="15" customHeight="1" x14ac:dyDescent="0.25">
      <c r="A104" s="1" t="s">
        <v>186</v>
      </c>
      <c r="B104" s="1">
        <v>43</v>
      </c>
      <c r="C104" s="1">
        <f>HEX2DEC(B104) + HEX2DEC(A104) * 1000</f>
        <v>237067</v>
      </c>
      <c r="D104" s="1" t="s">
        <v>7</v>
      </c>
      <c r="E104" s="1" t="s">
        <v>423</v>
      </c>
      <c r="F104" s="1" t="s">
        <v>450</v>
      </c>
      <c r="H104" t="s">
        <v>269</v>
      </c>
      <c r="I104" s="1" t="s">
        <v>7</v>
      </c>
      <c r="J104" s="1">
        <v>20</v>
      </c>
      <c r="L104" s="1"/>
      <c r="M104" s="1"/>
      <c r="O104" s="1"/>
      <c r="P104" s="1"/>
      <c r="Q104" t="str">
        <f t="shared" si="2"/>
        <v>ED,43,LD,AddressPtr | WordImmidate,WordReg-BC,,Y,LD,20,</v>
      </c>
      <c r="R104" t="str">
        <f t="shared" si="3"/>
        <v>&lt;opcode prefix='ED' value='43'&gt;&lt;mnemonic&gt;LD&lt;/mnemonic&gt;&lt;args&gt;&lt;arg encoding=''&gt;AddressPtr | WordImmidate&lt;/arg&gt;&lt;arg encoding=''&gt;WordReg-BC&lt;/arg&gt;&lt;arg encoding=''&gt;&lt;/arg&gt;&lt;/args&gt;&lt;offical&gt;Y&lt;/offical&gt;&lt;function&gt;LD&lt;/function&gt;&lt;cycles&gt;20&lt;/cycles&gt;&lt;/opcode&gt;</v>
      </c>
    </row>
    <row r="105" spans="1:18" ht="15" customHeight="1" x14ac:dyDescent="0.25">
      <c r="A105" s="1" t="s">
        <v>186</v>
      </c>
      <c r="B105" s="1">
        <v>44</v>
      </c>
      <c r="C105" s="1">
        <f>HEX2DEC(B105) + HEX2DEC(A105) * 1000</f>
        <v>237068</v>
      </c>
      <c r="D105" s="1" t="s">
        <v>234</v>
      </c>
      <c r="E105" s="1" t="s">
        <v>448</v>
      </c>
      <c r="H105" t="s">
        <v>269</v>
      </c>
      <c r="I105" s="1" t="s">
        <v>234</v>
      </c>
      <c r="J105" s="1">
        <v>8</v>
      </c>
      <c r="L105" s="1"/>
      <c r="M105" s="1"/>
      <c r="O105" s="1"/>
      <c r="P105" s="1"/>
      <c r="Q105" t="str">
        <f t="shared" si="2"/>
        <v>ED,44,NEG,ByteReg-A,,,Y,NEG,8,</v>
      </c>
      <c r="R105" t="str">
        <f t="shared" si="3"/>
        <v>&lt;opcode prefix='ED' value='44'&gt;&lt;mnemonic&gt;NEG&lt;/mnemonic&gt;&lt;args&gt;&lt;arg encoding=''&gt;ByteReg-A&lt;/arg&gt;&lt;arg encoding=''&gt;&lt;/arg&gt;&lt;arg encoding=''&gt;&lt;/arg&gt;&lt;/args&gt;&lt;offical&gt;Y&lt;/offical&gt;&lt;function&gt;NEG&lt;/function&gt;&lt;cycles&gt;8&lt;/cycles&gt;&lt;/opcode&gt;</v>
      </c>
    </row>
    <row r="106" spans="1:18" ht="15" customHeight="1" x14ac:dyDescent="0.25">
      <c r="A106" s="1" t="s">
        <v>186</v>
      </c>
      <c r="B106" s="1">
        <v>45</v>
      </c>
      <c r="C106" s="1">
        <f>HEX2DEC(B106) + HEX2DEC(A106) * 1000</f>
        <v>237069</v>
      </c>
      <c r="D106" s="1" t="s">
        <v>235</v>
      </c>
      <c r="H106" t="s">
        <v>269</v>
      </c>
      <c r="I106" s="1" t="s">
        <v>235</v>
      </c>
      <c r="J106" s="1">
        <v>14</v>
      </c>
      <c r="L106" s="1"/>
      <c r="M106" s="1"/>
      <c r="Q106" t="str">
        <f t="shared" si="2"/>
        <v>ED,45,RETN,,,,Y,RETN,14,</v>
      </c>
      <c r="R106" t="str">
        <f t="shared" si="3"/>
        <v>&lt;opcode prefix='ED' value='45'&gt;&lt;mnemonic&gt;RETN&lt;/mnemonic&gt;&lt;args&gt;&lt;arg encoding=''&gt;&lt;/arg&gt;&lt;arg encoding=''&gt;&lt;/arg&gt;&lt;arg encoding=''&gt;&lt;/arg&gt;&lt;/args&gt;&lt;offical&gt;Y&lt;/offical&gt;&lt;function&gt;RETN&lt;/function&gt;&lt;cycles&gt;14&lt;/cycles&gt;&lt;/opcode&gt;</v>
      </c>
    </row>
    <row r="107" spans="1:18" ht="15" customHeight="1" x14ac:dyDescent="0.25">
      <c r="A107" s="1" t="s">
        <v>186</v>
      </c>
      <c r="B107" s="1">
        <v>46</v>
      </c>
      <c r="C107" s="1">
        <f>HEX2DEC(B107) + HEX2DEC(A107) * 1000</f>
        <v>237070</v>
      </c>
      <c r="D107" s="1" t="s">
        <v>236</v>
      </c>
      <c r="E107" s="1">
        <v>0</v>
      </c>
      <c r="H107" t="s">
        <v>269</v>
      </c>
      <c r="I107" s="1" t="s">
        <v>236</v>
      </c>
      <c r="J107" s="1">
        <v>8</v>
      </c>
      <c r="L107" s="1"/>
      <c r="M107" s="1"/>
      <c r="Q107" t="str">
        <f t="shared" si="2"/>
        <v>ED,46,IM,0,,,Y,IM,8,</v>
      </c>
      <c r="R107" t="str">
        <f t="shared" si="3"/>
        <v>&lt;opcode prefix='ED' value='46'&gt;&lt;mnemonic&gt;IM&lt;/mnemonic&gt;&lt;args&gt;&lt;arg encoding=''&gt;0&lt;/arg&gt;&lt;arg encoding=''&gt;&lt;/arg&gt;&lt;arg encoding=''&gt;&lt;/arg&gt;&lt;/args&gt;&lt;offical&gt;Y&lt;/offical&gt;&lt;function&gt;IM&lt;/function&gt;&lt;cycles&gt;8&lt;/cycles&gt;&lt;/opcode&gt;</v>
      </c>
    </row>
    <row r="108" spans="1:18" ht="15" customHeight="1" x14ac:dyDescent="0.25">
      <c r="A108" s="1" t="s">
        <v>186</v>
      </c>
      <c r="B108" s="1">
        <v>47</v>
      </c>
      <c r="C108" s="1">
        <f>HEX2DEC(B108) + HEX2DEC(A108) * 1000</f>
        <v>237071</v>
      </c>
      <c r="D108" s="1" t="s">
        <v>7</v>
      </c>
      <c r="E108" s="1" t="s">
        <v>454</v>
      </c>
      <c r="F108" s="1" t="s">
        <v>448</v>
      </c>
      <c r="H108" t="s">
        <v>269</v>
      </c>
      <c r="I108" s="1" t="s">
        <v>7</v>
      </c>
      <c r="J108" s="1">
        <v>9</v>
      </c>
      <c r="L108" s="1"/>
      <c r="M108" s="1"/>
      <c r="O108" s="1"/>
      <c r="P108" s="1"/>
      <c r="Q108" t="str">
        <f t="shared" si="2"/>
        <v>ED,47,LD,ByteReg-I,ByteReg-A,,Y,LD,9,</v>
      </c>
      <c r="R108" t="str">
        <f t="shared" si="3"/>
        <v>&lt;opcode prefix='ED' value='47'&gt;&lt;mnemonic&gt;LD&lt;/mnemonic&gt;&lt;args&gt;&lt;arg encoding=''&gt;ByteReg-I&lt;/arg&gt;&lt;arg encoding=''&gt;ByteReg-A&lt;/arg&gt;&lt;arg encoding=''&gt;&lt;/arg&gt;&lt;/args&gt;&lt;offical&gt;Y&lt;/offical&gt;&lt;function&gt;LD&lt;/function&gt;&lt;cycles&gt;9&lt;/cycles&gt;&lt;/opcode&gt;</v>
      </c>
    </row>
    <row r="109" spans="1:18" ht="15" customHeight="1" x14ac:dyDescent="0.25">
      <c r="A109" s="1" t="s">
        <v>186</v>
      </c>
      <c r="B109" s="1" t="s">
        <v>36</v>
      </c>
      <c r="C109" s="1">
        <f>HEX2DEC(B109) + HEX2DEC(A109) * 1000</f>
        <v>237074</v>
      </c>
      <c r="D109" s="1" t="s">
        <v>128</v>
      </c>
      <c r="E109" s="1" t="s">
        <v>453</v>
      </c>
      <c r="F109" s="1" t="s">
        <v>368</v>
      </c>
      <c r="H109" s="1" t="s">
        <v>269</v>
      </c>
      <c r="I109" s="1" t="s">
        <v>426</v>
      </c>
      <c r="J109" s="1">
        <v>15</v>
      </c>
      <c r="L109" s="1"/>
      <c r="M109" s="1"/>
      <c r="O109" s="1"/>
      <c r="P109" s="1"/>
      <c r="Q109" t="str">
        <f t="shared" si="2"/>
        <v>ED,4A,ADC,WordReg-HL,WordReg | 3,,Y,ADD-C,15,</v>
      </c>
      <c r="R109" t="str">
        <f t="shared" si="3"/>
        <v>&lt;opcode prefix='ED' value='4A'&gt;&lt;mnemonic&gt;ADC&lt;/mnemonic&gt;&lt;args&gt;&lt;arg encoding=''&gt;WordReg-HL&lt;/arg&gt;&lt;arg encoding=''&gt;WordReg | 3&lt;/arg&gt;&lt;arg encoding=''&gt;&lt;/arg&gt;&lt;/args&gt;&lt;offical&gt;Y&lt;/offical&gt;&lt;function&gt;ADD-C&lt;/function&gt;&lt;cycles&gt;15&lt;/cycles&gt;&lt;/opcode&gt;</v>
      </c>
    </row>
    <row r="110" spans="1:18" ht="15" customHeight="1" x14ac:dyDescent="0.25">
      <c r="A110" s="1" t="s">
        <v>186</v>
      </c>
      <c r="B110" s="1" t="s">
        <v>37</v>
      </c>
      <c r="C110" s="1">
        <f>HEX2DEC(B110) + HEX2DEC(A110) * 1000</f>
        <v>237075</v>
      </c>
      <c r="D110" s="1" t="s">
        <v>7</v>
      </c>
      <c r="E110" s="1" t="s">
        <v>450</v>
      </c>
      <c r="F110" s="1" t="s">
        <v>423</v>
      </c>
      <c r="H110" t="s">
        <v>269</v>
      </c>
      <c r="I110" s="1" t="s">
        <v>7</v>
      </c>
      <c r="J110" s="1">
        <v>20</v>
      </c>
      <c r="L110" s="1"/>
      <c r="M110" s="1"/>
      <c r="Q110" t="str">
        <f t="shared" si="2"/>
        <v>ED,4B,LD,WordReg-BC,AddressPtr | WordImmidate,,Y,LD,20,</v>
      </c>
      <c r="R110" t="str">
        <f t="shared" si="3"/>
        <v>&lt;opcode prefix='ED' value='4B'&gt;&lt;mnemonic&gt;LD&lt;/mnemonic&gt;&lt;args&gt;&lt;arg encoding=''&gt;WordReg-BC&lt;/arg&gt;&lt;arg encoding=''&gt;AddressPtr | WordImmidate&lt;/arg&gt;&lt;arg encoding=''&gt;&lt;/arg&gt;&lt;/args&gt;&lt;offical&gt;Y&lt;/offical&gt;&lt;function&gt;LD&lt;/function&gt;&lt;cycles&gt;20&lt;/cycles&gt;&lt;/opcode&gt;</v>
      </c>
    </row>
    <row r="111" spans="1:18" ht="15" customHeight="1" x14ac:dyDescent="0.25">
      <c r="A111" s="1" t="s">
        <v>186</v>
      </c>
      <c r="B111" s="1" t="s">
        <v>38</v>
      </c>
      <c r="C111" s="1">
        <f>HEX2DEC(B111) + HEX2DEC(A111) * 1000</f>
        <v>237076</v>
      </c>
      <c r="D111" s="1" t="s">
        <v>234</v>
      </c>
      <c r="E111" s="1" t="s">
        <v>448</v>
      </c>
      <c r="H111" t="s">
        <v>267</v>
      </c>
      <c r="I111" s="1" t="s">
        <v>234</v>
      </c>
      <c r="J111" s="1">
        <v>8</v>
      </c>
      <c r="L111" s="1"/>
      <c r="M111" s="1"/>
      <c r="Q111" t="str">
        <f t="shared" si="2"/>
        <v>ED,4C,NEG,ByteReg-A,,,N,NEG,8,</v>
      </c>
      <c r="R111" t="str">
        <f t="shared" si="3"/>
        <v>&lt;opcode prefix='ED' value='4C'&gt;&lt;mnemonic&gt;NEG&lt;/mnemonic&gt;&lt;args&gt;&lt;arg encoding=''&gt;ByteReg-A&lt;/arg&gt;&lt;arg encoding=''&gt;&lt;/arg&gt;&lt;arg encoding=''&gt;&lt;/arg&gt;&lt;/args&gt;&lt;offical&gt;N&lt;/offical&gt;&lt;function&gt;NEG&lt;/function&gt;&lt;cycles&gt;8&lt;/cycles&gt;&lt;/opcode&gt;</v>
      </c>
    </row>
    <row r="112" spans="1:18" ht="15" customHeight="1" x14ac:dyDescent="0.25">
      <c r="A112" s="1" t="s">
        <v>186</v>
      </c>
      <c r="B112" s="1" t="s">
        <v>39</v>
      </c>
      <c r="C112" s="1">
        <f>HEX2DEC(B112) + HEX2DEC(A112) * 1000</f>
        <v>237077</v>
      </c>
      <c r="D112" s="1" t="s">
        <v>238</v>
      </c>
      <c r="H112" t="s">
        <v>269</v>
      </c>
      <c r="I112" s="1" t="s">
        <v>238</v>
      </c>
      <c r="J112" s="1">
        <v>14</v>
      </c>
      <c r="L112" s="1"/>
      <c r="M112" s="1"/>
      <c r="O112" s="1"/>
      <c r="P112" s="1"/>
      <c r="Q112" t="str">
        <f t="shared" si="2"/>
        <v>ED,4D,RETI,,,,Y,RETI,14,</v>
      </c>
      <c r="R112" t="str">
        <f t="shared" si="3"/>
        <v>&lt;opcode prefix='ED' value='4D'&gt;&lt;mnemonic&gt;RETI&lt;/mnemonic&gt;&lt;args&gt;&lt;arg encoding=''&gt;&lt;/arg&gt;&lt;arg encoding=''&gt;&lt;/arg&gt;&lt;arg encoding=''&gt;&lt;/arg&gt;&lt;/args&gt;&lt;offical&gt;Y&lt;/offical&gt;&lt;function&gt;RETI&lt;/function&gt;&lt;cycles&gt;14&lt;/cycles&gt;&lt;/opcode&gt;</v>
      </c>
    </row>
    <row r="113" spans="1:18" ht="15" customHeight="1" x14ac:dyDescent="0.25">
      <c r="A113" s="1" t="s">
        <v>186</v>
      </c>
      <c r="B113" s="1" t="s">
        <v>40</v>
      </c>
      <c r="C113" s="1">
        <f>HEX2DEC(B113) + HEX2DEC(A113) * 1000</f>
        <v>237078</v>
      </c>
      <c r="D113" s="1" t="s">
        <v>236</v>
      </c>
      <c r="E113" s="1">
        <v>0</v>
      </c>
      <c r="H113" t="s">
        <v>267</v>
      </c>
      <c r="I113" s="1" t="s">
        <v>236</v>
      </c>
      <c r="J113" s="1">
        <v>8</v>
      </c>
      <c r="L113" s="1"/>
      <c r="M113" s="1"/>
      <c r="O113" s="1"/>
      <c r="P113" s="1"/>
      <c r="Q113" t="str">
        <f t="shared" si="2"/>
        <v>ED,4E,IM,0,,,N,IM,8,</v>
      </c>
      <c r="R113" t="str">
        <f t="shared" si="3"/>
        <v>&lt;opcode prefix='ED' value='4E'&gt;&lt;mnemonic&gt;IM&lt;/mnemonic&gt;&lt;args&gt;&lt;arg encoding=''&gt;0&lt;/arg&gt;&lt;arg encoding=''&gt;&lt;/arg&gt;&lt;arg encoding=''&gt;&lt;/arg&gt;&lt;/args&gt;&lt;offical&gt;N&lt;/offical&gt;&lt;function&gt;IM&lt;/function&gt;&lt;cycles&gt;8&lt;/cycles&gt;&lt;/opcode&gt;</v>
      </c>
    </row>
    <row r="114" spans="1:18" ht="15" customHeight="1" x14ac:dyDescent="0.25">
      <c r="A114" s="1" t="s">
        <v>186</v>
      </c>
      <c r="B114" s="1" t="s">
        <v>41</v>
      </c>
      <c r="C114" s="1">
        <f>HEX2DEC(B114) + HEX2DEC(A114) * 1000</f>
        <v>237079</v>
      </c>
      <c r="D114" s="1" t="s">
        <v>7</v>
      </c>
      <c r="E114" s="1" t="s">
        <v>455</v>
      </c>
      <c r="F114" s="1" t="s">
        <v>448</v>
      </c>
      <c r="H114" t="s">
        <v>269</v>
      </c>
      <c r="I114" s="1" t="s">
        <v>7</v>
      </c>
      <c r="J114" s="1">
        <v>9</v>
      </c>
      <c r="L114" s="1"/>
      <c r="M114" s="1"/>
      <c r="Q114" t="str">
        <f t="shared" si="2"/>
        <v>ED,4F,LD,ByteReg-R,ByteReg-A,,Y,LD,9,</v>
      </c>
      <c r="R114" t="str">
        <f t="shared" si="3"/>
        <v>&lt;opcode prefix='ED' value='4F'&gt;&lt;mnemonic&gt;LD&lt;/mnemonic&gt;&lt;args&gt;&lt;arg encoding=''&gt;ByteReg-R&lt;/arg&gt;&lt;arg encoding=''&gt;ByteReg-A&lt;/arg&gt;&lt;arg encoding=''&gt;&lt;/arg&gt;&lt;/args&gt;&lt;offical&gt;Y&lt;/offical&gt;&lt;function&gt;LD&lt;/function&gt;&lt;cycles&gt;9&lt;/cycles&gt;&lt;/opcode&gt;</v>
      </c>
    </row>
    <row r="115" spans="1:18" ht="15" customHeight="1" x14ac:dyDescent="0.25">
      <c r="A115" s="1" t="s">
        <v>186</v>
      </c>
      <c r="B115" s="1">
        <v>53</v>
      </c>
      <c r="C115" s="1">
        <f>HEX2DEC(B115) + HEX2DEC(A115) * 1000</f>
        <v>237083</v>
      </c>
      <c r="D115" s="1" t="s">
        <v>7</v>
      </c>
      <c r="E115" s="1" t="s">
        <v>423</v>
      </c>
      <c r="F115" s="1" t="s">
        <v>452</v>
      </c>
      <c r="H115" t="s">
        <v>269</v>
      </c>
      <c r="I115" s="1" t="s">
        <v>7</v>
      </c>
      <c r="J115" s="1">
        <v>20</v>
      </c>
      <c r="L115" s="1"/>
      <c r="M115" s="1"/>
      <c r="Q115" t="str">
        <f t="shared" si="2"/>
        <v>ED,53,LD,AddressPtr | WordImmidate,WordReg-DE,,Y,LD,20,</v>
      </c>
      <c r="R115" t="str">
        <f t="shared" si="3"/>
        <v>&lt;opcode prefix='ED' value='53'&gt;&lt;mnemonic&gt;LD&lt;/mnemonic&gt;&lt;args&gt;&lt;arg encoding=''&gt;AddressPtr | WordImmidate&lt;/arg&gt;&lt;arg encoding=''&gt;WordReg-DE&lt;/arg&gt;&lt;arg encoding=''&gt;&lt;/arg&gt;&lt;/args&gt;&lt;offical&gt;Y&lt;/offical&gt;&lt;function&gt;LD&lt;/function&gt;&lt;cycles&gt;20&lt;/cycles&gt;&lt;/opcode&gt;</v>
      </c>
    </row>
    <row r="116" spans="1:18" ht="15" customHeight="1" x14ac:dyDescent="0.25">
      <c r="A116" s="1" t="s">
        <v>186</v>
      </c>
      <c r="B116" s="1">
        <v>54</v>
      </c>
      <c r="C116" s="1">
        <f>HEX2DEC(B116) + HEX2DEC(A116) * 1000</f>
        <v>237084</v>
      </c>
      <c r="D116" s="1" t="s">
        <v>234</v>
      </c>
      <c r="E116" s="1" t="s">
        <v>448</v>
      </c>
      <c r="H116" t="s">
        <v>267</v>
      </c>
      <c r="I116" s="1" t="s">
        <v>234</v>
      </c>
      <c r="J116" s="1">
        <v>8</v>
      </c>
      <c r="L116" s="1"/>
      <c r="M116" s="1"/>
      <c r="O116" s="1"/>
      <c r="P116" s="1"/>
      <c r="Q116" t="str">
        <f t="shared" si="2"/>
        <v>ED,54,NEG,ByteReg-A,,,N,NEG,8,</v>
      </c>
      <c r="R116" t="str">
        <f t="shared" si="3"/>
        <v>&lt;opcode prefix='ED' value='54'&gt;&lt;mnemonic&gt;NEG&lt;/mnemonic&gt;&lt;args&gt;&lt;arg encoding=''&gt;ByteReg-A&lt;/arg&gt;&lt;arg encoding=''&gt;&lt;/arg&gt;&lt;arg encoding=''&gt;&lt;/arg&gt;&lt;/args&gt;&lt;offical&gt;N&lt;/offical&gt;&lt;function&gt;NEG&lt;/function&gt;&lt;cycles&gt;8&lt;/cycles&gt;&lt;/opcode&gt;</v>
      </c>
    </row>
    <row r="117" spans="1:18" ht="15" customHeight="1" x14ac:dyDescent="0.25">
      <c r="A117" s="1" t="s">
        <v>186</v>
      </c>
      <c r="B117" s="1">
        <v>55</v>
      </c>
      <c r="C117" s="1">
        <f>HEX2DEC(B117) + HEX2DEC(A117) * 1000</f>
        <v>237085</v>
      </c>
      <c r="D117" s="1" t="s">
        <v>235</v>
      </c>
      <c r="H117" t="s">
        <v>267</v>
      </c>
      <c r="I117" s="1" t="s">
        <v>235</v>
      </c>
      <c r="J117" s="1">
        <v>14</v>
      </c>
      <c r="L117" s="1"/>
      <c r="M117" s="1"/>
      <c r="O117" s="1"/>
      <c r="P117" s="1"/>
      <c r="Q117" t="str">
        <f t="shared" si="2"/>
        <v>ED,55,RETN,,,,N,RETN,14,</v>
      </c>
      <c r="R117" t="str">
        <f t="shared" si="3"/>
        <v>&lt;opcode prefix='ED' value='55'&gt;&lt;mnemonic&gt;RETN&lt;/mnemonic&gt;&lt;args&gt;&lt;arg encoding=''&gt;&lt;/arg&gt;&lt;arg encoding=''&gt;&lt;/arg&gt;&lt;arg encoding=''&gt;&lt;/arg&gt;&lt;/args&gt;&lt;offical&gt;N&lt;/offical&gt;&lt;function&gt;RETN&lt;/function&gt;&lt;cycles&gt;14&lt;/cycles&gt;&lt;/opcode&gt;</v>
      </c>
    </row>
    <row r="118" spans="1:18" ht="15" customHeight="1" x14ac:dyDescent="0.25">
      <c r="A118" s="1" t="s">
        <v>186</v>
      </c>
      <c r="B118" s="1">
        <v>56</v>
      </c>
      <c r="C118" s="1">
        <f>HEX2DEC(B118) + HEX2DEC(A118) * 1000</f>
        <v>237086</v>
      </c>
      <c r="D118" s="1" t="s">
        <v>236</v>
      </c>
      <c r="E118" s="1">
        <v>1</v>
      </c>
      <c r="H118" t="s">
        <v>269</v>
      </c>
      <c r="I118" s="1" t="s">
        <v>236</v>
      </c>
      <c r="J118" s="1">
        <v>8</v>
      </c>
      <c r="L118" s="1"/>
      <c r="M118" s="1"/>
      <c r="Q118" t="str">
        <f t="shared" si="2"/>
        <v>ED,56,IM,1,,,Y,IM,8,</v>
      </c>
      <c r="R118" t="str">
        <f t="shared" si="3"/>
        <v>&lt;opcode prefix='ED' value='56'&gt;&lt;mnemonic&gt;IM&lt;/mnemonic&gt;&lt;args&gt;&lt;arg encoding=''&gt;1&lt;/arg&gt;&lt;arg encoding=''&gt;&lt;/arg&gt;&lt;arg encoding=''&gt;&lt;/arg&gt;&lt;/args&gt;&lt;offical&gt;Y&lt;/offical&gt;&lt;function&gt;IM&lt;/function&gt;&lt;cycles&gt;8&lt;/cycles&gt;&lt;/opcode&gt;</v>
      </c>
    </row>
    <row r="119" spans="1:18" ht="15" customHeight="1" x14ac:dyDescent="0.25">
      <c r="A119" s="1" t="s">
        <v>186</v>
      </c>
      <c r="B119" s="1">
        <v>57</v>
      </c>
      <c r="C119" s="1">
        <f>HEX2DEC(B119) + HEX2DEC(A119) * 1000</f>
        <v>237087</v>
      </c>
      <c r="D119" s="1" t="s">
        <v>7</v>
      </c>
      <c r="E119" s="1" t="s">
        <v>448</v>
      </c>
      <c r="F119" s="1" t="s">
        <v>454</v>
      </c>
      <c r="H119" t="s">
        <v>269</v>
      </c>
      <c r="I119" s="1" t="s">
        <v>7</v>
      </c>
      <c r="J119" s="1">
        <v>9</v>
      </c>
      <c r="L119" s="1"/>
      <c r="M119" s="1"/>
      <c r="Q119" t="str">
        <f t="shared" si="2"/>
        <v>ED,57,LD,ByteReg-A,ByteReg-I,,Y,LD,9,</v>
      </c>
      <c r="R119" t="str">
        <f t="shared" si="3"/>
        <v>&lt;opcode prefix='ED' value='57'&gt;&lt;mnemonic&gt;LD&lt;/mnemonic&gt;&lt;args&gt;&lt;arg encoding=''&gt;ByteReg-A&lt;/arg&gt;&lt;arg encoding=''&gt;ByteReg-I&lt;/arg&gt;&lt;arg encoding=''&gt;&lt;/arg&gt;&lt;/args&gt;&lt;offical&gt;Y&lt;/offical&gt;&lt;function&gt;LD&lt;/function&gt;&lt;cycles&gt;9&lt;/cycles&gt;&lt;/opcode&gt;</v>
      </c>
    </row>
    <row r="120" spans="1:18" ht="15" customHeight="1" x14ac:dyDescent="0.25">
      <c r="A120" s="1" t="s">
        <v>186</v>
      </c>
      <c r="B120" s="1" t="s">
        <v>43</v>
      </c>
      <c r="C120" s="1">
        <f>HEX2DEC(B120) + HEX2DEC(A120) * 1000</f>
        <v>237091</v>
      </c>
      <c r="D120" s="1" t="s">
        <v>7</v>
      </c>
      <c r="E120" s="1" t="s">
        <v>452</v>
      </c>
      <c r="F120" s="1" t="s">
        <v>423</v>
      </c>
      <c r="H120" t="s">
        <v>269</v>
      </c>
      <c r="I120" s="1" t="s">
        <v>7</v>
      </c>
      <c r="J120" s="1">
        <v>20</v>
      </c>
      <c r="L120" s="1"/>
      <c r="M120" s="1"/>
      <c r="O120" s="1"/>
      <c r="P120" s="1"/>
      <c r="Q120" t="str">
        <f t="shared" si="2"/>
        <v>ED,5B,LD,WordReg-DE,AddressPtr | WordImmidate,,Y,LD,20,</v>
      </c>
      <c r="R120" t="str">
        <f t="shared" si="3"/>
        <v>&lt;opcode prefix='ED' value='5B'&gt;&lt;mnemonic&gt;LD&lt;/mnemonic&gt;&lt;args&gt;&lt;arg encoding=''&gt;WordReg-DE&lt;/arg&gt;&lt;arg encoding=''&gt;AddressPtr | WordImmidate&lt;/arg&gt;&lt;arg encoding=''&gt;&lt;/arg&gt;&lt;/args&gt;&lt;offical&gt;Y&lt;/offical&gt;&lt;function&gt;LD&lt;/function&gt;&lt;cycles&gt;20&lt;/cycles&gt;&lt;/opcode&gt;</v>
      </c>
    </row>
    <row r="121" spans="1:18" ht="15" customHeight="1" x14ac:dyDescent="0.25">
      <c r="A121" s="1" t="s">
        <v>186</v>
      </c>
      <c r="B121" s="1" t="s">
        <v>44</v>
      </c>
      <c r="C121" s="1">
        <f>HEX2DEC(B121) + HEX2DEC(A121) * 1000</f>
        <v>237092</v>
      </c>
      <c r="D121" s="1" t="s">
        <v>234</v>
      </c>
      <c r="E121" s="1" t="s">
        <v>448</v>
      </c>
      <c r="H121" t="s">
        <v>267</v>
      </c>
      <c r="I121" s="1" t="s">
        <v>234</v>
      </c>
      <c r="J121" s="1">
        <v>8</v>
      </c>
      <c r="L121" s="1"/>
      <c r="M121" s="1"/>
      <c r="O121" s="1"/>
      <c r="P121" s="1"/>
      <c r="Q121" t="str">
        <f t="shared" si="2"/>
        <v>ED,5C,NEG,ByteReg-A,,,N,NEG,8,</v>
      </c>
      <c r="R121" t="str">
        <f t="shared" si="3"/>
        <v>&lt;opcode prefix='ED' value='5C'&gt;&lt;mnemonic&gt;NEG&lt;/mnemonic&gt;&lt;args&gt;&lt;arg encoding=''&gt;ByteReg-A&lt;/arg&gt;&lt;arg encoding=''&gt;&lt;/arg&gt;&lt;arg encoding=''&gt;&lt;/arg&gt;&lt;/args&gt;&lt;offical&gt;N&lt;/offical&gt;&lt;function&gt;NEG&lt;/function&gt;&lt;cycles&gt;8&lt;/cycles&gt;&lt;/opcode&gt;</v>
      </c>
    </row>
    <row r="122" spans="1:18" ht="15" customHeight="1" x14ac:dyDescent="0.25">
      <c r="A122" s="1" t="s">
        <v>186</v>
      </c>
      <c r="B122" s="1" t="s">
        <v>45</v>
      </c>
      <c r="C122" s="1">
        <f>HEX2DEC(B122) + HEX2DEC(A122) * 1000</f>
        <v>237093</v>
      </c>
      <c r="D122" s="1" t="s">
        <v>235</v>
      </c>
      <c r="H122" t="s">
        <v>267</v>
      </c>
      <c r="I122" s="1" t="s">
        <v>235</v>
      </c>
      <c r="J122" s="1">
        <v>14</v>
      </c>
      <c r="L122" s="1"/>
      <c r="M122" s="1"/>
      <c r="Q122" t="str">
        <f t="shared" si="2"/>
        <v>ED,5D,RETN,,,,N,RETN,14,</v>
      </c>
      <c r="R122" t="str">
        <f t="shared" si="3"/>
        <v>&lt;opcode prefix='ED' value='5D'&gt;&lt;mnemonic&gt;RETN&lt;/mnemonic&gt;&lt;args&gt;&lt;arg encoding=''&gt;&lt;/arg&gt;&lt;arg encoding=''&gt;&lt;/arg&gt;&lt;arg encoding=''&gt;&lt;/arg&gt;&lt;/args&gt;&lt;offical&gt;N&lt;/offical&gt;&lt;function&gt;RETN&lt;/function&gt;&lt;cycles&gt;14&lt;/cycles&gt;&lt;/opcode&gt;</v>
      </c>
    </row>
    <row r="123" spans="1:18" ht="15" customHeight="1" x14ac:dyDescent="0.25">
      <c r="A123" s="1" t="s">
        <v>186</v>
      </c>
      <c r="B123" s="1" t="s">
        <v>46</v>
      </c>
      <c r="C123" s="1">
        <f>HEX2DEC(B123) + HEX2DEC(A123) * 1000</f>
        <v>237094</v>
      </c>
      <c r="D123" s="1" t="s">
        <v>236</v>
      </c>
      <c r="E123" s="1">
        <v>2</v>
      </c>
      <c r="H123" t="s">
        <v>269</v>
      </c>
      <c r="I123" s="1" t="s">
        <v>236</v>
      </c>
      <c r="J123" s="1">
        <v>8</v>
      </c>
      <c r="L123" s="1"/>
      <c r="M123" s="1"/>
      <c r="Q123" t="str">
        <f t="shared" si="2"/>
        <v>ED,5E,IM,2,,,Y,IM,8,</v>
      </c>
      <c r="R123" t="str">
        <f t="shared" si="3"/>
        <v>&lt;opcode prefix='ED' value='5E'&gt;&lt;mnemonic&gt;IM&lt;/mnemonic&gt;&lt;args&gt;&lt;arg encoding=''&gt;2&lt;/arg&gt;&lt;arg encoding=''&gt;&lt;/arg&gt;&lt;arg encoding=''&gt;&lt;/arg&gt;&lt;/args&gt;&lt;offical&gt;Y&lt;/offical&gt;&lt;function&gt;IM&lt;/function&gt;&lt;cycles&gt;8&lt;/cycles&gt;&lt;/opcode&gt;</v>
      </c>
    </row>
    <row r="124" spans="1:18" ht="15" customHeight="1" x14ac:dyDescent="0.25">
      <c r="A124" s="1" t="s">
        <v>186</v>
      </c>
      <c r="B124" s="1" t="s">
        <v>47</v>
      </c>
      <c r="C124" s="1">
        <f>HEX2DEC(B124) + HEX2DEC(A124) * 1000</f>
        <v>237095</v>
      </c>
      <c r="D124" s="1" t="s">
        <v>7</v>
      </c>
      <c r="E124" s="1" t="s">
        <v>448</v>
      </c>
      <c r="F124" s="1" t="s">
        <v>455</v>
      </c>
      <c r="H124" t="s">
        <v>269</v>
      </c>
      <c r="I124" s="1" t="s">
        <v>7</v>
      </c>
      <c r="J124" s="1">
        <v>9</v>
      </c>
      <c r="L124" s="1"/>
      <c r="M124" s="1"/>
      <c r="Q124" t="str">
        <f t="shared" si="2"/>
        <v>ED,5F,LD,ByteReg-A,ByteReg-R,,Y,LD,9,</v>
      </c>
      <c r="R124" t="str">
        <f t="shared" si="3"/>
        <v>&lt;opcode prefix='ED' value='5F'&gt;&lt;mnemonic&gt;LD&lt;/mnemonic&gt;&lt;args&gt;&lt;arg encoding=''&gt;ByteReg-A&lt;/arg&gt;&lt;arg encoding=''&gt;ByteReg-R&lt;/arg&gt;&lt;arg encoding=''&gt;&lt;/arg&gt;&lt;/args&gt;&lt;offical&gt;Y&lt;/offical&gt;&lt;function&gt;LD&lt;/function&gt;&lt;cycles&gt;9&lt;/cycles&gt;&lt;/opcode&gt;</v>
      </c>
    </row>
    <row r="125" spans="1:18" ht="15" customHeight="1" x14ac:dyDescent="0.25">
      <c r="A125" s="1" t="s">
        <v>186</v>
      </c>
      <c r="B125" s="1">
        <v>63</v>
      </c>
      <c r="C125" s="1">
        <f>HEX2DEC(B125) + HEX2DEC(A125) * 1000</f>
        <v>237099</v>
      </c>
      <c r="D125" s="1" t="s">
        <v>7</v>
      </c>
      <c r="E125" s="1" t="s">
        <v>423</v>
      </c>
      <c r="F125" s="1" t="s">
        <v>453</v>
      </c>
      <c r="H125" t="s">
        <v>267</v>
      </c>
      <c r="I125" s="1" t="s">
        <v>7</v>
      </c>
      <c r="J125" s="1">
        <v>20</v>
      </c>
      <c r="L125" s="1"/>
      <c r="M125" s="1"/>
      <c r="Q125" t="str">
        <f t="shared" si="2"/>
        <v>ED,63,LD,AddressPtr | WordImmidate,WordReg-HL,,N,LD,20,</v>
      </c>
      <c r="R125" t="str">
        <f t="shared" si="3"/>
        <v>&lt;opcode prefix='ED' value='63'&gt;&lt;mnemonic&gt;LD&lt;/mnemonic&gt;&lt;args&gt;&lt;arg encoding=''&gt;AddressPtr | WordImmidate&lt;/arg&gt;&lt;arg encoding=''&gt;WordReg-HL&lt;/arg&gt;&lt;arg encoding=''&gt;&lt;/arg&gt;&lt;/args&gt;&lt;offical&gt;N&lt;/offical&gt;&lt;function&gt;LD&lt;/function&gt;&lt;cycles&gt;20&lt;/cycles&gt;&lt;/opcode&gt;</v>
      </c>
    </row>
    <row r="126" spans="1:18" ht="15" customHeight="1" x14ac:dyDescent="0.25">
      <c r="A126" s="1" t="s">
        <v>186</v>
      </c>
      <c r="B126" s="1">
        <v>64</v>
      </c>
      <c r="C126" s="1">
        <f>HEX2DEC(B126) + HEX2DEC(A126) * 1000</f>
        <v>237100</v>
      </c>
      <c r="D126" s="1" t="s">
        <v>234</v>
      </c>
      <c r="E126" s="1" t="s">
        <v>448</v>
      </c>
      <c r="H126" t="s">
        <v>267</v>
      </c>
      <c r="I126" s="1" t="s">
        <v>234</v>
      </c>
      <c r="J126" s="1">
        <v>8</v>
      </c>
      <c r="L126" s="1"/>
      <c r="M126" s="1"/>
      <c r="Q126" t="str">
        <f t="shared" si="2"/>
        <v>ED,64,NEG,ByteReg-A,,,N,NEG,8,</v>
      </c>
      <c r="R126" t="str">
        <f t="shared" si="3"/>
        <v>&lt;opcode prefix='ED' value='64'&gt;&lt;mnemonic&gt;NEG&lt;/mnemonic&gt;&lt;args&gt;&lt;arg encoding=''&gt;ByteReg-A&lt;/arg&gt;&lt;arg encoding=''&gt;&lt;/arg&gt;&lt;arg encoding=''&gt;&lt;/arg&gt;&lt;/args&gt;&lt;offical&gt;N&lt;/offical&gt;&lt;function&gt;NEG&lt;/function&gt;&lt;cycles&gt;8&lt;/cycles&gt;&lt;/opcode&gt;</v>
      </c>
    </row>
    <row r="127" spans="1:18" ht="15" customHeight="1" x14ac:dyDescent="0.25">
      <c r="A127" s="1" t="s">
        <v>186</v>
      </c>
      <c r="B127" s="1">
        <v>65</v>
      </c>
      <c r="C127" s="1">
        <f>HEX2DEC(B127) + HEX2DEC(A127) * 1000</f>
        <v>237101</v>
      </c>
      <c r="D127" s="1" t="s">
        <v>235</v>
      </c>
      <c r="H127" t="s">
        <v>267</v>
      </c>
      <c r="I127" s="1" t="s">
        <v>235</v>
      </c>
      <c r="J127" s="1">
        <v>14</v>
      </c>
      <c r="L127" s="1"/>
      <c r="M127" s="1"/>
      <c r="Q127" t="str">
        <f t="shared" si="2"/>
        <v>ED,65,RETN,,,,N,RETN,14,</v>
      </c>
      <c r="R127" t="str">
        <f t="shared" si="3"/>
        <v>&lt;opcode prefix='ED' value='65'&gt;&lt;mnemonic&gt;RETN&lt;/mnemonic&gt;&lt;args&gt;&lt;arg encoding=''&gt;&lt;/arg&gt;&lt;arg encoding=''&gt;&lt;/arg&gt;&lt;arg encoding=''&gt;&lt;/arg&gt;&lt;/args&gt;&lt;offical&gt;N&lt;/offical&gt;&lt;function&gt;RETN&lt;/function&gt;&lt;cycles&gt;14&lt;/cycles&gt;&lt;/opcode&gt;</v>
      </c>
    </row>
    <row r="128" spans="1:18" ht="15" customHeight="1" x14ac:dyDescent="0.25">
      <c r="A128" s="1" t="s">
        <v>186</v>
      </c>
      <c r="B128" s="1">
        <v>66</v>
      </c>
      <c r="C128" s="1">
        <f>HEX2DEC(B128) + HEX2DEC(A128) * 1000</f>
        <v>237102</v>
      </c>
      <c r="D128" s="1" t="s">
        <v>236</v>
      </c>
      <c r="E128" s="1">
        <v>0</v>
      </c>
      <c r="H128" t="s">
        <v>267</v>
      </c>
      <c r="I128" s="1" t="s">
        <v>236</v>
      </c>
      <c r="J128" s="1">
        <v>8</v>
      </c>
      <c r="L128" s="1"/>
      <c r="M128" s="1"/>
      <c r="Q128" t="str">
        <f t="shared" si="2"/>
        <v>ED,66,IM,0,,,N,IM,8,</v>
      </c>
      <c r="R128" t="str">
        <f t="shared" si="3"/>
        <v>&lt;opcode prefix='ED' value='66'&gt;&lt;mnemonic&gt;IM&lt;/mnemonic&gt;&lt;args&gt;&lt;arg encoding=''&gt;0&lt;/arg&gt;&lt;arg encoding=''&gt;&lt;/arg&gt;&lt;arg encoding=''&gt;&lt;/arg&gt;&lt;/args&gt;&lt;offical&gt;N&lt;/offical&gt;&lt;function&gt;IM&lt;/function&gt;&lt;cycles&gt;8&lt;/cycles&gt;&lt;/opcode&gt;</v>
      </c>
    </row>
    <row r="129" spans="1:18" ht="15" customHeight="1" x14ac:dyDescent="0.25">
      <c r="A129" s="1" t="s">
        <v>186</v>
      </c>
      <c r="B129" s="1">
        <v>67</v>
      </c>
      <c r="C129" s="1">
        <f>HEX2DEC(B129) + HEX2DEC(A129) * 1000</f>
        <v>237103</v>
      </c>
      <c r="D129" s="1" t="s">
        <v>240</v>
      </c>
      <c r="H129" t="s">
        <v>269</v>
      </c>
      <c r="I129" s="1" t="s">
        <v>414</v>
      </c>
      <c r="J129" s="1">
        <v>18</v>
      </c>
      <c r="L129" s="1"/>
      <c r="M129" s="1"/>
      <c r="Q129" t="str">
        <f t="shared" si="2"/>
        <v>ED,67,RRD,,,,Y,ROLL_R,18,</v>
      </c>
      <c r="R129" t="str">
        <f t="shared" si="3"/>
        <v>&lt;opcode prefix='ED' value='67'&gt;&lt;mnemonic&gt;RRD&lt;/mnemonic&gt;&lt;args&gt;&lt;arg encoding=''&gt;&lt;/arg&gt;&lt;arg encoding=''&gt;&lt;/arg&gt;&lt;arg encoding=''&gt;&lt;/arg&gt;&lt;/args&gt;&lt;offical&gt;Y&lt;/offical&gt;&lt;function&gt;ROLL_R&lt;/function&gt;&lt;cycles&gt;18&lt;/cycles&gt;&lt;/opcode&gt;</v>
      </c>
    </row>
    <row r="130" spans="1:18" ht="15" customHeight="1" x14ac:dyDescent="0.25">
      <c r="A130" s="1" t="s">
        <v>186</v>
      </c>
      <c r="B130" s="1" t="s">
        <v>49</v>
      </c>
      <c r="C130" s="1">
        <f>HEX2DEC(B130) + HEX2DEC(A130) * 1000</f>
        <v>237107</v>
      </c>
      <c r="D130" s="1" t="s">
        <v>7</v>
      </c>
      <c r="E130" s="1" t="s">
        <v>453</v>
      </c>
      <c r="F130" s="1" t="s">
        <v>423</v>
      </c>
      <c r="H130" t="s">
        <v>267</v>
      </c>
      <c r="I130" s="1" t="s">
        <v>7</v>
      </c>
      <c r="J130" s="1">
        <v>20</v>
      </c>
      <c r="L130" s="1"/>
      <c r="M130" s="1"/>
      <c r="Q130" t="str">
        <f t="shared" ref="Q130:Q193" si="4">CONCATENATE(A130, ",",B130,",",D130,",",E130, ",", F130,",", G130,",", H130,",", I130,",", J130,",", K130)</f>
        <v>ED,6B,LD,WordReg-HL,AddressPtr | WordImmidate,,N,LD,20,</v>
      </c>
      <c r="R130" t="str">
        <f t="shared" ref="R130:R193" si="5">"&lt;opcode prefix='" &amp; $A130 &amp; "' value='" &amp; $B130 &amp; "'&gt;" &amp;
 "&lt;mnemonic&gt;"&amp;$D130&amp;"&lt;/mnemonic&gt;" &amp;
 "&lt;args&gt;&lt;arg encoding=''&gt;"&amp; $E130 &amp;"&lt;/arg&gt;" &amp;
 "&lt;arg encoding=''&gt;"&amp; $F130 &amp;"&lt;/arg&gt;" &amp;
 "&lt;arg encoding=''&gt;"&amp; $G130 &amp;"&lt;/arg&gt;&lt;/args&gt;" &amp;
 "&lt;offical&gt;" &amp; $H130 &amp; "&lt;/offical&gt;" &amp;
 "&lt;function&gt;" &amp; $I130 &amp; "&lt;/function&gt;" &amp;
 "&lt;cycles&gt;" &amp; $J130 &amp; "&lt;/cycles&gt;" &amp;
 "&lt;/opcode&gt;"</f>
        <v>&lt;opcode prefix='ED' value='6B'&gt;&lt;mnemonic&gt;LD&lt;/mnemonic&gt;&lt;args&gt;&lt;arg encoding=''&gt;WordReg-HL&lt;/arg&gt;&lt;arg encoding=''&gt;AddressPtr | WordImmidate&lt;/arg&gt;&lt;arg encoding=''&gt;&lt;/arg&gt;&lt;/args&gt;&lt;offical&gt;N&lt;/offical&gt;&lt;function&gt;LD&lt;/function&gt;&lt;cycles&gt;20&lt;/cycles&gt;&lt;/opcode&gt;</v>
      </c>
    </row>
    <row r="131" spans="1:18" ht="15" customHeight="1" x14ac:dyDescent="0.25">
      <c r="A131" s="1" t="s">
        <v>186</v>
      </c>
      <c r="B131" s="1" t="s">
        <v>50</v>
      </c>
      <c r="C131" s="1">
        <f>HEX2DEC(B131) + HEX2DEC(A131) * 1000</f>
        <v>237108</v>
      </c>
      <c r="D131" s="1" t="s">
        <v>234</v>
      </c>
      <c r="E131" s="1" t="s">
        <v>448</v>
      </c>
      <c r="H131" t="s">
        <v>267</v>
      </c>
      <c r="I131" s="1" t="s">
        <v>234</v>
      </c>
      <c r="J131" s="1">
        <v>8</v>
      </c>
      <c r="L131" s="1"/>
      <c r="M131" s="1"/>
      <c r="Q131" t="str">
        <f t="shared" si="4"/>
        <v>ED,6C,NEG,ByteReg-A,,,N,NEG,8,</v>
      </c>
      <c r="R131" t="str">
        <f t="shared" si="5"/>
        <v>&lt;opcode prefix='ED' value='6C'&gt;&lt;mnemonic&gt;NEG&lt;/mnemonic&gt;&lt;args&gt;&lt;arg encoding=''&gt;ByteReg-A&lt;/arg&gt;&lt;arg encoding=''&gt;&lt;/arg&gt;&lt;arg encoding=''&gt;&lt;/arg&gt;&lt;/args&gt;&lt;offical&gt;N&lt;/offical&gt;&lt;function&gt;NEG&lt;/function&gt;&lt;cycles&gt;8&lt;/cycles&gt;&lt;/opcode&gt;</v>
      </c>
    </row>
    <row r="132" spans="1:18" ht="15" customHeight="1" x14ac:dyDescent="0.25">
      <c r="A132" s="1" t="s">
        <v>186</v>
      </c>
      <c r="B132" s="1" t="s">
        <v>51</v>
      </c>
      <c r="C132" s="1">
        <f>HEX2DEC(B132) + HEX2DEC(A132) * 1000</f>
        <v>237109</v>
      </c>
      <c r="D132" s="1" t="s">
        <v>235</v>
      </c>
      <c r="H132" t="s">
        <v>267</v>
      </c>
      <c r="I132" s="1" t="s">
        <v>235</v>
      </c>
      <c r="J132" s="1">
        <v>14</v>
      </c>
      <c r="L132" s="1"/>
      <c r="M132" s="1"/>
      <c r="Q132" t="str">
        <f t="shared" si="4"/>
        <v>ED,6D,RETN,,,,N,RETN,14,</v>
      </c>
      <c r="R132" t="str">
        <f t="shared" si="5"/>
        <v>&lt;opcode prefix='ED' value='6D'&gt;&lt;mnemonic&gt;RETN&lt;/mnemonic&gt;&lt;args&gt;&lt;arg encoding=''&gt;&lt;/arg&gt;&lt;arg encoding=''&gt;&lt;/arg&gt;&lt;arg encoding=''&gt;&lt;/arg&gt;&lt;/args&gt;&lt;offical&gt;N&lt;/offical&gt;&lt;function&gt;RETN&lt;/function&gt;&lt;cycles&gt;14&lt;/cycles&gt;&lt;/opcode&gt;</v>
      </c>
    </row>
    <row r="133" spans="1:18" ht="15" customHeight="1" x14ac:dyDescent="0.25">
      <c r="A133" s="1" t="s">
        <v>186</v>
      </c>
      <c r="B133" s="1" t="s">
        <v>52</v>
      </c>
      <c r="C133" s="1">
        <f>HEX2DEC(B133) + HEX2DEC(A133) * 1000</f>
        <v>237110</v>
      </c>
      <c r="D133" s="1" t="s">
        <v>236</v>
      </c>
      <c r="E133" s="1">
        <v>0</v>
      </c>
      <c r="H133" t="s">
        <v>267</v>
      </c>
      <c r="I133" s="1" t="s">
        <v>236</v>
      </c>
      <c r="J133" s="1">
        <v>8</v>
      </c>
      <c r="L133" s="1"/>
      <c r="M133" s="1"/>
      <c r="O133" s="1"/>
      <c r="P133" s="1"/>
      <c r="Q133" t="str">
        <f t="shared" si="4"/>
        <v>ED,6E,IM,0,,,N,IM,8,</v>
      </c>
      <c r="R133" t="str">
        <f t="shared" si="5"/>
        <v>&lt;opcode prefix='ED' value='6E'&gt;&lt;mnemonic&gt;IM&lt;/mnemonic&gt;&lt;args&gt;&lt;arg encoding=''&gt;0&lt;/arg&gt;&lt;arg encoding=''&gt;&lt;/arg&gt;&lt;arg encoding=''&gt;&lt;/arg&gt;&lt;/args&gt;&lt;offical&gt;N&lt;/offical&gt;&lt;function&gt;IM&lt;/function&gt;&lt;cycles&gt;8&lt;/cycles&gt;&lt;/opcode&gt;</v>
      </c>
    </row>
    <row r="134" spans="1:18" ht="15" customHeight="1" x14ac:dyDescent="0.25">
      <c r="A134" s="1" t="s">
        <v>186</v>
      </c>
      <c r="B134" s="1" t="s">
        <v>53</v>
      </c>
      <c r="C134" s="1">
        <f>HEX2DEC(B134) + HEX2DEC(A134) * 1000</f>
        <v>237111</v>
      </c>
      <c r="D134" s="1" t="s">
        <v>241</v>
      </c>
      <c r="H134" t="s">
        <v>269</v>
      </c>
      <c r="I134" s="1" t="s">
        <v>417</v>
      </c>
      <c r="J134" s="1">
        <v>19</v>
      </c>
      <c r="L134" s="1"/>
      <c r="M134" s="1"/>
      <c r="Q134" t="str">
        <f t="shared" si="4"/>
        <v>ED,6F,RLD,,,,Y,ROLL_L,19,</v>
      </c>
      <c r="R134" t="str">
        <f t="shared" si="5"/>
        <v>&lt;opcode prefix='ED' value='6F'&gt;&lt;mnemonic&gt;RLD&lt;/mnemonic&gt;&lt;args&gt;&lt;arg encoding=''&gt;&lt;/arg&gt;&lt;arg encoding=''&gt;&lt;/arg&gt;&lt;arg encoding=''&gt;&lt;/arg&gt;&lt;/args&gt;&lt;offical&gt;Y&lt;/offical&gt;&lt;function&gt;ROLL_L&lt;/function&gt;&lt;cycles&gt;19&lt;/cycles&gt;&lt;/opcode&gt;</v>
      </c>
    </row>
    <row r="135" spans="1:18" ht="15" customHeight="1" x14ac:dyDescent="0.25">
      <c r="A135" s="1" t="s">
        <v>186</v>
      </c>
      <c r="B135" s="1">
        <v>70</v>
      </c>
      <c r="C135" s="1">
        <f>HEX2DEC(B135) + HEX2DEC(A135) * 1000</f>
        <v>237112</v>
      </c>
      <c r="D135" s="1" t="s">
        <v>227</v>
      </c>
      <c r="E135" s="1" t="s">
        <v>451</v>
      </c>
      <c r="H135" t="s">
        <v>271</v>
      </c>
      <c r="I135" s="1" t="s">
        <v>227</v>
      </c>
      <c r="L135" s="1"/>
      <c r="M135" s="1"/>
      <c r="Q135" t="str">
        <f t="shared" si="4"/>
        <v>ED,70,IN,ByteReg-C,,,X,IN,,</v>
      </c>
      <c r="R135" t="str">
        <f t="shared" si="5"/>
        <v>&lt;opcode prefix='ED' value='70'&gt;&lt;mnemonic&gt;IN&lt;/mnemonic&gt;&lt;args&gt;&lt;arg encoding=''&gt;ByteReg-C&lt;/arg&gt;&lt;arg encoding=''&gt;&lt;/arg&gt;&lt;arg encoding=''&gt;&lt;/arg&gt;&lt;/args&gt;&lt;offical&gt;X&lt;/offical&gt;&lt;function&gt;IN&lt;/function&gt;&lt;cycles&gt;&lt;/cycles&gt;&lt;/opcode&gt;</v>
      </c>
    </row>
    <row r="136" spans="1:18" ht="15" customHeight="1" x14ac:dyDescent="0.25">
      <c r="A136" s="1" t="s">
        <v>186</v>
      </c>
      <c r="B136" s="1">
        <v>71</v>
      </c>
      <c r="C136" s="1">
        <f>HEX2DEC(B136) + HEX2DEC(A136) * 1000</f>
        <v>237113</v>
      </c>
      <c r="D136" s="1" t="s">
        <v>223</v>
      </c>
      <c r="E136" s="1" t="s">
        <v>451</v>
      </c>
      <c r="F136" s="1">
        <v>0</v>
      </c>
      <c r="H136" t="s">
        <v>271</v>
      </c>
      <c r="I136" s="1" t="s">
        <v>223</v>
      </c>
      <c r="M136" s="1"/>
      <c r="Q136" t="str">
        <f t="shared" si="4"/>
        <v>ED,71,OUT,ByteReg-C,0,,X,OUT,,</v>
      </c>
      <c r="R136" t="str">
        <f t="shared" si="5"/>
        <v>&lt;opcode prefix='ED' value='71'&gt;&lt;mnemonic&gt;OUT&lt;/mnemonic&gt;&lt;args&gt;&lt;arg encoding=''&gt;ByteReg-C&lt;/arg&gt;&lt;arg encoding=''&gt;0&lt;/arg&gt;&lt;arg encoding=''&gt;&lt;/arg&gt;&lt;/args&gt;&lt;offical&gt;X&lt;/offical&gt;&lt;function&gt;OUT&lt;/function&gt;&lt;cycles&gt;&lt;/cycles&gt;&lt;/opcode&gt;</v>
      </c>
    </row>
    <row r="137" spans="1:18" ht="15" customHeight="1" x14ac:dyDescent="0.25">
      <c r="A137" s="1" t="s">
        <v>186</v>
      </c>
      <c r="B137" s="1">
        <v>73</v>
      </c>
      <c r="C137" s="1">
        <f>HEX2DEC(B137) + HEX2DEC(A137) * 1000</f>
        <v>237115</v>
      </c>
      <c r="D137" s="1" t="s">
        <v>7</v>
      </c>
      <c r="E137" s="1" t="s">
        <v>423</v>
      </c>
      <c r="F137" s="1" t="s">
        <v>456</v>
      </c>
      <c r="H137" t="s">
        <v>269</v>
      </c>
      <c r="I137" s="1" t="s">
        <v>7</v>
      </c>
      <c r="J137" s="1">
        <v>20</v>
      </c>
      <c r="L137" s="1"/>
      <c r="M137" s="1"/>
      <c r="Q137" t="str">
        <f t="shared" si="4"/>
        <v>ED,73,LD,AddressPtr | WordImmidate,WordReg-SP,,Y,LD,20,</v>
      </c>
      <c r="R137" t="str">
        <f t="shared" si="5"/>
        <v>&lt;opcode prefix='ED' value='73'&gt;&lt;mnemonic&gt;LD&lt;/mnemonic&gt;&lt;args&gt;&lt;arg encoding=''&gt;AddressPtr | WordImmidate&lt;/arg&gt;&lt;arg encoding=''&gt;WordReg-SP&lt;/arg&gt;&lt;arg encoding=''&gt;&lt;/arg&gt;&lt;/args&gt;&lt;offical&gt;Y&lt;/offical&gt;&lt;function&gt;LD&lt;/function&gt;&lt;cycles&gt;20&lt;/cycles&gt;&lt;/opcode&gt;</v>
      </c>
    </row>
    <row r="138" spans="1:18" ht="15" customHeight="1" x14ac:dyDescent="0.25">
      <c r="A138" s="1" t="s">
        <v>186</v>
      </c>
      <c r="B138" s="1">
        <v>74</v>
      </c>
      <c r="C138" s="1">
        <f>HEX2DEC(B138) + HEX2DEC(A138) * 1000</f>
        <v>237116</v>
      </c>
      <c r="D138" s="1" t="s">
        <v>234</v>
      </c>
      <c r="E138" s="1" t="s">
        <v>448</v>
      </c>
      <c r="H138" t="s">
        <v>267</v>
      </c>
      <c r="I138" s="1" t="s">
        <v>234</v>
      </c>
      <c r="J138" s="1">
        <v>8</v>
      </c>
      <c r="L138" s="1"/>
      <c r="M138" s="1"/>
      <c r="Q138" t="str">
        <f t="shared" si="4"/>
        <v>ED,74,NEG,ByteReg-A,,,N,NEG,8,</v>
      </c>
      <c r="R138" t="str">
        <f t="shared" si="5"/>
        <v>&lt;opcode prefix='ED' value='74'&gt;&lt;mnemonic&gt;NEG&lt;/mnemonic&gt;&lt;args&gt;&lt;arg encoding=''&gt;ByteReg-A&lt;/arg&gt;&lt;arg encoding=''&gt;&lt;/arg&gt;&lt;arg encoding=''&gt;&lt;/arg&gt;&lt;/args&gt;&lt;offical&gt;N&lt;/offical&gt;&lt;function&gt;NEG&lt;/function&gt;&lt;cycles&gt;8&lt;/cycles&gt;&lt;/opcode&gt;</v>
      </c>
    </row>
    <row r="139" spans="1:18" ht="15" customHeight="1" x14ac:dyDescent="0.25">
      <c r="A139" s="1" t="s">
        <v>186</v>
      </c>
      <c r="B139" s="1">
        <v>75</v>
      </c>
      <c r="C139" s="1">
        <f>HEX2DEC(B139) + HEX2DEC(A139) * 1000</f>
        <v>237117</v>
      </c>
      <c r="D139" s="1" t="s">
        <v>235</v>
      </c>
      <c r="H139" t="s">
        <v>267</v>
      </c>
      <c r="I139" s="1" t="s">
        <v>235</v>
      </c>
      <c r="J139" s="1">
        <v>14</v>
      </c>
      <c r="L139" s="1"/>
      <c r="M139" s="1"/>
      <c r="O139" s="1"/>
      <c r="P139" s="1"/>
      <c r="Q139" t="str">
        <f t="shared" si="4"/>
        <v>ED,75,RETN,,,,N,RETN,14,</v>
      </c>
      <c r="R139" t="str">
        <f t="shared" si="5"/>
        <v>&lt;opcode prefix='ED' value='75'&gt;&lt;mnemonic&gt;RETN&lt;/mnemonic&gt;&lt;args&gt;&lt;arg encoding=''&gt;&lt;/arg&gt;&lt;arg encoding=''&gt;&lt;/arg&gt;&lt;arg encoding=''&gt;&lt;/arg&gt;&lt;/args&gt;&lt;offical&gt;N&lt;/offical&gt;&lt;function&gt;RETN&lt;/function&gt;&lt;cycles&gt;14&lt;/cycles&gt;&lt;/opcode&gt;</v>
      </c>
    </row>
    <row r="140" spans="1:18" ht="15" customHeight="1" x14ac:dyDescent="0.25">
      <c r="A140" s="1" t="s">
        <v>186</v>
      </c>
      <c r="B140" s="1">
        <v>76</v>
      </c>
      <c r="C140" s="1">
        <f>HEX2DEC(B140) + HEX2DEC(A140) * 1000</f>
        <v>237118</v>
      </c>
      <c r="D140" s="1" t="s">
        <v>236</v>
      </c>
      <c r="E140" s="1">
        <v>1</v>
      </c>
      <c r="H140" t="s">
        <v>267</v>
      </c>
      <c r="I140" s="1" t="s">
        <v>236</v>
      </c>
      <c r="J140" s="1">
        <v>8</v>
      </c>
      <c r="L140" s="1"/>
      <c r="M140" s="1"/>
      <c r="O140" s="1"/>
      <c r="P140" s="1"/>
      <c r="Q140" t="str">
        <f t="shared" si="4"/>
        <v>ED,76,IM,1,,,N,IM,8,</v>
      </c>
      <c r="R140" t="str">
        <f t="shared" si="5"/>
        <v>&lt;opcode prefix='ED' value='76'&gt;&lt;mnemonic&gt;IM&lt;/mnemonic&gt;&lt;args&gt;&lt;arg encoding=''&gt;1&lt;/arg&gt;&lt;arg encoding=''&gt;&lt;/arg&gt;&lt;arg encoding=''&gt;&lt;/arg&gt;&lt;/args&gt;&lt;offical&gt;N&lt;/offical&gt;&lt;function&gt;IM&lt;/function&gt;&lt;cycles&gt;8&lt;/cycles&gt;&lt;/opcode&gt;</v>
      </c>
    </row>
    <row r="141" spans="1:18" ht="15" customHeight="1" x14ac:dyDescent="0.25">
      <c r="A141" s="1" t="s">
        <v>186</v>
      </c>
      <c r="B141" s="1" t="s">
        <v>55</v>
      </c>
      <c r="C141" s="1">
        <f>HEX2DEC(B141) + HEX2DEC(A141) * 1000</f>
        <v>237123</v>
      </c>
      <c r="D141" s="1" t="s">
        <v>7</v>
      </c>
      <c r="E141" s="1" t="s">
        <v>456</v>
      </c>
      <c r="F141" s="1" t="s">
        <v>423</v>
      </c>
      <c r="H141" t="s">
        <v>269</v>
      </c>
      <c r="I141" s="1" t="s">
        <v>7</v>
      </c>
      <c r="J141" s="1">
        <v>20</v>
      </c>
      <c r="L141" s="1"/>
      <c r="M141" s="1"/>
      <c r="O141" s="1"/>
      <c r="P141" s="1"/>
      <c r="Q141" t="str">
        <f t="shared" si="4"/>
        <v>ED,7B,LD,WordReg-SP,AddressPtr | WordImmidate,,Y,LD,20,</v>
      </c>
      <c r="R141" t="str">
        <f t="shared" si="5"/>
        <v>&lt;opcode prefix='ED' value='7B'&gt;&lt;mnemonic&gt;LD&lt;/mnemonic&gt;&lt;args&gt;&lt;arg encoding=''&gt;WordReg-SP&lt;/arg&gt;&lt;arg encoding=''&gt;AddressPtr | WordImmidate&lt;/arg&gt;&lt;arg encoding=''&gt;&lt;/arg&gt;&lt;/args&gt;&lt;offical&gt;Y&lt;/offical&gt;&lt;function&gt;LD&lt;/function&gt;&lt;cycles&gt;20&lt;/cycles&gt;&lt;/opcode&gt;</v>
      </c>
    </row>
    <row r="142" spans="1:18" ht="15" customHeight="1" x14ac:dyDescent="0.25">
      <c r="A142" s="1" t="s">
        <v>186</v>
      </c>
      <c r="B142" s="1" t="s">
        <v>56</v>
      </c>
      <c r="C142" s="1">
        <f>HEX2DEC(B142) + HEX2DEC(A142) * 1000</f>
        <v>237124</v>
      </c>
      <c r="D142" s="1" t="s">
        <v>234</v>
      </c>
      <c r="E142" s="1" t="s">
        <v>448</v>
      </c>
      <c r="H142" t="s">
        <v>267</v>
      </c>
      <c r="I142" s="1" t="s">
        <v>234</v>
      </c>
      <c r="J142" s="1">
        <v>8</v>
      </c>
      <c r="L142" s="1"/>
      <c r="M142" s="1"/>
      <c r="O142" s="1"/>
      <c r="P142" s="1"/>
      <c r="Q142" t="str">
        <f t="shared" si="4"/>
        <v>ED,7C,NEG,ByteReg-A,,,N,NEG,8,</v>
      </c>
      <c r="R142" t="str">
        <f t="shared" si="5"/>
        <v>&lt;opcode prefix='ED' value='7C'&gt;&lt;mnemonic&gt;NEG&lt;/mnemonic&gt;&lt;args&gt;&lt;arg encoding=''&gt;ByteReg-A&lt;/arg&gt;&lt;arg encoding=''&gt;&lt;/arg&gt;&lt;arg encoding=''&gt;&lt;/arg&gt;&lt;/args&gt;&lt;offical&gt;N&lt;/offical&gt;&lt;function&gt;NEG&lt;/function&gt;&lt;cycles&gt;8&lt;/cycles&gt;&lt;/opcode&gt;</v>
      </c>
    </row>
    <row r="143" spans="1:18" ht="15" customHeight="1" x14ac:dyDescent="0.25">
      <c r="A143" s="1" t="s">
        <v>186</v>
      </c>
      <c r="B143" s="1" t="s">
        <v>57</v>
      </c>
      <c r="C143" s="1">
        <f>HEX2DEC(B143) + HEX2DEC(A143) * 1000</f>
        <v>237125</v>
      </c>
      <c r="D143" s="1" t="s">
        <v>235</v>
      </c>
      <c r="H143" t="s">
        <v>267</v>
      </c>
      <c r="I143" s="1" t="s">
        <v>235</v>
      </c>
      <c r="J143" s="1">
        <v>14</v>
      </c>
      <c r="L143" s="1"/>
      <c r="M143" s="1"/>
      <c r="O143" s="1"/>
      <c r="P143" s="1"/>
      <c r="Q143" t="str">
        <f t="shared" si="4"/>
        <v>ED,7D,RETN,,,,N,RETN,14,</v>
      </c>
      <c r="R143" t="str">
        <f t="shared" si="5"/>
        <v>&lt;opcode prefix='ED' value='7D'&gt;&lt;mnemonic&gt;RETN&lt;/mnemonic&gt;&lt;args&gt;&lt;arg encoding=''&gt;&lt;/arg&gt;&lt;arg encoding=''&gt;&lt;/arg&gt;&lt;arg encoding=''&gt;&lt;/arg&gt;&lt;/args&gt;&lt;offical&gt;N&lt;/offical&gt;&lt;function&gt;RETN&lt;/function&gt;&lt;cycles&gt;14&lt;/cycles&gt;&lt;/opcode&gt;</v>
      </c>
    </row>
    <row r="144" spans="1:18" ht="15" customHeight="1" x14ac:dyDescent="0.25">
      <c r="A144" s="1" t="s">
        <v>186</v>
      </c>
      <c r="B144" s="1" t="s">
        <v>58</v>
      </c>
      <c r="C144" s="1">
        <f>HEX2DEC(B144) + HEX2DEC(A144) * 1000</f>
        <v>237126</v>
      </c>
      <c r="D144" s="1" t="s">
        <v>236</v>
      </c>
      <c r="E144" s="1">
        <v>2</v>
      </c>
      <c r="H144" t="s">
        <v>267</v>
      </c>
      <c r="I144" s="1" t="s">
        <v>236</v>
      </c>
      <c r="J144" s="1">
        <v>8</v>
      </c>
      <c r="L144" s="1"/>
      <c r="M144" s="1"/>
      <c r="O144" s="1"/>
      <c r="P144" s="1"/>
      <c r="Q144" t="str">
        <f t="shared" si="4"/>
        <v>ED,7E,IM,2,,,N,IM,8,</v>
      </c>
      <c r="R144" t="str">
        <f t="shared" si="5"/>
        <v>&lt;opcode prefix='ED' value='7E'&gt;&lt;mnemonic&gt;IM&lt;/mnemonic&gt;&lt;args&gt;&lt;arg encoding=''&gt;2&lt;/arg&gt;&lt;arg encoding=''&gt;&lt;/arg&gt;&lt;arg encoding=''&gt;&lt;/arg&gt;&lt;/args&gt;&lt;offical&gt;N&lt;/offical&gt;&lt;function&gt;IM&lt;/function&gt;&lt;cycles&gt;8&lt;/cycles&gt;&lt;/opcode&gt;</v>
      </c>
    </row>
    <row r="145" spans="1:18" ht="15" customHeight="1" x14ac:dyDescent="0.25">
      <c r="A145" s="1" t="s">
        <v>186</v>
      </c>
      <c r="B145" s="1" t="s">
        <v>72</v>
      </c>
      <c r="C145" s="1">
        <f>HEX2DEC(B145) + HEX2DEC(A145) * 1000</f>
        <v>237160</v>
      </c>
      <c r="D145" s="1" t="s">
        <v>242</v>
      </c>
      <c r="H145" t="s">
        <v>269</v>
      </c>
      <c r="I145" s="1" t="s">
        <v>396</v>
      </c>
      <c r="J145" s="1">
        <v>16</v>
      </c>
      <c r="L145" s="1"/>
      <c r="M145" s="1"/>
      <c r="Q145" t="str">
        <f t="shared" si="4"/>
        <v>ED,A0,LDI,,,,Y,LD_I,16,</v>
      </c>
      <c r="R145" t="str">
        <f t="shared" si="5"/>
        <v>&lt;opcode prefix='ED' value='A0'&gt;&lt;mnemonic&gt;LDI&lt;/mnemonic&gt;&lt;args&gt;&lt;arg encoding=''&gt;&lt;/arg&gt;&lt;arg encoding=''&gt;&lt;/arg&gt;&lt;arg encoding=''&gt;&lt;/arg&gt;&lt;/args&gt;&lt;offical&gt;Y&lt;/offical&gt;&lt;function&gt;LD_I&lt;/function&gt;&lt;cycles&gt;16&lt;/cycles&gt;&lt;/opcode&gt;</v>
      </c>
    </row>
    <row r="146" spans="1:18" x14ac:dyDescent="0.25">
      <c r="A146" s="1" t="s">
        <v>186</v>
      </c>
      <c r="B146" s="1" t="s">
        <v>73</v>
      </c>
      <c r="C146" s="1">
        <f>HEX2DEC(B146) + HEX2DEC(A146) * 1000</f>
        <v>237161</v>
      </c>
      <c r="D146" s="1" t="s">
        <v>243</v>
      </c>
      <c r="H146" t="s">
        <v>269</v>
      </c>
      <c r="I146" s="1" t="s">
        <v>410</v>
      </c>
      <c r="J146" s="1">
        <v>16</v>
      </c>
      <c r="L146" s="1"/>
      <c r="M146" s="1"/>
      <c r="Q146" t="str">
        <f t="shared" si="4"/>
        <v>ED,A1,CPI,,,,Y,CMP_I,16,</v>
      </c>
      <c r="R146" t="str">
        <f t="shared" si="5"/>
        <v>&lt;opcode prefix='ED' value='A1'&gt;&lt;mnemonic&gt;CPI&lt;/mnemonic&gt;&lt;args&gt;&lt;arg encoding=''&gt;&lt;/arg&gt;&lt;arg encoding=''&gt;&lt;/arg&gt;&lt;arg encoding=''&gt;&lt;/arg&gt;&lt;/args&gt;&lt;offical&gt;Y&lt;/offical&gt;&lt;function&gt;CMP_I&lt;/function&gt;&lt;cycles&gt;16&lt;/cycles&gt;&lt;/opcode&gt;</v>
      </c>
    </row>
    <row r="147" spans="1:18" x14ac:dyDescent="0.25">
      <c r="A147" s="1" t="s">
        <v>186</v>
      </c>
      <c r="B147" s="1" t="s">
        <v>74</v>
      </c>
      <c r="C147" s="1">
        <f>HEX2DEC(B147) + HEX2DEC(A147) * 1000</f>
        <v>237162</v>
      </c>
      <c r="D147" s="1" t="s">
        <v>244</v>
      </c>
      <c r="H147" t="s">
        <v>269</v>
      </c>
      <c r="I147" s="1" t="s">
        <v>392</v>
      </c>
      <c r="J147" s="1">
        <v>16</v>
      </c>
      <c r="L147" s="1"/>
      <c r="M147" s="1"/>
      <c r="Q147" t="str">
        <f t="shared" si="4"/>
        <v>ED,A2,INI,,,,Y,IN_I,16,</v>
      </c>
      <c r="R147" t="str">
        <f t="shared" si="5"/>
        <v>&lt;opcode prefix='ED' value='A2'&gt;&lt;mnemonic&gt;INI&lt;/mnemonic&gt;&lt;args&gt;&lt;arg encoding=''&gt;&lt;/arg&gt;&lt;arg encoding=''&gt;&lt;/arg&gt;&lt;arg encoding=''&gt;&lt;/arg&gt;&lt;/args&gt;&lt;offical&gt;Y&lt;/offical&gt;&lt;function&gt;IN_I&lt;/function&gt;&lt;cycles&gt;16&lt;/cycles&gt;&lt;/opcode&gt;</v>
      </c>
    </row>
    <row r="148" spans="1:18" x14ac:dyDescent="0.25">
      <c r="A148" s="1" t="s">
        <v>186</v>
      </c>
      <c r="B148" s="1" t="s">
        <v>75</v>
      </c>
      <c r="C148" s="1">
        <f>HEX2DEC(B148) + HEX2DEC(A148) * 1000</f>
        <v>237163</v>
      </c>
      <c r="D148" s="1" t="s">
        <v>245</v>
      </c>
      <c r="H148" t="s">
        <v>269</v>
      </c>
      <c r="I148" s="1" t="s">
        <v>401</v>
      </c>
      <c r="J148" s="1">
        <v>16</v>
      </c>
      <c r="L148" s="1"/>
      <c r="M148" s="1"/>
      <c r="Q148" t="str">
        <f t="shared" si="4"/>
        <v>ED,A3,OUTI,,,,Y,OUT_I,16,</v>
      </c>
      <c r="R148" t="str">
        <f t="shared" si="5"/>
        <v>&lt;opcode prefix='ED' value='A3'&gt;&lt;mnemonic&gt;OUTI&lt;/mnemonic&gt;&lt;args&gt;&lt;arg encoding=''&gt;&lt;/arg&gt;&lt;arg encoding=''&gt;&lt;/arg&gt;&lt;arg encoding=''&gt;&lt;/arg&gt;&lt;/args&gt;&lt;offical&gt;Y&lt;/offical&gt;&lt;function&gt;OUT_I&lt;/function&gt;&lt;cycles&gt;16&lt;/cycles&gt;&lt;/opcode&gt;</v>
      </c>
    </row>
    <row r="149" spans="1:18" x14ac:dyDescent="0.25">
      <c r="A149" s="1" t="s">
        <v>186</v>
      </c>
      <c r="B149" s="1" t="s">
        <v>80</v>
      </c>
      <c r="C149" s="1">
        <f>HEX2DEC(B149) + HEX2DEC(A149) * 1000</f>
        <v>237168</v>
      </c>
      <c r="D149" s="1" t="s">
        <v>246</v>
      </c>
      <c r="H149" t="s">
        <v>269</v>
      </c>
      <c r="I149" s="1" t="s">
        <v>394</v>
      </c>
      <c r="J149" s="1">
        <v>16</v>
      </c>
      <c r="L149" s="1"/>
      <c r="M149" s="1"/>
      <c r="Q149" t="str">
        <f t="shared" si="4"/>
        <v>ED,A8,LDD,,,,Y,LD_D,16,</v>
      </c>
      <c r="R149" t="str">
        <f t="shared" si="5"/>
        <v>&lt;opcode prefix='ED' value='A8'&gt;&lt;mnemonic&gt;LDD&lt;/mnemonic&gt;&lt;args&gt;&lt;arg encoding=''&gt;&lt;/arg&gt;&lt;arg encoding=''&gt;&lt;/arg&gt;&lt;arg encoding=''&gt;&lt;/arg&gt;&lt;/args&gt;&lt;offical&gt;Y&lt;/offical&gt;&lt;function&gt;LD_D&lt;/function&gt;&lt;cycles&gt;16&lt;/cycles&gt;&lt;/opcode&gt;</v>
      </c>
    </row>
    <row r="150" spans="1:18" x14ac:dyDescent="0.25">
      <c r="A150" s="1" t="s">
        <v>186</v>
      </c>
      <c r="B150" s="1" t="s">
        <v>81</v>
      </c>
      <c r="C150" s="1">
        <f>HEX2DEC(B150) + HEX2DEC(A150) * 1000</f>
        <v>237169</v>
      </c>
      <c r="D150" s="1" t="s">
        <v>247</v>
      </c>
      <c r="H150" t="s">
        <v>269</v>
      </c>
      <c r="I150" s="1" t="s">
        <v>408</v>
      </c>
      <c r="J150" s="1">
        <v>16</v>
      </c>
      <c r="L150" s="1"/>
      <c r="M150" s="1"/>
      <c r="Q150" t="str">
        <f t="shared" si="4"/>
        <v>ED,A9,CPD,,,,Y,CMP_D,16,</v>
      </c>
      <c r="R150" t="str">
        <f t="shared" si="5"/>
        <v>&lt;opcode prefix='ED' value='A9'&gt;&lt;mnemonic&gt;CPD&lt;/mnemonic&gt;&lt;args&gt;&lt;arg encoding=''&gt;&lt;/arg&gt;&lt;arg encoding=''&gt;&lt;/arg&gt;&lt;arg encoding=''&gt;&lt;/arg&gt;&lt;/args&gt;&lt;offical&gt;Y&lt;/offical&gt;&lt;function&gt;CMP_D&lt;/function&gt;&lt;cycles&gt;16&lt;/cycles&gt;&lt;/opcode&gt;</v>
      </c>
    </row>
    <row r="151" spans="1:18" x14ac:dyDescent="0.25">
      <c r="A151" s="1" t="s">
        <v>186</v>
      </c>
      <c r="B151" s="1" t="s">
        <v>82</v>
      </c>
      <c r="C151" s="1">
        <f>HEX2DEC(B151) + HEX2DEC(A151) * 1000</f>
        <v>237170</v>
      </c>
      <c r="D151" s="1" t="s">
        <v>248</v>
      </c>
      <c r="H151" t="s">
        <v>269</v>
      </c>
      <c r="I151" s="1" t="s">
        <v>390</v>
      </c>
      <c r="J151" s="1">
        <v>16</v>
      </c>
      <c r="L151" s="1"/>
      <c r="M151" s="1"/>
      <c r="Q151" t="str">
        <f t="shared" si="4"/>
        <v>ED,AA,IND,,,,Y,IN_D,16,</v>
      </c>
      <c r="R151" t="str">
        <f t="shared" si="5"/>
        <v>&lt;opcode prefix='ED' value='AA'&gt;&lt;mnemonic&gt;IND&lt;/mnemonic&gt;&lt;args&gt;&lt;arg encoding=''&gt;&lt;/arg&gt;&lt;arg encoding=''&gt;&lt;/arg&gt;&lt;arg encoding=''&gt;&lt;/arg&gt;&lt;/args&gt;&lt;offical&gt;Y&lt;/offical&gt;&lt;function&gt;IN_D&lt;/function&gt;&lt;cycles&gt;16&lt;/cycles&gt;&lt;/opcode&gt;</v>
      </c>
    </row>
    <row r="152" spans="1:18" x14ac:dyDescent="0.25">
      <c r="A152" s="1" t="s">
        <v>186</v>
      </c>
      <c r="B152" s="1" t="s">
        <v>83</v>
      </c>
      <c r="C152" s="1">
        <f>HEX2DEC(B152) + HEX2DEC(A152) * 1000</f>
        <v>237171</v>
      </c>
      <c r="D152" s="1" t="s">
        <v>249</v>
      </c>
      <c r="H152" t="s">
        <v>269</v>
      </c>
      <c r="I152" s="1" t="s">
        <v>400</v>
      </c>
      <c r="J152" s="1">
        <v>16</v>
      </c>
      <c r="Q152" t="str">
        <f t="shared" si="4"/>
        <v>ED,AB,OUTD,,,,Y,OUT_D,16,</v>
      </c>
      <c r="R152" t="str">
        <f t="shared" si="5"/>
        <v>&lt;opcode prefix='ED' value='AB'&gt;&lt;mnemonic&gt;OUTD&lt;/mnemonic&gt;&lt;args&gt;&lt;arg encoding=''&gt;&lt;/arg&gt;&lt;arg encoding=''&gt;&lt;/arg&gt;&lt;arg encoding=''&gt;&lt;/arg&gt;&lt;/args&gt;&lt;offical&gt;Y&lt;/offical&gt;&lt;function&gt;OUT_D&lt;/function&gt;&lt;cycles&gt;16&lt;/cycles&gt;&lt;/opcode&gt;</v>
      </c>
    </row>
    <row r="153" spans="1:18" x14ac:dyDescent="0.25">
      <c r="A153" s="1" t="s">
        <v>186</v>
      </c>
      <c r="B153" s="1" t="s">
        <v>88</v>
      </c>
      <c r="C153" s="1">
        <f>HEX2DEC(B153) + HEX2DEC(A153) * 1000</f>
        <v>237176</v>
      </c>
      <c r="D153" s="1" t="s">
        <v>250</v>
      </c>
      <c r="H153" t="s">
        <v>269</v>
      </c>
      <c r="I153" s="1" t="s">
        <v>397</v>
      </c>
      <c r="J153" s="1">
        <v>21</v>
      </c>
      <c r="Q153" t="str">
        <f t="shared" si="4"/>
        <v>ED,B0,LDIR,,,,Y,LD_IR,21,</v>
      </c>
      <c r="R153" t="str">
        <f t="shared" si="5"/>
        <v>&lt;opcode prefix='ED' value='B0'&gt;&lt;mnemonic&gt;LDIR&lt;/mnemonic&gt;&lt;args&gt;&lt;arg encoding=''&gt;&lt;/arg&gt;&lt;arg encoding=''&gt;&lt;/arg&gt;&lt;arg encoding=''&gt;&lt;/arg&gt;&lt;/args&gt;&lt;offical&gt;Y&lt;/offical&gt;&lt;function&gt;LD_IR&lt;/function&gt;&lt;cycles&gt;21&lt;/cycles&gt;&lt;/opcode&gt;</v>
      </c>
    </row>
    <row r="154" spans="1:18" x14ac:dyDescent="0.25">
      <c r="A154" s="1" t="s">
        <v>186</v>
      </c>
      <c r="B154" s="1" t="s">
        <v>89</v>
      </c>
      <c r="C154" s="1">
        <f>HEX2DEC(B154) + HEX2DEC(A154) * 1000</f>
        <v>237177</v>
      </c>
      <c r="D154" s="1" t="s">
        <v>251</v>
      </c>
      <c r="H154" t="s">
        <v>269</v>
      </c>
      <c r="I154" s="1" t="s">
        <v>411</v>
      </c>
      <c r="J154" s="1">
        <v>21</v>
      </c>
      <c r="Q154" t="str">
        <f t="shared" si="4"/>
        <v>ED,B1,CPIR,,,,Y,CMP_IR,21,</v>
      </c>
      <c r="R154" t="str">
        <f t="shared" si="5"/>
        <v>&lt;opcode prefix='ED' value='B1'&gt;&lt;mnemonic&gt;CPIR&lt;/mnemonic&gt;&lt;args&gt;&lt;arg encoding=''&gt;&lt;/arg&gt;&lt;arg encoding=''&gt;&lt;/arg&gt;&lt;arg encoding=''&gt;&lt;/arg&gt;&lt;/args&gt;&lt;offical&gt;Y&lt;/offical&gt;&lt;function&gt;CMP_IR&lt;/function&gt;&lt;cycles&gt;21&lt;/cycles&gt;&lt;/opcode&gt;</v>
      </c>
    </row>
    <row r="155" spans="1:18" x14ac:dyDescent="0.25">
      <c r="A155" s="1" t="s">
        <v>186</v>
      </c>
      <c r="B155" s="1" t="s">
        <v>90</v>
      </c>
      <c r="C155" s="1">
        <f>HEX2DEC(B155) + HEX2DEC(A155) * 1000</f>
        <v>237178</v>
      </c>
      <c r="D155" s="1" t="s">
        <v>252</v>
      </c>
      <c r="H155" t="s">
        <v>269</v>
      </c>
      <c r="I155" s="1" t="s">
        <v>393</v>
      </c>
      <c r="J155" s="1">
        <v>21</v>
      </c>
      <c r="Q155" t="str">
        <f t="shared" si="4"/>
        <v>ED,B2,INIR,,,,Y,IN_IR,21,</v>
      </c>
      <c r="R155" t="str">
        <f t="shared" si="5"/>
        <v>&lt;opcode prefix='ED' value='B2'&gt;&lt;mnemonic&gt;INIR&lt;/mnemonic&gt;&lt;args&gt;&lt;arg encoding=''&gt;&lt;/arg&gt;&lt;arg encoding=''&gt;&lt;/arg&gt;&lt;arg encoding=''&gt;&lt;/arg&gt;&lt;/args&gt;&lt;offical&gt;Y&lt;/offical&gt;&lt;function&gt;IN_IR&lt;/function&gt;&lt;cycles&gt;21&lt;/cycles&gt;&lt;/opcode&gt;</v>
      </c>
    </row>
    <row r="156" spans="1:18" x14ac:dyDescent="0.25">
      <c r="A156" s="1" t="s">
        <v>186</v>
      </c>
      <c r="B156" s="1" t="s">
        <v>91</v>
      </c>
      <c r="C156" s="1">
        <f>HEX2DEC(B156) + HEX2DEC(A156) * 1000</f>
        <v>237179</v>
      </c>
      <c r="D156" s="1" t="s">
        <v>253</v>
      </c>
      <c r="H156" t="s">
        <v>269</v>
      </c>
      <c r="I156" s="1" t="s">
        <v>399</v>
      </c>
      <c r="J156" s="1">
        <v>21</v>
      </c>
      <c r="Q156" t="str">
        <f t="shared" si="4"/>
        <v>ED,B3,OTIR,,,,Y,OUT_IR,21,</v>
      </c>
      <c r="R156" t="str">
        <f t="shared" si="5"/>
        <v>&lt;opcode prefix='ED' value='B3'&gt;&lt;mnemonic&gt;OTIR&lt;/mnemonic&gt;&lt;args&gt;&lt;arg encoding=''&gt;&lt;/arg&gt;&lt;arg encoding=''&gt;&lt;/arg&gt;&lt;arg encoding=''&gt;&lt;/arg&gt;&lt;/args&gt;&lt;offical&gt;Y&lt;/offical&gt;&lt;function&gt;OUT_IR&lt;/function&gt;&lt;cycles&gt;21&lt;/cycles&gt;&lt;/opcode&gt;</v>
      </c>
    </row>
    <row r="157" spans="1:18" x14ac:dyDescent="0.25">
      <c r="A157" s="1" t="s">
        <v>186</v>
      </c>
      <c r="B157" s="1" t="s">
        <v>96</v>
      </c>
      <c r="C157" s="1">
        <f>HEX2DEC(B157) + HEX2DEC(A157) * 1000</f>
        <v>237184</v>
      </c>
      <c r="D157" s="1" t="s">
        <v>254</v>
      </c>
      <c r="H157" t="s">
        <v>269</v>
      </c>
      <c r="I157" s="1" t="s">
        <v>395</v>
      </c>
      <c r="J157" s="1">
        <v>21</v>
      </c>
      <c r="Q157" t="str">
        <f t="shared" si="4"/>
        <v>ED,B8,LDDR,,,,Y,LD_DR,21,</v>
      </c>
      <c r="R157" t="str">
        <f t="shared" si="5"/>
        <v>&lt;opcode prefix='ED' value='B8'&gt;&lt;mnemonic&gt;LDDR&lt;/mnemonic&gt;&lt;args&gt;&lt;arg encoding=''&gt;&lt;/arg&gt;&lt;arg encoding=''&gt;&lt;/arg&gt;&lt;arg encoding=''&gt;&lt;/arg&gt;&lt;/args&gt;&lt;offical&gt;Y&lt;/offical&gt;&lt;function&gt;LD_DR&lt;/function&gt;&lt;cycles&gt;21&lt;/cycles&gt;&lt;/opcode&gt;</v>
      </c>
    </row>
    <row r="158" spans="1:18" x14ac:dyDescent="0.25">
      <c r="A158" s="1" t="s">
        <v>186</v>
      </c>
      <c r="B158" s="1" t="s">
        <v>97</v>
      </c>
      <c r="C158" s="1">
        <f>HEX2DEC(B158) + HEX2DEC(A158) * 1000</f>
        <v>237185</v>
      </c>
      <c r="D158" s="1" t="s">
        <v>255</v>
      </c>
      <c r="H158" t="s">
        <v>269</v>
      </c>
      <c r="I158" s="1" t="s">
        <v>409</v>
      </c>
      <c r="J158" s="1">
        <v>21</v>
      </c>
      <c r="Q158" t="str">
        <f t="shared" si="4"/>
        <v>ED,B9,CPDR,,,,Y,CMP_DR,21,</v>
      </c>
      <c r="R158" t="str">
        <f t="shared" si="5"/>
        <v>&lt;opcode prefix='ED' value='B9'&gt;&lt;mnemonic&gt;CPDR&lt;/mnemonic&gt;&lt;args&gt;&lt;arg encoding=''&gt;&lt;/arg&gt;&lt;arg encoding=''&gt;&lt;/arg&gt;&lt;arg encoding=''&gt;&lt;/arg&gt;&lt;/args&gt;&lt;offical&gt;Y&lt;/offical&gt;&lt;function&gt;CMP_DR&lt;/function&gt;&lt;cycles&gt;21&lt;/cycles&gt;&lt;/opcode&gt;</v>
      </c>
    </row>
    <row r="159" spans="1:18" x14ac:dyDescent="0.25">
      <c r="A159" s="1" t="s">
        <v>186</v>
      </c>
      <c r="B159" s="1" t="s">
        <v>98</v>
      </c>
      <c r="C159" s="1">
        <f>HEX2DEC(B159) + HEX2DEC(A159) * 1000</f>
        <v>237186</v>
      </c>
      <c r="D159" s="1" t="s">
        <v>256</v>
      </c>
      <c r="H159" t="s">
        <v>269</v>
      </c>
      <c r="I159" s="1" t="s">
        <v>391</v>
      </c>
      <c r="J159" s="1">
        <v>21</v>
      </c>
      <c r="Q159" t="str">
        <f t="shared" si="4"/>
        <v>ED,BA,INDR,,,,Y,IN_DR,21,</v>
      </c>
      <c r="R159" t="str">
        <f t="shared" si="5"/>
        <v>&lt;opcode prefix='ED' value='BA'&gt;&lt;mnemonic&gt;INDR&lt;/mnemonic&gt;&lt;args&gt;&lt;arg encoding=''&gt;&lt;/arg&gt;&lt;arg encoding=''&gt;&lt;/arg&gt;&lt;arg encoding=''&gt;&lt;/arg&gt;&lt;/args&gt;&lt;offical&gt;Y&lt;/offical&gt;&lt;function&gt;IN_DR&lt;/function&gt;&lt;cycles&gt;21&lt;/cycles&gt;&lt;/opcode&gt;</v>
      </c>
    </row>
    <row r="160" spans="1:18" x14ac:dyDescent="0.25">
      <c r="A160" s="1" t="s">
        <v>186</v>
      </c>
      <c r="B160" s="1" t="s">
        <v>99</v>
      </c>
      <c r="C160" s="1">
        <f>HEX2DEC(B160) + HEX2DEC(A160) * 1000</f>
        <v>237187</v>
      </c>
      <c r="D160" s="1" t="s">
        <v>257</v>
      </c>
      <c r="H160" t="s">
        <v>269</v>
      </c>
      <c r="I160" s="1" t="s">
        <v>398</v>
      </c>
      <c r="J160" s="1">
        <v>21</v>
      </c>
      <c r="Q160" t="str">
        <f t="shared" si="4"/>
        <v>ED,BB,OTDR,,,,Y,OUT_DR,21,</v>
      </c>
      <c r="R160" t="str">
        <f t="shared" si="5"/>
        <v>&lt;opcode prefix='ED' value='BB'&gt;&lt;mnemonic&gt;OTDR&lt;/mnemonic&gt;&lt;args&gt;&lt;arg encoding=''&gt;&lt;/arg&gt;&lt;arg encoding=''&gt;&lt;/arg&gt;&lt;arg encoding=''&gt;&lt;/arg&gt;&lt;/args&gt;&lt;offical&gt;Y&lt;/offical&gt;&lt;function&gt;OUT_DR&lt;/function&gt;&lt;cycles&gt;21&lt;/cycles&gt;&lt;/opcode&gt;</v>
      </c>
    </row>
    <row r="161" spans="1:18" x14ac:dyDescent="0.25">
      <c r="A161" s="1" t="s">
        <v>202</v>
      </c>
      <c r="B161" s="1">
        <v>4</v>
      </c>
      <c r="C161" s="1">
        <f>HEX2DEC(B161) + HEX2DEC(A161) * 1000</f>
        <v>253004</v>
      </c>
      <c r="D161" s="1" t="s">
        <v>10</v>
      </c>
      <c r="E161" s="1" t="s">
        <v>437</v>
      </c>
      <c r="H161" t="s">
        <v>271</v>
      </c>
      <c r="I161" s="1" t="s">
        <v>10</v>
      </c>
      <c r="Q161" t="str">
        <f t="shared" si="4"/>
        <v>FD,4,INC,ByteIndexReg | 2,,,X,INC,,</v>
      </c>
      <c r="R161" t="str">
        <f t="shared" si="5"/>
        <v>&lt;opcode prefix='FD' value='4'&gt;&lt;mnemonic&gt;INC&lt;/mnemonic&gt;&lt;args&gt;&lt;arg encoding=''&gt;ByteIndexReg | 2&lt;/arg&gt;&lt;arg encoding=''&gt;&lt;/arg&gt;&lt;arg encoding=''&gt;&lt;/arg&gt;&lt;/args&gt;&lt;offical&gt;X&lt;/offical&gt;&lt;function&gt;INC&lt;/function&gt;&lt;cycles&gt;&lt;/cycles&gt;&lt;/opcode&gt;</v>
      </c>
    </row>
    <row r="162" spans="1:18" x14ac:dyDescent="0.25">
      <c r="A162" s="1" t="s">
        <v>202</v>
      </c>
      <c r="B162" s="1">
        <v>5</v>
      </c>
      <c r="C162" s="1">
        <f>HEX2DEC(B162) + HEX2DEC(A162) * 1000</f>
        <v>253005</v>
      </c>
      <c r="D162" s="1" t="s">
        <v>114</v>
      </c>
      <c r="E162" s="1" t="s">
        <v>437</v>
      </c>
      <c r="H162" t="s">
        <v>271</v>
      </c>
      <c r="I162" s="1" t="s">
        <v>114</v>
      </c>
      <c r="Q162" t="str">
        <f t="shared" si="4"/>
        <v>FD,5,DEC,ByteIndexReg | 2,,,X,DEC,,</v>
      </c>
      <c r="R162" t="str">
        <f t="shared" si="5"/>
        <v>&lt;opcode prefix='FD' value='5'&gt;&lt;mnemonic&gt;DEC&lt;/mnemonic&gt;&lt;args&gt;&lt;arg encoding=''&gt;ByteIndexReg | 2&lt;/arg&gt;&lt;arg encoding=''&gt;&lt;/arg&gt;&lt;arg encoding=''&gt;&lt;/arg&gt;&lt;/args&gt;&lt;offical&gt;X&lt;/offical&gt;&lt;function&gt;DEC&lt;/function&gt;&lt;cycles&gt;&lt;/cycles&gt;&lt;/opcode&gt;</v>
      </c>
    </row>
    <row r="163" spans="1:18" x14ac:dyDescent="0.25">
      <c r="A163" s="1" t="s">
        <v>202</v>
      </c>
      <c r="B163" s="1">
        <v>6</v>
      </c>
      <c r="C163" s="1">
        <f>HEX2DEC(B163) + HEX2DEC(A163) * 1000</f>
        <v>253006</v>
      </c>
      <c r="D163" s="1" t="s">
        <v>7</v>
      </c>
      <c r="E163" s="1" t="s">
        <v>437</v>
      </c>
      <c r="F163" s="1" t="s">
        <v>424</v>
      </c>
      <c r="H163" t="s">
        <v>271</v>
      </c>
      <c r="I163" s="1" t="s">
        <v>7</v>
      </c>
      <c r="Q163" t="str">
        <f t="shared" si="4"/>
        <v>FD,6,LD,ByteIndexReg | 2,Byte | ByteImmidate,,X,LD,,</v>
      </c>
      <c r="R163" t="str">
        <f t="shared" si="5"/>
        <v>&lt;opcode prefix='FD' value='6'&gt;&lt;mnemonic&gt;LD&lt;/mnemonic&gt;&lt;args&gt;&lt;arg encoding=''&gt;ByteIndexReg | 2&lt;/arg&gt;&lt;arg encoding=''&gt;Byte | ByteImmidate&lt;/arg&gt;&lt;arg encoding=''&gt;&lt;/arg&gt;&lt;/args&gt;&lt;offical&gt;X&lt;/offical&gt;&lt;function&gt;LD&lt;/function&gt;&lt;cycles&gt;&lt;/cycles&gt;&lt;/opcode&gt;</v>
      </c>
    </row>
    <row r="164" spans="1:18" x14ac:dyDescent="0.25">
      <c r="A164" s="1" t="s">
        <v>202</v>
      </c>
      <c r="B164" s="1">
        <v>9</v>
      </c>
      <c r="C164" s="1">
        <f>HEX2DEC(B164) + HEX2DEC(A164) * 1000</f>
        <v>253009</v>
      </c>
      <c r="D164" s="1" t="s">
        <v>117</v>
      </c>
      <c r="E164" s="1" t="s">
        <v>441</v>
      </c>
      <c r="F164" s="1" t="s">
        <v>368</v>
      </c>
      <c r="H164" t="s">
        <v>269</v>
      </c>
      <c r="I164" s="1" t="s">
        <v>117</v>
      </c>
      <c r="J164" s="1">
        <v>15</v>
      </c>
      <c r="Q164" t="str">
        <f t="shared" si="4"/>
        <v>FD,9,ADD,WordIndexReg,WordReg | 3,,Y,ADD,15,</v>
      </c>
      <c r="R164" t="str">
        <f t="shared" si="5"/>
        <v>&lt;opcode prefix='FD' value='9'&gt;&lt;mnemonic&gt;ADD&lt;/mnemonic&gt;&lt;args&gt;&lt;arg encoding=''&gt;WordIndexReg&lt;/arg&gt;&lt;arg encoding=''&gt;WordReg | 3&lt;/arg&gt;&lt;arg encoding=''&gt;&lt;/arg&gt;&lt;/args&gt;&lt;offical&gt;Y&lt;/offical&gt;&lt;function&gt;ADD&lt;/function&gt;&lt;cycles&gt;15&lt;/cycles&gt;&lt;/opcode&gt;</v>
      </c>
    </row>
    <row r="165" spans="1:18" x14ac:dyDescent="0.25">
      <c r="A165" s="1" t="s">
        <v>202</v>
      </c>
      <c r="B165" s="1">
        <v>21</v>
      </c>
      <c r="C165" s="1">
        <f>HEX2DEC(B165) + HEX2DEC(A165) * 1000</f>
        <v>253033</v>
      </c>
      <c r="D165" s="1" t="s">
        <v>7</v>
      </c>
      <c r="E165" s="1" t="s">
        <v>441</v>
      </c>
      <c r="F165" s="1" t="s">
        <v>425</v>
      </c>
      <c r="H165" t="s">
        <v>269</v>
      </c>
      <c r="I165" s="1" t="s">
        <v>7</v>
      </c>
      <c r="J165" s="1">
        <v>14</v>
      </c>
      <c r="Q165" t="str">
        <f t="shared" si="4"/>
        <v>FD,21,LD,WordIndexReg,Word | WordImmidate,,Y,LD,14,</v>
      </c>
      <c r="R165" t="str">
        <f t="shared" si="5"/>
        <v>&lt;opcode prefix='FD' value='21'&gt;&lt;mnemonic&gt;LD&lt;/mnemonic&gt;&lt;args&gt;&lt;arg encoding=''&gt;WordIndexReg&lt;/arg&gt;&lt;arg encoding=''&gt;Word | WordImmidate&lt;/arg&gt;&lt;arg encoding=''&gt;&lt;/arg&gt;&lt;/args&gt;&lt;offical&gt;Y&lt;/offical&gt;&lt;function&gt;LD&lt;/function&gt;&lt;cycles&gt;14&lt;/cycles&gt;&lt;/opcode&gt;</v>
      </c>
    </row>
    <row r="166" spans="1:18" x14ac:dyDescent="0.25">
      <c r="A166" s="1" t="s">
        <v>202</v>
      </c>
      <c r="B166" s="1">
        <v>22</v>
      </c>
      <c r="C166" s="1">
        <f>HEX2DEC(B166) + HEX2DEC(A166) * 1000</f>
        <v>253034</v>
      </c>
      <c r="D166" s="1" t="s">
        <v>7</v>
      </c>
      <c r="E166" s="1" t="s">
        <v>423</v>
      </c>
      <c r="F166" s="1" t="s">
        <v>441</v>
      </c>
      <c r="H166" t="s">
        <v>269</v>
      </c>
      <c r="I166" s="1" t="s">
        <v>7</v>
      </c>
      <c r="J166" s="1">
        <v>20</v>
      </c>
      <c r="Q166" t="str">
        <f t="shared" si="4"/>
        <v>FD,22,LD,AddressPtr | WordImmidate,WordIndexReg,,Y,LD,20,</v>
      </c>
      <c r="R166" t="str">
        <f t="shared" si="5"/>
        <v>&lt;opcode prefix='FD' value='22'&gt;&lt;mnemonic&gt;LD&lt;/mnemonic&gt;&lt;args&gt;&lt;arg encoding=''&gt;AddressPtr | WordImmidate&lt;/arg&gt;&lt;arg encoding=''&gt;WordIndexReg&lt;/arg&gt;&lt;arg encoding=''&gt;&lt;/arg&gt;&lt;/args&gt;&lt;offical&gt;Y&lt;/offical&gt;&lt;function&gt;LD&lt;/function&gt;&lt;cycles&gt;20&lt;/cycles&gt;&lt;/opcode&gt;</v>
      </c>
    </row>
    <row r="167" spans="1:18" x14ac:dyDescent="0.25">
      <c r="A167" s="1" t="s">
        <v>202</v>
      </c>
      <c r="B167" s="1">
        <v>23</v>
      </c>
      <c r="C167" s="1">
        <f>HEX2DEC(B167) + HEX2DEC(A167) * 1000</f>
        <v>253035</v>
      </c>
      <c r="D167" s="1" t="s">
        <v>10</v>
      </c>
      <c r="E167" s="1" t="s">
        <v>441</v>
      </c>
      <c r="H167" t="s">
        <v>269</v>
      </c>
      <c r="I167" s="1" t="s">
        <v>10</v>
      </c>
      <c r="J167" s="1">
        <v>10</v>
      </c>
      <c r="Q167" t="str">
        <f t="shared" si="4"/>
        <v>FD,23,INC,WordIndexReg,,,Y,INC,10,</v>
      </c>
      <c r="R167" t="str">
        <f t="shared" si="5"/>
        <v>&lt;opcode prefix='FD' value='23'&gt;&lt;mnemonic&gt;INC&lt;/mnemonic&gt;&lt;args&gt;&lt;arg encoding=''&gt;WordIndexReg&lt;/arg&gt;&lt;arg encoding=''&gt;&lt;/arg&gt;&lt;arg encoding=''&gt;&lt;/arg&gt;&lt;/args&gt;&lt;offical&gt;Y&lt;/offical&gt;&lt;function&gt;INC&lt;/function&gt;&lt;cycles&gt;10&lt;/cycles&gt;&lt;/opcode&gt;</v>
      </c>
    </row>
    <row r="168" spans="1:18" x14ac:dyDescent="0.25">
      <c r="A168" s="1" t="s">
        <v>202</v>
      </c>
      <c r="B168" s="1">
        <v>29</v>
      </c>
      <c r="C168" s="1">
        <f>HEX2DEC(B168) + HEX2DEC(A168) * 1000</f>
        <v>253041</v>
      </c>
      <c r="D168" s="1" t="s">
        <v>117</v>
      </c>
      <c r="E168" s="1" t="s">
        <v>441</v>
      </c>
      <c r="F168" s="1" t="s">
        <v>441</v>
      </c>
      <c r="H168" t="s">
        <v>269</v>
      </c>
      <c r="I168" s="1" t="s">
        <v>117</v>
      </c>
      <c r="J168" s="1">
        <v>15</v>
      </c>
      <c r="Q168" t="str">
        <f t="shared" si="4"/>
        <v>FD,29,ADD,WordIndexReg,WordIndexReg,,Y,ADD,15,</v>
      </c>
      <c r="R168" t="str">
        <f t="shared" si="5"/>
        <v>&lt;opcode prefix='FD' value='29'&gt;&lt;mnemonic&gt;ADD&lt;/mnemonic&gt;&lt;args&gt;&lt;arg encoding=''&gt;WordIndexReg&lt;/arg&gt;&lt;arg encoding=''&gt;WordIndexReg&lt;/arg&gt;&lt;arg encoding=''&gt;&lt;/arg&gt;&lt;/args&gt;&lt;offical&gt;Y&lt;/offical&gt;&lt;function&gt;ADD&lt;/function&gt;&lt;cycles&gt;15&lt;/cycles&gt;&lt;/opcode&gt;</v>
      </c>
    </row>
    <row r="169" spans="1:18" x14ac:dyDescent="0.25">
      <c r="A169" s="1" t="s">
        <v>202</v>
      </c>
      <c r="B169" s="1" t="s">
        <v>24</v>
      </c>
      <c r="C169" s="1">
        <f>HEX2DEC(B169) + HEX2DEC(A169) * 1000</f>
        <v>253042</v>
      </c>
      <c r="D169" s="1" t="s">
        <v>7</v>
      </c>
      <c r="E169" s="1" t="s">
        <v>441</v>
      </c>
      <c r="F169" s="1" t="s">
        <v>423</v>
      </c>
      <c r="H169" t="s">
        <v>269</v>
      </c>
      <c r="I169" s="1" t="s">
        <v>7</v>
      </c>
      <c r="J169" s="1">
        <v>20</v>
      </c>
      <c r="Q169" t="str">
        <f t="shared" si="4"/>
        <v>FD,2A,LD,WordIndexReg,AddressPtr | WordImmidate,,Y,LD,20,</v>
      </c>
      <c r="R169" t="str">
        <f t="shared" si="5"/>
        <v>&lt;opcode prefix='FD' value='2A'&gt;&lt;mnemonic&gt;LD&lt;/mnemonic&gt;&lt;args&gt;&lt;arg encoding=''&gt;WordIndexReg&lt;/arg&gt;&lt;arg encoding=''&gt;AddressPtr | WordImmidate&lt;/arg&gt;&lt;arg encoding=''&gt;&lt;/arg&gt;&lt;/args&gt;&lt;offical&gt;Y&lt;/offical&gt;&lt;function&gt;LD&lt;/function&gt;&lt;cycles&gt;20&lt;/cycles&gt;&lt;/opcode&gt;</v>
      </c>
    </row>
    <row r="170" spans="1:18" x14ac:dyDescent="0.25">
      <c r="A170" s="1" t="s">
        <v>202</v>
      </c>
      <c r="B170" s="1" t="s">
        <v>25</v>
      </c>
      <c r="C170" s="1">
        <f>HEX2DEC(B170) + HEX2DEC(A170) * 1000</f>
        <v>253043</v>
      </c>
      <c r="D170" s="1" t="s">
        <v>114</v>
      </c>
      <c r="E170" s="1" t="s">
        <v>441</v>
      </c>
      <c r="H170" t="s">
        <v>269</v>
      </c>
      <c r="I170" s="1" t="s">
        <v>114</v>
      </c>
      <c r="J170" s="1">
        <v>10</v>
      </c>
      <c r="Q170" t="str">
        <f t="shared" si="4"/>
        <v>FD,2B,DEC,WordIndexReg,,,Y,DEC,10,</v>
      </c>
      <c r="R170" t="str">
        <f t="shared" si="5"/>
        <v>&lt;opcode prefix='FD' value='2B'&gt;&lt;mnemonic&gt;DEC&lt;/mnemonic&gt;&lt;args&gt;&lt;arg encoding=''&gt;WordIndexReg&lt;/arg&gt;&lt;arg encoding=''&gt;&lt;/arg&gt;&lt;arg encoding=''&gt;&lt;/arg&gt;&lt;/args&gt;&lt;offical&gt;Y&lt;/offical&gt;&lt;function&gt;DEC&lt;/function&gt;&lt;cycles&gt;10&lt;/cycles&gt;&lt;/opcode&gt;</v>
      </c>
    </row>
    <row r="171" spans="1:18" x14ac:dyDescent="0.25">
      <c r="A171" s="1" t="s">
        <v>202</v>
      </c>
      <c r="B171" s="1">
        <v>34</v>
      </c>
      <c r="C171" s="1">
        <f>HEX2DEC(B171) + HEX2DEC(A171) * 1000</f>
        <v>253052</v>
      </c>
      <c r="D171" s="1" t="s">
        <v>10</v>
      </c>
      <c r="E171" s="1" t="s">
        <v>469</v>
      </c>
      <c r="H171" t="s">
        <v>269</v>
      </c>
      <c r="I171" s="1" t="s">
        <v>10</v>
      </c>
      <c r="J171" s="1">
        <v>23</v>
      </c>
      <c r="Q171" t="str">
        <f t="shared" si="4"/>
        <v>FD,34,INC,WordIndexRegPtr,,,Y,INC,23,</v>
      </c>
      <c r="R171" t="str">
        <f t="shared" si="5"/>
        <v>&lt;opcode prefix='FD' value='34'&gt;&lt;mnemonic&gt;INC&lt;/mnemonic&gt;&lt;args&gt;&lt;arg encoding=''&gt;WordIndexRegPtr&lt;/arg&gt;&lt;arg encoding=''&gt;&lt;/arg&gt;&lt;arg encoding=''&gt;&lt;/arg&gt;&lt;/args&gt;&lt;offical&gt;Y&lt;/offical&gt;&lt;function&gt;INC&lt;/function&gt;&lt;cycles&gt;23&lt;/cycles&gt;&lt;/opcode&gt;</v>
      </c>
    </row>
    <row r="172" spans="1:18" x14ac:dyDescent="0.25">
      <c r="A172" s="1" t="s">
        <v>202</v>
      </c>
      <c r="B172" s="1">
        <v>35</v>
      </c>
      <c r="C172" s="1">
        <f>HEX2DEC(B172) + HEX2DEC(A172) * 1000</f>
        <v>253053</v>
      </c>
      <c r="D172" s="1" t="s">
        <v>114</v>
      </c>
      <c r="E172" s="1" t="s">
        <v>469</v>
      </c>
      <c r="H172" t="s">
        <v>269</v>
      </c>
      <c r="I172" s="1" t="s">
        <v>114</v>
      </c>
      <c r="J172" s="1">
        <v>23</v>
      </c>
      <c r="Q172" t="str">
        <f t="shared" si="4"/>
        <v>FD,35,DEC,WordIndexRegPtr,,,Y,DEC,23,</v>
      </c>
      <c r="R172" t="str">
        <f t="shared" si="5"/>
        <v>&lt;opcode prefix='FD' value='35'&gt;&lt;mnemonic&gt;DEC&lt;/mnemonic&gt;&lt;args&gt;&lt;arg encoding=''&gt;WordIndexRegPtr&lt;/arg&gt;&lt;arg encoding=''&gt;&lt;/arg&gt;&lt;arg encoding=''&gt;&lt;/arg&gt;&lt;/args&gt;&lt;offical&gt;Y&lt;/offical&gt;&lt;function&gt;DEC&lt;/function&gt;&lt;cycles&gt;23&lt;/cycles&gt;&lt;/opcode&gt;</v>
      </c>
    </row>
    <row r="173" spans="1:18" x14ac:dyDescent="0.25">
      <c r="A173" s="1" t="s">
        <v>202</v>
      </c>
      <c r="B173" s="1">
        <v>36</v>
      </c>
      <c r="C173" s="1">
        <f>HEX2DEC(B173) + HEX2DEC(A173) * 1000</f>
        <v>253054</v>
      </c>
      <c r="D173" s="1" t="s">
        <v>7</v>
      </c>
      <c r="E173" s="1" t="s">
        <v>469</v>
      </c>
      <c r="F173" s="1" t="s">
        <v>424</v>
      </c>
      <c r="H173" t="s">
        <v>269</v>
      </c>
      <c r="I173" s="1" t="s">
        <v>7</v>
      </c>
      <c r="J173" s="1">
        <v>19</v>
      </c>
      <c r="Q173" t="str">
        <f t="shared" si="4"/>
        <v>FD,36,LD,WordIndexRegPtr,Byte | ByteImmidate,,Y,LD,19,</v>
      </c>
      <c r="R173" t="str">
        <f t="shared" si="5"/>
        <v>&lt;opcode prefix='FD' value='36'&gt;&lt;mnemonic&gt;LD&lt;/mnemonic&gt;&lt;args&gt;&lt;arg encoding=''&gt;WordIndexRegPtr&lt;/arg&gt;&lt;arg encoding=''&gt;Byte | ByteImmidate&lt;/arg&gt;&lt;arg encoding=''&gt;&lt;/arg&gt;&lt;/args&gt;&lt;offical&gt;Y&lt;/offical&gt;&lt;function&gt;LD&lt;/function&gt;&lt;cycles&gt;19&lt;/cycles&gt;&lt;/opcode&gt;</v>
      </c>
    </row>
    <row r="174" spans="1:18" x14ac:dyDescent="0.25">
      <c r="A174" s="1" t="s">
        <v>202</v>
      </c>
      <c r="B174" s="1">
        <v>40</v>
      </c>
      <c r="C174" s="1">
        <f>HEX2DEC(B174) + HEX2DEC(A174) * 1000</f>
        <v>253064</v>
      </c>
      <c r="D174" s="1" t="s">
        <v>7</v>
      </c>
      <c r="E174" s="1" t="s">
        <v>437</v>
      </c>
      <c r="F174" s="1" t="s">
        <v>439</v>
      </c>
      <c r="H174" t="s">
        <v>271</v>
      </c>
      <c r="I174" s="1" t="s">
        <v>7</v>
      </c>
      <c r="Q174" t="str">
        <f t="shared" si="4"/>
        <v>FD,40,LD,ByteIndexReg | 2,ByteIndexReg | 1,,X,LD,,</v>
      </c>
      <c r="R174" t="str">
        <f t="shared" si="5"/>
        <v>&lt;opcode prefix='FD' value='40'&gt;&lt;mnemonic&gt;LD&lt;/mnemonic&gt;&lt;args&gt;&lt;arg encoding=''&gt;ByteIndexReg | 2&lt;/arg&gt;&lt;arg encoding=''&gt;ByteIndexReg | 1&lt;/arg&gt;&lt;arg encoding=''&gt;&lt;/arg&gt;&lt;/args&gt;&lt;offical&gt;X&lt;/offical&gt;&lt;function&gt;LD&lt;/function&gt;&lt;cycles&gt;&lt;/cycles&gt;&lt;/opcode&gt;</v>
      </c>
    </row>
    <row r="175" spans="1:18" x14ac:dyDescent="0.25">
      <c r="A175" s="1" t="s">
        <v>202</v>
      </c>
      <c r="B175" s="1">
        <v>46</v>
      </c>
      <c r="C175" s="1">
        <f>HEX2DEC(B175) + HEX2DEC(A175) * 1000</f>
        <v>253070</v>
      </c>
      <c r="D175" s="1" t="s">
        <v>7</v>
      </c>
      <c r="E175" s="1" t="s">
        <v>367</v>
      </c>
      <c r="F175" s="1" t="s">
        <v>469</v>
      </c>
      <c r="H175" t="s">
        <v>269</v>
      </c>
      <c r="I175" s="1" t="s">
        <v>7</v>
      </c>
      <c r="J175" s="1">
        <v>19</v>
      </c>
      <c r="Q175" t="str">
        <f t="shared" si="4"/>
        <v>FD,46,LD,ByteReg | 2,WordIndexRegPtr,,Y,LD,19,</v>
      </c>
      <c r="R175" t="str">
        <f t="shared" si="5"/>
        <v>&lt;opcode prefix='FD' value='46'&gt;&lt;mnemonic&gt;LD&lt;/mnemonic&gt;&lt;args&gt;&lt;arg encoding=''&gt;ByteReg | 2&lt;/arg&gt;&lt;arg encoding=''&gt;WordIndexRegPtr&lt;/arg&gt;&lt;arg encoding=''&gt;&lt;/arg&gt;&lt;/args&gt;&lt;offical&gt;Y&lt;/offical&gt;&lt;function&gt;LD&lt;/function&gt;&lt;cycles&gt;19&lt;/cycles&gt;&lt;/opcode&gt;</v>
      </c>
    </row>
    <row r="176" spans="1:18" x14ac:dyDescent="0.25">
      <c r="A176" s="1" t="s">
        <v>202</v>
      </c>
      <c r="B176" s="1">
        <v>70</v>
      </c>
      <c r="C176" s="1">
        <f>HEX2DEC(B176) + HEX2DEC(A176) * 1000</f>
        <v>253112</v>
      </c>
      <c r="D176" s="1" t="s">
        <v>7</v>
      </c>
      <c r="E176" s="1" t="s">
        <v>469</v>
      </c>
      <c r="F176" s="1" t="s">
        <v>366</v>
      </c>
      <c r="H176" t="s">
        <v>269</v>
      </c>
      <c r="I176" s="1" t="s">
        <v>7</v>
      </c>
      <c r="J176" s="1">
        <v>19</v>
      </c>
      <c r="Q176" t="str">
        <f t="shared" si="4"/>
        <v>FD,70,LD,WordIndexRegPtr,ByteReg | 1,,Y,LD,19,</v>
      </c>
      <c r="R176" t="str">
        <f t="shared" si="5"/>
        <v>&lt;opcode prefix='FD' value='70'&gt;&lt;mnemonic&gt;LD&lt;/mnemonic&gt;&lt;args&gt;&lt;arg encoding=''&gt;WordIndexRegPtr&lt;/arg&gt;&lt;arg encoding=''&gt;ByteReg | 1&lt;/arg&gt;&lt;arg encoding=''&gt;&lt;/arg&gt;&lt;/args&gt;&lt;offical&gt;Y&lt;/offical&gt;&lt;function&gt;LD&lt;/function&gt;&lt;cycles&gt;19&lt;/cycles&gt;&lt;/opcode&gt;</v>
      </c>
    </row>
    <row r="177" spans="1:18" x14ac:dyDescent="0.25">
      <c r="A177" s="1" t="s">
        <v>202</v>
      </c>
      <c r="B177" s="1">
        <v>80</v>
      </c>
      <c r="C177" s="1">
        <f>HEX2DEC(B177) + HEX2DEC(A177) * 1000</f>
        <v>253128</v>
      </c>
      <c r="D177" s="1" t="s">
        <v>117</v>
      </c>
      <c r="E177" s="1" t="s">
        <v>448</v>
      </c>
      <c r="F177" s="1" t="s">
        <v>439</v>
      </c>
      <c r="G177"/>
      <c r="H177" t="s">
        <v>271</v>
      </c>
      <c r="I177" s="1" t="s">
        <v>117</v>
      </c>
      <c r="Q177" t="str">
        <f t="shared" si="4"/>
        <v>FD,80,ADD,ByteReg-A,ByteIndexReg | 1,,X,ADD,,</v>
      </c>
      <c r="R177" t="str">
        <f t="shared" si="5"/>
        <v>&lt;opcode prefix='FD' value='80'&gt;&lt;mnemonic&gt;ADD&lt;/mnemonic&gt;&lt;args&gt;&lt;arg encoding=''&gt;ByteReg-A&lt;/arg&gt;&lt;arg encoding=''&gt;ByteIndexReg | 1&lt;/arg&gt;&lt;arg encoding=''&gt;&lt;/arg&gt;&lt;/args&gt;&lt;offical&gt;X&lt;/offical&gt;&lt;function&gt;ADD&lt;/function&gt;&lt;cycles&gt;&lt;/cycles&gt;&lt;/opcode&gt;</v>
      </c>
    </row>
    <row r="178" spans="1:18" x14ac:dyDescent="0.25">
      <c r="A178" s="1" t="s">
        <v>202</v>
      </c>
      <c r="B178" s="1">
        <v>86</v>
      </c>
      <c r="C178" s="1">
        <f>HEX2DEC(B178) + HEX2DEC(A178) * 1000</f>
        <v>253134</v>
      </c>
      <c r="D178" s="1" t="s">
        <v>117</v>
      </c>
      <c r="E178" s="1" t="s">
        <v>448</v>
      </c>
      <c r="F178" s="1" t="s">
        <v>469</v>
      </c>
      <c r="H178" t="s">
        <v>269</v>
      </c>
      <c r="I178" s="1" t="s">
        <v>117</v>
      </c>
      <c r="J178" s="1">
        <v>19</v>
      </c>
      <c r="Q178" t="str">
        <f t="shared" si="4"/>
        <v>FD,86,ADD,ByteReg-A,WordIndexRegPtr,,Y,ADD,19,</v>
      </c>
      <c r="R178" t="str">
        <f t="shared" si="5"/>
        <v>&lt;opcode prefix='FD' value='86'&gt;&lt;mnemonic&gt;ADD&lt;/mnemonic&gt;&lt;args&gt;&lt;arg encoding=''&gt;ByteReg-A&lt;/arg&gt;&lt;arg encoding=''&gt;WordIndexRegPtr&lt;/arg&gt;&lt;arg encoding=''&gt;&lt;/arg&gt;&lt;/args&gt;&lt;offical&gt;Y&lt;/offical&gt;&lt;function&gt;ADD&lt;/function&gt;&lt;cycles&gt;19&lt;/cycles&gt;&lt;/opcode&gt;</v>
      </c>
    </row>
    <row r="179" spans="1:18" x14ac:dyDescent="0.25">
      <c r="A179" s="1" t="s">
        <v>202</v>
      </c>
      <c r="B179" s="1">
        <v>88</v>
      </c>
      <c r="C179" s="1">
        <f>HEX2DEC(B179) + HEX2DEC(A179) * 1000</f>
        <v>253136</v>
      </c>
      <c r="D179" s="1" t="s">
        <v>128</v>
      </c>
      <c r="E179" s="1" t="s">
        <v>448</v>
      </c>
      <c r="F179" s="1" t="s">
        <v>439</v>
      </c>
      <c r="H179" t="s">
        <v>271</v>
      </c>
      <c r="I179" s="1" t="s">
        <v>426</v>
      </c>
      <c r="Q179" t="str">
        <f t="shared" si="4"/>
        <v>FD,88,ADC,ByteReg-A,ByteIndexReg | 1,,X,ADD-C,,</v>
      </c>
      <c r="R179" t="str">
        <f t="shared" si="5"/>
        <v>&lt;opcode prefix='FD' value='88'&gt;&lt;mnemonic&gt;ADC&lt;/mnemonic&gt;&lt;args&gt;&lt;arg encoding=''&gt;ByteReg-A&lt;/arg&gt;&lt;arg encoding=''&gt;ByteIndexReg | 1&lt;/arg&gt;&lt;arg encoding=''&gt;&lt;/arg&gt;&lt;/args&gt;&lt;offical&gt;X&lt;/offical&gt;&lt;function&gt;ADD-C&lt;/function&gt;&lt;cycles&gt;&lt;/cycles&gt;&lt;/opcode&gt;</v>
      </c>
    </row>
    <row r="180" spans="1:18" x14ac:dyDescent="0.25">
      <c r="A180" s="1" t="s">
        <v>202</v>
      </c>
      <c r="B180" s="1" t="s">
        <v>64</v>
      </c>
      <c r="C180" s="1">
        <f>HEX2DEC(B180) + HEX2DEC(A180) * 1000</f>
        <v>253142</v>
      </c>
      <c r="D180" s="1" t="s">
        <v>128</v>
      </c>
      <c r="E180" s="1" t="s">
        <v>448</v>
      </c>
      <c r="F180" s="1" t="s">
        <v>469</v>
      </c>
      <c r="G180"/>
      <c r="H180" t="s">
        <v>269</v>
      </c>
      <c r="I180" s="1" t="s">
        <v>426</v>
      </c>
      <c r="J180" s="1">
        <v>19</v>
      </c>
      <c r="Q180" t="str">
        <f t="shared" si="4"/>
        <v>FD,8E,ADC,ByteReg-A,WordIndexRegPtr,,Y,ADD-C,19,</v>
      </c>
      <c r="R180" t="str">
        <f t="shared" si="5"/>
        <v>&lt;opcode prefix='FD' value='8E'&gt;&lt;mnemonic&gt;ADC&lt;/mnemonic&gt;&lt;args&gt;&lt;arg encoding=''&gt;ByteReg-A&lt;/arg&gt;&lt;arg encoding=''&gt;WordIndexRegPtr&lt;/arg&gt;&lt;arg encoding=''&gt;&lt;/arg&gt;&lt;/args&gt;&lt;offical&gt;Y&lt;/offical&gt;&lt;function&gt;ADD-C&lt;/function&gt;&lt;cycles&gt;19&lt;/cycles&gt;&lt;/opcode&gt;</v>
      </c>
    </row>
    <row r="181" spans="1:18" x14ac:dyDescent="0.25">
      <c r="A181" s="1" t="s">
        <v>202</v>
      </c>
      <c r="B181" s="1">
        <v>90</v>
      </c>
      <c r="C181" s="1">
        <f>HEX2DEC(B181) + HEX2DEC(A181) * 1000</f>
        <v>253144</v>
      </c>
      <c r="D181" s="1" t="s">
        <v>129</v>
      </c>
      <c r="E181" s="1" t="s">
        <v>448</v>
      </c>
      <c r="F181" s="1" t="s">
        <v>439</v>
      </c>
      <c r="G181"/>
      <c r="H181" t="s">
        <v>271</v>
      </c>
      <c r="I181" s="1" t="s">
        <v>129</v>
      </c>
      <c r="Q181" t="str">
        <f t="shared" si="4"/>
        <v>FD,90,SUB,ByteReg-A,ByteIndexReg | 1,,X,SUB,,</v>
      </c>
      <c r="R181" t="str">
        <f t="shared" si="5"/>
        <v>&lt;opcode prefix='FD' value='90'&gt;&lt;mnemonic&gt;SUB&lt;/mnemonic&gt;&lt;args&gt;&lt;arg encoding=''&gt;ByteReg-A&lt;/arg&gt;&lt;arg encoding=''&gt;ByteIndexReg | 1&lt;/arg&gt;&lt;arg encoding=''&gt;&lt;/arg&gt;&lt;/args&gt;&lt;offical&gt;X&lt;/offical&gt;&lt;function&gt;SUB&lt;/function&gt;&lt;cycles&gt;&lt;/cycles&gt;&lt;/opcode&gt;</v>
      </c>
    </row>
    <row r="182" spans="1:18" x14ac:dyDescent="0.25">
      <c r="A182" s="1" t="s">
        <v>202</v>
      </c>
      <c r="B182" s="1">
        <v>96</v>
      </c>
      <c r="C182" s="1">
        <f>HEX2DEC(B182) + HEX2DEC(A182) * 1000</f>
        <v>253150</v>
      </c>
      <c r="D182" s="1" t="s">
        <v>129</v>
      </c>
      <c r="E182" s="1" t="s">
        <v>448</v>
      </c>
      <c r="F182" s="1" t="s">
        <v>469</v>
      </c>
      <c r="G182"/>
      <c r="H182" t="s">
        <v>269</v>
      </c>
      <c r="I182" s="1" t="s">
        <v>129</v>
      </c>
      <c r="J182" s="1">
        <v>19</v>
      </c>
      <c r="Q182" t="str">
        <f t="shared" si="4"/>
        <v>FD,96,SUB,ByteReg-A,WordIndexRegPtr,,Y,SUB,19,</v>
      </c>
      <c r="R182" t="str">
        <f t="shared" si="5"/>
        <v>&lt;opcode prefix='FD' value='96'&gt;&lt;mnemonic&gt;SUB&lt;/mnemonic&gt;&lt;args&gt;&lt;arg encoding=''&gt;ByteReg-A&lt;/arg&gt;&lt;arg encoding=''&gt;WordIndexRegPtr&lt;/arg&gt;&lt;arg encoding=''&gt;&lt;/arg&gt;&lt;/args&gt;&lt;offical&gt;Y&lt;/offical&gt;&lt;function&gt;SUB&lt;/function&gt;&lt;cycles&gt;19&lt;/cycles&gt;&lt;/opcode&gt;</v>
      </c>
    </row>
    <row r="183" spans="1:18" x14ac:dyDescent="0.25">
      <c r="A183" s="1" t="s">
        <v>202</v>
      </c>
      <c r="B183" s="1">
        <v>98</v>
      </c>
      <c r="C183" s="1">
        <f>HEX2DEC(B183) + HEX2DEC(A183) * 1000</f>
        <v>253152</v>
      </c>
      <c r="D183" s="1" t="s">
        <v>130</v>
      </c>
      <c r="E183" s="1" t="s">
        <v>448</v>
      </c>
      <c r="F183" s="1" t="s">
        <v>439</v>
      </c>
      <c r="H183" t="s">
        <v>271</v>
      </c>
      <c r="I183" s="1" t="s">
        <v>428</v>
      </c>
      <c r="Q183" t="str">
        <f t="shared" si="4"/>
        <v>FD,98,SBC,ByteReg-A,ByteIndexReg | 1,,X,SUB-C,,</v>
      </c>
      <c r="R183" t="str">
        <f t="shared" si="5"/>
        <v>&lt;opcode prefix='FD' value='98'&gt;&lt;mnemonic&gt;SBC&lt;/mnemonic&gt;&lt;args&gt;&lt;arg encoding=''&gt;ByteReg-A&lt;/arg&gt;&lt;arg encoding=''&gt;ByteIndexReg | 1&lt;/arg&gt;&lt;arg encoding=''&gt;&lt;/arg&gt;&lt;/args&gt;&lt;offical&gt;X&lt;/offical&gt;&lt;function&gt;SUB-C&lt;/function&gt;&lt;cycles&gt;&lt;/cycles&gt;&lt;/opcode&gt;</v>
      </c>
    </row>
    <row r="184" spans="1:18" x14ac:dyDescent="0.25">
      <c r="A184" s="1" t="s">
        <v>202</v>
      </c>
      <c r="B184" s="1" t="s">
        <v>70</v>
      </c>
      <c r="C184" s="1">
        <f>HEX2DEC(B184) + HEX2DEC(A184) * 1000</f>
        <v>253158</v>
      </c>
      <c r="D184" s="1" t="s">
        <v>130</v>
      </c>
      <c r="E184" s="1" t="s">
        <v>448</v>
      </c>
      <c r="F184" s="1" t="s">
        <v>469</v>
      </c>
      <c r="H184" t="s">
        <v>269</v>
      </c>
      <c r="I184" s="1" t="s">
        <v>428</v>
      </c>
      <c r="J184" s="1">
        <v>19</v>
      </c>
      <c r="Q184" t="str">
        <f t="shared" si="4"/>
        <v>FD,9E,SBC,ByteReg-A,WordIndexRegPtr,,Y,SUB-C,19,</v>
      </c>
      <c r="R184" t="str">
        <f t="shared" si="5"/>
        <v>&lt;opcode prefix='FD' value='9E'&gt;&lt;mnemonic&gt;SBC&lt;/mnemonic&gt;&lt;args&gt;&lt;arg encoding=''&gt;ByteReg-A&lt;/arg&gt;&lt;arg encoding=''&gt;WordIndexRegPtr&lt;/arg&gt;&lt;arg encoding=''&gt;&lt;/arg&gt;&lt;/args&gt;&lt;offical&gt;Y&lt;/offical&gt;&lt;function&gt;SUB-C&lt;/function&gt;&lt;cycles&gt;19&lt;/cycles&gt;&lt;/opcode&gt;</v>
      </c>
    </row>
    <row r="185" spans="1:18" x14ac:dyDescent="0.25">
      <c r="A185" s="1" t="s">
        <v>202</v>
      </c>
      <c r="B185" s="1" t="s">
        <v>72</v>
      </c>
      <c r="C185" s="1">
        <f>HEX2DEC(B185) + HEX2DEC(A185) * 1000</f>
        <v>253160</v>
      </c>
      <c r="D185" s="1" t="s">
        <v>131</v>
      </c>
      <c r="E185" s="1" t="s">
        <v>448</v>
      </c>
      <c r="F185" s="1" t="s">
        <v>439</v>
      </c>
      <c r="G185"/>
      <c r="H185" t="s">
        <v>271</v>
      </c>
      <c r="I185" s="1" t="s">
        <v>131</v>
      </c>
      <c r="Q185" t="str">
        <f t="shared" si="4"/>
        <v>FD,A0,AND,ByteReg-A,ByteIndexReg | 1,,X,AND,,</v>
      </c>
      <c r="R185" t="str">
        <f t="shared" si="5"/>
        <v>&lt;opcode prefix='FD' value='A0'&gt;&lt;mnemonic&gt;AND&lt;/mnemonic&gt;&lt;args&gt;&lt;arg encoding=''&gt;ByteReg-A&lt;/arg&gt;&lt;arg encoding=''&gt;ByteIndexReg | 1&lt;/arg&gt;&lt;arg encoding=''&gt;&lt;/arg&gt;&lt;/args&gt;&lt;offical&gt;X&lt;/offical&gt;&lt;function&gt;AND&lt;/function&gt;&lt;cycles&gt;&lt;/cycles&gt;&lt;/opcode&gt;</v>
      </c>
    </row>
    <row r="186" spans="1:18" x14ac:dyDescent="0.25">
      <c r="A186" s="1" t="s">
        <v>202</v>
      </c>
      <c r="B186" s="1" t="s">
        <v>78</v>
      </c>
      <c r="C186" s="1">
        <f>HEX2DEC(B186) + HEX2DEC(A186) * 1000</f>
        <v>253166</v>
      </c>
      <c r="D186" s="1" t="s">
        <v>131</v>
      </c>
      <c r="E186" s="1" t="s">
        <v>448</v>
      </c>
      <c r="F186" s="1" t="s">
        <v>469</v>
      </c>
      <c r="G186"/>
      <c r="H186" t="s">
        <v>269</v>
      </c>
      <c r="I186" s="1" t="s">
        <v>131</v>
      </c>
      <c r="J186" s="1">
        <v>19</v>
      </c>
      <c r="Q186" t="str">
        <f t="shared" si="4"/>
        <v>FD,A6,AND,ByteReg-A,WordIndexRegPtr,,Y,AND,19,</v>
      </c>
      <c r="R186" t="str">
        <f t="shared" si="5"/>
        <v>&lt;opcode prefix='FD' value='A6'&gt;&lt;mnemonic&gt;AND&lt;/mnemonic&gt;&lt;args&gt;&lt;arg encoding=''&gt;ByteReg-A&lt;/arg&gt;&lt;arg encoding=''&gt;WordIndexRegPtr&lt;/arg&gt;&lt;arg encoding=''&gt;&lt;/arg&gt;&lt;/args&gt;&lt;offical&gt;Y&lt;/offical&gt;&lt;function&gt;AND&lt;/function&gt;&lt;cycles&gt;19&lt;/cycles&gt;&lt;/opcode&gt;</v>
      </c>
    </row>
    <row r="187" spans="1:18" x14ac:dyDescent="0.25">
      <c r="A187" s="1" t="s">
        <v>202</v>
      </c>
      <c r="B187" s="1" t="s">
        <v>80</v>
      </c>
      <c r="C187" s="1">
        <f>HEX2DEC(B187) + HEX2DEC(A187) * 1000</f>
        <v>253168</v>
      </c>
      <c r="D187" s="1" t="s">
        <v>132</v>
      </c>
      <c r="E187" s="1" t="s">
        <v>448</v>
      </c>
      <c r="F187" s="1" t="s">
        <v>439</v>
      </c>
      <c r="G187"/>
      <c r="H187" t="s">
        <v>271</v>
      </c>
      <c r="I187" s="1" t="s">
        <v>132</v>
      </c>
      <c r="Q187" t="str">
        <f t="shared" si="4"/>
        <v>FD,A8,XOR,ByteReg-A,ByteIndexReg | 1,,X,XOR,,</v>
      </c>
      <c r="R187" t="str">
        <f t="shared" si="5"/>
        <v>&lt;opcode prefix='FD' value='A8'&gt;&lt;mnemonic&gt;XOR&lt;/mnemonic&gt;&lt;args&gt;&lt;arg encoding=''&gt;ByteReg-A&lt;/arg&gt;&lt;arg encoding=''&gt;ByteIndexReg | 1&lt;/arg&gt;&lt;arg encoding=''&gt;&lt;/arg&gt;&lt;/args&gt;&lt;offical&gt;X&lt;/offical&gt;&lt;function&gt;XOR&lt;/function&gt;&lt;cycles&gt;&lt;/cycles&gt;&lt;/opcode&gt;</v>
      </c>
    </row>
    <row r="188" spans="1:18" x14ac:dyDescent="0.25">
      <c r="A188" s="1" t="s">
        <v>202</v>
      </c>
      <c r="B188" s="1" t="s">
        <v>86</v>
      </c>
      <c r="C188" s="1">
        <f>HEX2DEC(B188) + HEX2DEC(A188) * 1000</f>
        <v>253174</v>
      </c>
      <c r="D188" s="1" t="s">
        <v>132</v>
      </c>
      <c r="E188" s="1" t="s">
        <v>448</v>
      </c>
      <c r="F188" s="1" t="s">
        <v>469</v>
      </c>
      <c r="G188"/>
      <c r="H188" t="s">
        <v>269</v>
      </c>
      <c r="I188" s="1" t="s">
        <v>132</v>
      </c>
      <c r="J188" s="1">
        <v>19</v>
      </c>
      <c r="Q188" t="str">
        <f t="shared" si="4"/>
        <v>FD,AE,XOR,ByteReg-A,WordIndexRegPtr,,Y,XOR,19,</v>
      </c>
      <c r="R188" t="str">
        <f t="shared" si="5"/>
        <v>&lt;opcode prefix='FD' value='AE'&gt;&lt;mnemonic&gt;XOR&lt;/mnemonic&gt;&lt;args&gt;&lt;arg encoding=''&gt;ByteReg-A&lt;/arg&gt;&lt;arg encoding=''&gt;WordIndexRegPtr&lt;/arg&gt;&lt;arg encoding=''&gt;&lt;/arg&gt;&lt;/args&gt;&lt;offical&gt;Y&lt;/offical&gt;&lt;function&gt;XOR&lt;/function&gt;&lt;cycles&gt;19&lt;/cycles&gt;&lt;/opcode&gt;</v>
      </c>
    </row>
    <row r="189" spans="1:18" x14ac:dyDescent="0.25">
      <c r="A189" s="1" t="s">
        <v>202</v>
      </c>
      <c r="B189" s="1" t="s">
        <v>88</v>
      </c>
      <c r="C189" s="1">
        <f>HEX2DEC(B189) + HEX2DEC(A189) * 1000</f>
        <v>253176</v>
      </c>
      <c r="D189" s="1" t="s">
        <v>133</v>
      </c>
      <c r="E189" s="1" t="s">
        <v>448</v>
      </c>
      <c r="F189" s="1" t="s">
        <v>439</v>
      </c>
      <c r="G189"/>
      <c r="H189" t="s">
        <v>271</v>
      </c>
      <c r="I189" s="1" t="s">
        <v>133</v>
      </c>
      <c r="Q189" t="str">
        <f t="shared" si="4"/>
        <v>FD,B0,OR,ByteReg-A,ByteIndexReg | 1,,X,OR,,</v>
      </c>
      <c r="R189" t="str">
        <f t="shared" si="5"/>
        <v>&lt;opcode prefix='FD' value='B0'&gt;&lt;mnemonic&gt;OR&lt;/mnemonic&gt;&lt;args&gt;&lt;arg encoding=''&gt;ByteReg-A&lt;/arg&gt;&lt;arg encoding=''&gt;ByteIndexReg | 1&lt;/arg&gt;&lt;arg encoding=''&gt;&lt;/arg&gt;&lt;/args&gt;&lt;offical&gt;X&lt;/offical&gt;&lt;function&gt;OR&lt;/function&gt;&lt;cycles&gt;&lt;/cycles&gt;&lt;/opcode&gt;</v>
      </c>
    </row>
    <row r="190" spans="1:18" x14ac:dyDescent="0.25">
      <c r="A190" s="1" t="s">
        <v>202</v>
      </c>
      <c r="B190" s="1" t="s">
        <v>94</v>
      </c>
      <c r="C190" s="1">
        <f>HEX2DEC(B190) + HEX2DEC(A190) * 1000</f>
        <v>253182</v>
      </c>
      <c r="D190" s="1" t="s">
        <v>133</v>
      </c>
      <c r="E190" s="1" t="s">
        <v>448</v>
      </c>
      <c r="F190" s="1" t="s">
        <v>469</v>
      </c>
      <c r="G190"/>
      <c r="H190" t="s">
        <v>269</v>
      </c>
      <c r="I190" s="1" t="s">
        <v>133</v>
      </c>
      <c r="J190" s="1">
        <v>19</v>
      </c>
      <c r="Q190" t="str">
        <f t="shared" si="4"/>
        <v>FD,B6,OR,ByteReg-A,WordIndexRegPtr,,Y,OR,19,</v>
      </c>
      <c r="R190" t="str">
        <f t="shared" si="5"/>
        <v>&lt;opcode prefix='FD' value='B6'&gt;&lt;mnemonic&gt;OR&lt;/mnemonic&gt;&lt;args&gt;&lt;arg encoding=''&gt;ByteReg-A&lt;/arg&gt;&lt;arg encoding=''&gt;WordIndexRegPtr&lt;/arg&gt;&lt;arg encoding=''&gt;&lt;/arg&gt;&lt;/args&gt;&lt;offical&gt;Y&lt;/offical&gt;&lt;function&gt;OR&lt;/function&gt;&lt;cycles&gt;19&lt;/cycles&gt;&lt;/opcode&gt;</v>
      </c>
    </row>
    <row r="191" spans="1:18" x14ac:dyDescent="0.25">
      <c r="A191" s="1" t="s">
        <v>202</v>
      </c>
      <c r="B191" s="1" t="s">
        <v>96</v>
      </c>
      <c r="C191" s="1">
        <f>HEX2DEC(B191) + HEX2DEC(A191) * 1000</f>
        <v>253184</v>
      </c>
      <c r="D191" s="1" t="s">
        <v>134</v>
      </c>
      <c r="E191" s="1" t="s">
        <v>448</v>
      </c>
      <c r="F191" s="1" t="s">
        <v>439</v>
      </c>
      <c r="G191"/>
      <c r="H191" t="s">
        <v>271</v>
      </c>
      <c r="I191" s="1" t="s">
        <v>338</v>
      </c>
      <c r="Q191" t="str">
        <f t="shared" si="4"/>
        <v>FD,B8,CP,ByteReg-A,ByteIndexReg | 1,,X,CMP,,</v>
      </c>
      <c r="R191" t="str">
        <f t="shared" si="5"/>
        <v>&lt;opcode prefix='FD' value='B8'&gt;&lt;mnemonic&gt;CP&lt;/mnemonic&gt;&lt;args&gt;&lt;arg encoding=''&gt;ByteReg-A&lt;/arg&gt;&lt;arg encoding=''&gt;ByteIndexReg | 1&lt;/arg&gt;&lt;arg encoding=''&gt;&lt;/arg&gt;&lt;/args&gt;&lt;offical&gt;X&lt;/offical&gt;&lt;function&gt;CMP&lt;/function&gt;&lt;cycles&gt;&lt;/cycles&gt;&lt;/opcode&gt;</v>
      </c>
    </row>
    <row r="192" spans="1:18" x14ac:dyDescent="0.25">
      <c r="A192" s="1" t="s">
        <v>202</v>
      </c>
      <c r="B192" s="1" t="s">
        <v>101</v>
      </c>
      <c r="C192" s="1">
        <f>HEX2DEC(B192) + HEX2DEC(A192) * 1000</f>
        <v>253190</v>
      </c>
      <c r="D192" s="1" t="s">
        <v>134</v>
      </c>
      <c r="E192" s="1" t="s">
        <v>448</v>
      </c>
      <c r="F192" s="1" t="s">
        <v>469</v>
      </c>
      <c r="G192"/>
      <c r="H192" t="s">
        <v>269</v>
      </c>
      <c r="I192" s="1" t="s">
        <v>338</v>
      </c>
      <c r="J192" s="1">
        <v>19</v>
      </c>
      <c r="Q192" t="str">
        <f t="shared" si="4"/>
        <v>FD,BE,CP,ByteReg-A,WordIndexRegPtr,,Y,CMP,19,</v>
      </c>
      <c r="R192" t="str">
        <f t="shared" si="5"/>
        <v>&lt;opcode prefix='FD' value='BE'&gt;&lt;mnemonic&gt;CP&lt;/mnemonic&gt;&lt;args&gt;&lt;arg encoding=''&gt;ByteReg-A&lt;/arg&gt;&lt;arg encoding=''&gt;WordIndexRegPtr&lt;/arg&gt;&lt;arg encoding=''&gt;&lt;/arg&gt;&lt;/args&gt;&lt;offical&gt;Y&lt;/offical&gt;&lt;function&gt;CMP&lt;/function&gt;&lt;cycles&gt;19&lt;/cycles&gt;&lt;/opcode&gt;</v>
      </c>
    </row>
    <row r="193" spans="1:18" x14ac:dyDescent="0.25">
      <c r="A193" s="1" t="s">
        <v>202</v>
      </c>
      <c r="B193" s="1" t="s">
        <v>174</v>
      </c>
      <c r="C193" s="1">
        <f>HEX2DEC(B193) + HEX2DEC(A193) * 1000</f>
        <v>253225</v>
      </c>
      <c r="D193" s="1" t="s">
        <v>136</v>
      </c>
      <c r="E193" s="1" t="s">
        <v>441</v>
      </c>
      <c r="H193" t="s">
        <v>269</v>
      </c>
      <c r="I193" s="1" t="s">
        <v>136</v>
      </c>
      <c r="J193" s="1">
        <v>14</v>
      </c>
      <c r="Q193" t="str">
        <f t="shared" si="4"/>
        <v>FD,E1,POP,WordIndexReg,,,Y,POP,14,</v>
      </c>
      <c r="R193" t="str">
        <f t="shared" si="5"/>
        <v>&lt;opcode prefix='FD' value='E1'&gt;&lt;mnemonic&gt;POP&lt;/mnemonic&gt;&lt;args&gt;&lt;arg encoding=''&gt;WordIndexReg&lt;/arg&gt;&lt;arg encoding=''&gt;&lt;/arg&gt;&lt;arg encoding=''&gt;&lt;/arg&gt;&lt;/args&gt;&lt;offical&gt;Y&lt;/offical&gt;&lt;function&gt;POP&lt;/function&gt;&lt;cycles&gt;14&lt;/cycles&gt;&lt;/opcode&gt;</v>
      </c>
    </row>
    <row r="194" spans="1:18" x14ac:dyDescent="0.25">
      <c r="A194" s="1" t="s">
        <v>202</v>
      </c>
      <c r="B194" s="1" t="s">
        <v>176</v>
      </c>
      <c r="C194" s="1">
        <f>HEX2DEC(B194) + HEX2DEC(A194) * 1000</f>
        <v>253227</v>
      </c>
      <c r="D194" s="1" t="s">
        <v>116</v>
      </c>
      <c r="E194" s="1" t="s">
        <v>447</v>
      </c>
      <c r="F194" s="1" t="s">
        <v>441</v>
      </c>
      <c r="H194" t="s">
        <v>269</v>
      </c>
      <c r="I194" s="4" t="s">
        <v>116</v>
      </c>
      <c r="J194" s="1">
        <v>23</v>
      </c>
      <c r="Q194" t="str">
        <f t="shared" ref="Q194:Q219" si="6">CONCATENATE(A194, ",",B194,",",D194,",",E194, ",", F194,",", G194,",", H194,",", I194,",", J194,",", K194)</f>
        <v>FD,E3,EX,WordRegPtr-SP,WordIndexReg,,Y,EX,23,</v>
      </c>
      <c r="R194" t="str">
        <f t="shared" ref="R194:R219" si="7">"&lt;opcode prefix='" &amp; $A194 &amp; "' value='" &amp; $B194 &amp; "'&gt;" &amp;
 "&lt;mnemonic&gt;"&amp;$D194&amp;"&lt;/mnemonic&gt;" &amp;
 "&lt;args&gt;&lt;arg encoding=''&gt;"&amp; $E194 &amp;"&lt;/arg&gt;" &amp;
 "&lt;arg encoding=''&gt;"&amp; $F194 &amp;"&lt;/arg&gt;" &amp;
 "&lt;arg encoding=''&gt;"&amp; $G194 &amp;"&lt;/arg&gt;&lt;/args&gt;" &amp;
 "&lt;offical&gt;" &amp; $H194 &amp; "&lt;/offical&gt;" &amp;
 "&lt;function&gt;" &amp; $I194 &amp; "&lt;/function&gt;" &amp;
 "&lt;cycles&gt;" &amp; $J194 &amp; "&lt;/cycles&gt;" &amp;
 "&lt;/opcode&gt;"</f>
        <v>&lt;opcode prefix='FD' value='E3'&gt;&lt;mnemonic&gt;EX&lt;/mnemonic&gt;&lt;args&gt;&lt;arg encoding=''&gt;WordRegPtr-SP&lt;/arg&gt;&lt;arg encoding=''&gt;WordIndexReg&lt;/arg&gt;&lt;arg encoding=''&gt;&lt;/arg&gt;&lt;/args&gt;&lt;offical&gt;Y&lt;/offical&gt;&lt;function&gt;EX&lt;/function&gt;&lt;cycles&gt;23&lt;/cycles&gt;&lt;/opcode&gt;</v>
      </c>
    </row>
    <row r="195" spans="1:18" x14ac:dyDescent="0.25">
      <c r="A195" s="1" t="s">
        <v>202</v>
      </c>
      <c r="B195" s="1" t="s">
        <v>178</v>
      </c>
      <c r="C195" s="1">
        <f>HEX2DEC(B195) + HEX2DEC(A195) * 1000</f>
        <v>253229</v>
      </c>
      <c r="D195" s="1" t="s">
        <v>139</v>
      </c>
      <c r="E195" s="1" t="s">
        <v>441</v>
      </c>
      <c r="H195" t="s">
        <v>269</v>
      </c>
      <c r="I195" s="1" t="s">
        <v>139</v>
      </c>
      <c r="J195" s="1">
        <v>15</v>
      </c>
      <c r="Q195" t="str">
        <f t="shared" si="6"/>
        <v>FD,E5,PUSH,WordIndexReg,,,Y,PUSH,15,</v>
      </c>
      <c r="R195" t="str">
        <f t="shared" si="7"/>
        <v>&lt;opcode prefix='FD' value='E5'&gt;&lt;mnemonic&gt;PUSH&lt;/mnemonic&gt;&lt;args&gt;&lt;arg encoding=''&gt;WordIndexReg&lt;/arg&gt;&lt;arg encoding=''&gt;&lt;/arg&gt;&lt;arg encoding=''&gt;&lt;/arg&gt;&lt;/args&gt;&lt;offical&gt;Y&lt;/offical&gt;&lt;function&gt;PUSH&lt;/function&gt;&lt;cycles&gt;15&lt;/cycles&gt;&lt;/opcode&gt;</v>
      </c>
    </row>
    <row r="196" spans="1:18" x14ac:dyDescent="0.25">
      <c r="A196" s="1" t="s">
        <v>202</v>
      </c>
      <c r="B196" s="1" t="s">
        <v>182</v>
      </c>
      <c r="C196" s="1">
        <f>HEX2DEC(B196) + HEX2DEC(A196) * 1000</f>
        <v>253233</v>
      </c>
      <c r="D196" s="1" t="s">
        <v>137</v>
      </c>
      <c r="E196" s="1" t="s">
        <v>441</v>
      </c>
      <c r="H196" t="s">
        <v>269</v>
      </c>
      <c r="I196" s="1" t="s">
        <v>339</v>
      </c>
      <c r="J196" s="1">
        <v>8</v>
      </c>
      <c r="Q196" t="str">
        <f t="shared" si="6"/>
        <v>FD,E9,JP,WordIndexReg,,,Y,JMP,8,</v>
      </c>
      <c r="R196" t="str">
        <f t="shared" si="7"/>
        <v>&lt;opcode prefix='FD' value='E9'&gt;&lt;mnemonic&gt;JP&lt;/mnemonic&gt;&lt;args&gt;&lt;arg encoding=''&gt;WordIndexReg&lt;/arg&gt;&lt;arg encoding=''&gt;&lt;/arg&gt;&lt;arg encoding=''&gt;&lt;/arg&gt;&lt;/args&gt;&lt;offical&gt;Y&lt;/offical&gt;&lt;function&gt;JMP&lt;/function&gt;&lt;cycles&gt;8&lt;/cycles&gt;&lt;/opcode&gt;</v>
      </c>
    </row>
    <row r="197" spans="1:18" x14ac:dyDescent="0.25">
      <c r="A197" s="1" t="s">
        <v>202</v>
      </c>
      <c r="B197" s="1" t="s">
        <v>198</v>
      </c>
      <c r="C197" s="1">
        <f>HEX2DEC(B197) + HEX2DEC(A197) * 1000</f>
        <v>253249</v>
      </c>
      <c r="D197" s="1" t="s">
        <v>7</v>
      </c>
      <c r="E197" s="1" t="s">
        <v>456</v>
      </c>
      <c r="F197" s="1" t="s">
        <v>441</v>
      </c>
      <c r="H197" t="s">
        <v>269</v>
      </c>
      <c r="I197" s="1" t="s">
        <v>7</v>
      </c>
      <c r="J197" s="1">
        <v>10</v>
      </c>
      <c r="Q197" t="str">
        <f t="shared" si="6"/>
        <v>FD,F9,LD,WordReg-SP,WordIndexReg,,Y,LD,10,</v>
      </c>
      <c r="R197" t="str">
        <f t="shared" si="7"/>
        <v>&lt;opcode prefix='FD' value='F9'&gt;&lt;mnemonic&gt;LD&lt;/mnemonic&gt;&lt;args&gt;&lt;arg encoding=''&gt;WordReg-SP&lt;/arg&gt;&lt;arg encoding=''&gt;WordIndexReg&lt;/arg&gt;&lt;arg encoding=''&gt;&lt;/arg&gt;&lt;/args&gt;&lt;offical&gt;Y&lt;/offical&gt;&lt;function&gt;LD&lt;/function&gt;&lt;cycles&gt;10&lt;/cycles&gt;&lt;/opcode&gt;</v>
      </c>
    </row>
    <row r="198" spans="1:18" x14ac:dyDescent="0.25">
      <c r="A198" s="1" t="s">
        <v>438</v>
      </c>
      <c r="B198" s="1">
        <v>0</v>
      </c>
      <c r="C198" s="1">
        <f>HEX2DEC(B198) + HEX2DEC(A198) * 1000</f>
        <v>64971000</v>
      </c>
      <c r="D198" s="1" t="s">
        <v>142</v>
      </c>
      <c r="E198" s="1" t="s">
        <v>469</v>
      </c>
      <c r="F198" s="1" t="s">
        <v>366</v>
      </c>
      <c r="H198" t="s">
        <v>271</v>
      </c>
      <c r="I198" s="1" t="s">
        <v>415</v>
      </c>
      <c r="Q198" t="str">
        <f t="shared" si="6"/>
        <v>FDCB,0,RLC,WordIndexRegPtr,ByteReg | 1,,X,RL_CY,,</v>
      </c>
      <c r="R198" t="str">
        <f t="shared" si="7"/>
        <v>&lt;opcode prefix='FDCB' value='0'&gt;&lt;mnemonic&gt;RLC&lt;/mnemonic&gt;&lt;args&gt;&lt;arg encoding=''&gt;WordIndexRegPtr&lt;/arg&gt;&lt;arg encoding=''&gt;ByteReg | 1&lt;/arg&gt;&lt;arg encoding=''&gt;&lt;/arg&gt;&lt;/args&gt;&lt;offical&gt;X&lt;/offical&gt;&lt;function&gt;RL_CY&lt;/function&gt;&lt;cycles&gt;&lt;/cycles&gt;&lt;/opcode&gt;</v>
      </c>
    </row>
    <row r="199" spans="1:18" x14ac:dyDescent="0.25">
      <c r="A199" s="1" t="s">
        <v>438</v>
      </c>
      <c r="B199" s="1">
        <v>6</v>
      </c>
      <c r="C199" s="1">
        <f>HEX2DEC(B199) + HEX2DEC(A199) * 1000</f>
        <v>64971006</v>
      </c>
      <c r="D199" s="1" t="s">
        <v>142</v>
      </c>
      <c r="E199" s="1" t="s">
        <v>469</v>
      </c>
      <c r="H199" t="s">
        <v>269</v>
      </c>
      <c r="I199" s="1" t="s">
        <v>415</v>
      </c>
      <c r="J199" s="1">
        <v>23</v>
      </c>
      <c r="Q199" t="str">
        <f t="shared" si="6"/>
        <v>FDCB,6,RLC,WordIndexRegPtr,,,Y,RL_CY,23,</v>
      </c>
      <c r="R199" t="str">
        <f t="shared" si="7"/>
        <v>&lt;opcode prefix='FDCB' value='6'&gt;&lt;mnemonic&gt;RLC&lt;/mnemonic&gt;&lt;args&gt;&lt;arg encoding=''&gt;WordIndexRegPtr&lt;/arg&gt;&lt;arg encoding=''&gt;&lt;/arg&gt;&lt;arg encoding=''&gt;&lt;/arg&gt;&lt;/args&gt;&lt;offical&gt;Y&lt;/offical&gt;&lt;function&gt;RL_CY&lt;/function&gt;&lt;cycles&gt;23&lt;/cycles&gt;&lt;/opcode&gt;</v>
      </c>
    </row>
    <row r="200" spans="1:18" x14ac:dyDescent="0.25">
      <c r="A200" s="1" t="s">
        <v>438</v>
      </c>
      <c r="B200" s="1">
        <v>8</v>
      </c>
      <c r="C200" s="1">
        <f>HEX2DEC(B200) + HEX2DEC(A200) * 1000</f>
        <v>64971008</v>
      </c>
      <c r="D200" s="1" t="s">
        <v>143</v>
      </c>
      <c r="E200" s="1" t="s">
        <v>469</v>
      </c>
      <c r="F200" s="1" t="s">
        <v>366</v>
      </c>
      <c r="H200" t="s">
        <v>271</v>
      </c>
      <c r="I200" s="1" t="s">
        <v>412</v>
      </c>
      <c r="Q200" t="str">
        <f t="shared" si="6"/>
        <v>FDCB,8,RRC,WordIndexRegPtr,ByteReg | 1,,X,RR_CY,,</v>
      </c>
      <c r="R200" t="str">
        <f t="shared" si="7"/>
        <v>&lt;opcode prefix='FDCB' value='8'&gt;&lt;mnemonic&gt;RRC&lt;/mnemonic&gt;&lt;args&gt;&lt;arg encoding=''&gt;WordIndexRegPtr&lt;/arg&gt;&lt;arg encoding=''&gt;ByteReg | 1&lt;/arg&gt;&lt;arg encoding=''&gt;&lt;/arg&gt;&lt;/args&gt;&lt;offical&gt;X&lt;/offical&gt;&lt;function&gt;RR_CY&lt;/function&gt;&lt;cycles&gt;&lt;/cycles&gt;&lt;/opcode&gt;</v>
      </c>
    </row>
    <row r="201" spans="1:18" x14ac:dyDescent="0.25">
      <c r="A201" s="1" t="s">
        <v>438</v>
      </c>
      <c r="B201" s="1" t="s">
        <v>208</v>
      </c>
      <c r="C201" s="1">
        <f>HEX2DEC(B201) + HEX2DEC(A201) * 1000</f>
        <v>64971014</v>
      </c>
      <c r="D201" s="1" t="s">
        <v>143</v>
      </c>
      <c r="E201" s="1" t="s">
        <v>469</v>
      </c>
      <c r="H201" t="s">
        <v>269</v>
      </c>
      <c r="I201" s="1" t="s">
        <v>412</v>
      </c>
      <c r="J201" s="1">
        <v>23</v>
      </c>
      <c r="Q201" t="str">
        <f t="shared" si="6"/>
        <v>FDCB,E,RRC,WordIndexRegPtr,,,Y,RR_CY,23,</v>
      </c>
      <c r="R201" t="str">
        <f t="shared" si="7"/>
        <v>&lt;opcode prefix='FDCB' value='E'&gt;&lt;mnemonic&gt;RRC&lt;/mnemonic&gt;&lt;args&gt;&lt;arg encoding=''&gt;WordIndexRegPtr&lt;/arg&gt;&lt;arg encoding=''&gt;&lt;/arg&gt;&lt;arg encoding=''&gt;&lt;/arg&gt;&lt;/args&gt;&lt;offical&gt;Y&lt;/offical&gt;&lt;function&gt;RR_CY&lt;/function&gt;&lt;cycles&gt;23&lt;/cycles&gt;&lt;/opcode&gt;</v>
      </c>
    </row>
    <row r="202" spans="1:18" x14ac:dyDescent="0.25">
      <c r="A202" s="1" t="s">
        <v>438</v>
      </c>
      <c r="B202" s="1">
        <v>10</v>
      </c>
      <c r="C202" s="1">
        <f>HEX2DEC(B202) + HEX2DEC(A202) * 1000</f>
        <v>64971016</v>
      </c>
      <c r="D202" s="1" t="s">
        <v>144</v>
      </c>
      <c r="E202" s="1" t="s">
        <v>469</v>
      </c>
      <c r="F202" s="1" t="s">
        <v>366</v>
      </c>
      <c r="H202" t="s">
        <v>271</v>
      </c>
      <c r="I202" s="1" t="s">
        <v>144</v>
      </c>
      <c r="Q202" t="str">
        <f t="shared" si="6"/>
        <v>FDCB,10,RL,WordIndexRegPtr,ByteReg | 1,,X,RL,,</v>
      </c>
      <c r="R202" t="str">
        <f t="shared" si="7"/>
        <v>&lt;opcode prefix='FDCB' value='10'&gt;&lt;mnemonic&gt;RL&lt;/mnemonic&gt;&lt;args&gt;&lt;arg encoding=''&gt;WordIndexRegPtr&lt;/arg&gt;&lt;arg encoding=''&gt;ByteReg | 1&lt;/arg&gt;&lt;arg encoding=''&gt;&lt;/arg&gt;&lt;/args&gt;&lt;offical&gt;X&lt;/offical&gt;&lt;function&gt;RL&lt;/function&gt;&lt;cycles&gt;&lt;/cycles&gt;&lt;/opcode&gt;</v>
      </c>
    </row>
    <row r="203" spans="1:18" x14ac:dyDescent="0.25">
      <c r="A203" s="1" t="s">
        <v>438</v>
      </c>
      <c r="B203" s="1">
        <v>16</v>
      </c>
      <c r="C203" s="1">
        <f>HEX2DEC(B203) + HEX2DEC(A203) * 1000</f>
        <v>64971022</v>
      </c>
      <c r="D203" s="1" t="s">
        <v>144</v>
      </c>
      <c r="E203" s="1" t="s">
        <v>469</v>
      </c>
      <c r="H203" t="s">
        <v>269</v>
      </c>
      <c r="I203" s="1" t="s">
        <v>144</v>
      </c>
      <c r="J203" s="1">
        <v>23</v>
      </c>
      <c r="L203" s="1"/>
      <c r="Q203" t="str">
        <f t="shared" si="6"/>
        <v>FDCB,16,RL,WordIndexRegPtr,,,Y,RL,23,</v>
      </c>
      <c r="R203" t="str">
        <f t="shared" si="7"/>
        <v>&lt;opcode prefix='FDCB' value='16'&gt;&lt;mnemonic&gt;RL&lt;/mnemonic&gt;&lt;args&gt;&lt;arg encoding=''&gt;WordIndexRegPtr&lt;/arg&gt;&lt;arg encoding=''&gt;&lt;/arg&gt;&lt;arg encoding=''&gt;&lt;/arg&gt;&lt;/args&gt;&lt;offical&gt;Y&lt;/offical&gt;&lt;function&gt;RL&lt;/function&gt;&lt;cycles&gt;23&lt;/cycles&gt;&lt;/opcode&gt;</v>
      </c>
    </row>
    <row r="204" spans="1:18" x14ac:dyDescent="0.25">
      <c r="A204" s="1" t="s">
        <v>438</v>
      </c>
      <c r="B204" s="1">
        <v>18</v>
      </c>
      <c r="C204" s="1">
        <f>HEX2DEC(B204) + HEX2DEC(A204) * 1000</f>
        <v>64971024</v>
      </c>
      <c r="D204" s="1" t="s">
        <v>145</v>
      </c>
      <c r="E204" s="1" t="s">
        <v>469</v>
      </c>
      <c r="F204" s="1" t="s">
        <v>366</v>
      </c>
      <c r="H204" t="s">
        <v>271</v>
      </c>
      <c r="I204" s="1" t="s">
        <v>145</v>
      </c>
      <c r="L204" s="1"/>
      <c r="Q204" t="str">
        <f t="shared" si="6"/>
        <v>FDCB,18,RR,WordIndexRegPtr,ByteReg | 1,,X,RR,,</v>
      </c>
      <c r="R204" t="str">
        <f t="shared" si="7"/>
        <v>&lt;opcode prefix='FDCB' value='18'&gt;&lt;mnemonic&gt;RR&lt;/mnemonic&gt;&lt;args&gt;&lt;arg encoding=''&gt;WordIndexRegPtr&lt;/arg&gt;&lt;arg encoding=''&gt;ByteReg | 1&lt;/arg&gt;&lt;arg encoding=''&gt;&lt;/arg&gt;&lt;/args&gt;&lt;offical&gt;X&lt;/offical&gt;&lt;function&gt;RR&lt;/function&gt;&lt;cycles&gt;&lt;/cycles&gt;&lt;/opcode&gt;</v>
      </c>
    </row>
    <row r="205" spans="1:18" x14ac:dyDescent="0.25">
      <c r="A205" s="1" t="s">
        <v>438</v>
      </c>
      <c r="B205" s="1" t="s">
        <v>22</v>
      </c>
      <c r="C205" s="1">
        <f>HEX2DEC(B205) + HEX2DEC(A205) * 1000</f>
        <v>64971030</v>
      </c>
      <c r="D205" s="1" t="s">
        <v>145</v>
      </c>
      <c r="E205" s="1" t="s">
        <v>469</v>
      </c>
      <c r="H205" t="s">
        <v>269</v>
      </c>
      <c r="I205" s="1" t="s">
        <v>145</v>
      </c>
      <c r="J205" s="1">
        <v>23</v>
      </c>
      <c r="L205" s="1"/>
      <c r="Q205" t="str">
        <f t="shared" si="6"/>
        <v>FDCB,1E,RR,WordIndexRegPtr,,,Y,RR,23,</v>
      </c>
      <c r="R205" t="str">
        <f t="shared" si="7"/>
        <v>&lt;opcode prefix='FDCB' value='1E'&gt;&lt;mnemonic&gt;RR&lt;/mnemonic&gt;&lt;args&gt;&lt;arg encoding=''&gt;WordIndexRegPtr&lt;/arg&gt;&lt;arg encoding=''&gt;&lt;/arg&gt;&lt;arg encoding=''&gt;&lt;/arg&gt;&lt;/args&gt;&lt;offical&gt;Y&lt;/offical&gt;&lt;function&gt;RR&lt;/function&gt;&lt;cycles&gt;23&lt;/cycles&gt;&lt;/opcode&gt;</v>
      </c>
    </row>
    <row r="206" spans="1:18" x14ac:dyDescent="0.25">
      <c r="A206" s="1" t="s">
        <v>438</v>
      </c>
      <c r="B206" s="1">
        <v>20</v>
      </c>
      <c r="C206" s="1">
        <f>HEX2DEC(B206) + HEX2DEC(A206) * 1000</f>
        <v>64971032</v>
      </c>
      <c r="D206" s="1" t="s">
        <v>146</v>
      </c>
      <c r="E206" s="1" t="s">
        <v>469</v>
      </c>
      <c r="F206" s="1" t="s">
        <v>366</v>
      </c>
      <c r="H206" t="s">
        <v>271</v>
      </c>
      <c r="I206" s="1" t="s">
        <v>419</v>
      </c>
      <c r="L206" s="1"/>
      <c r="Q206" t="str">
        <f t="shared" si="6"/>
        <v>FDCB,20,SLA,WordIndexRegPtr,ByteReg | 1,,X,SL_Signed,,</v>
      </c>
      <c r="R206" t="str">
        <f t="shared" si="7"/>
        <v>&lt;opcode prefix='FDCB' value='20'&gt;&lt;mnemonic&gt;SLA&lt;/mnemonic&gt;&lt;args&gt;&lt;arg encoding=''&gt;WordIndexRegPtr&lt;/arg&gt;&lt;arg encoding=''&gt;ByteReg | 1&lt;/arg&gt;&lt;arg encoding=''&gt;&lt;/arg&gt;&lt;/args&gt;&lt;offical&gt;X&lt;/offical&gt;&lt;function&gt;SL_Signed&lt;/function&gt;&lt;cycles&gt;&lt;/cycles&gt;&lt;/opcode&gt;</v>
      </c>
    </row>
    <row r="207" spans="1:18" x14ac:dyDescent="0.25">
      <c r="A207" s="1" t="s">
        <v>438</v>
      </c>
      <c r="B207" s="1">
        <v>26</v>
      </c>
      <c r="C207" s="1">
        <f>HEX2DEC(B207) + HEX2DEC(A207) * 1000</f>
        <v>64971038</v>
      </c>
      <c r="D207" s="1" t="s">
        <v>146</v>
      </c>
      <c r="E207" s="1" t="s">
        <v>469</v>
      </c>
      <c r="H207" t="s">
        <v>269</v>
      </c>
      <c r="I207" s="1" t="s">
        <v>419</v>
      </c>
      <c r="J207" s="1">
        <v>22</v>
      </c>
      <c r="L207" s="1"/>
      <c r="Q207" t="str">
        <f t="shared" si="6"/>
        <v>FDCB,26,SLA,WordIndexRegPtr,,,Y,SL_Signed,22,</v>
      </c>
      <c r="R207" t="str">
        <f t="shared" si="7"/>
        <v>&lt;opcode prefix='FDCB' value='26'&gt;&lt;mnemonic&gt;SLA&lt;/mnemonic&gt;&lt;args&gt;&lt;arg encoding=''&gt;WordIndexRegPtr&lt;/arg&gt;&lt;arg encoding=''&gt;&lt;/arg&gt;&lt;arg encoding=''&gt;&lt;/arg&gt;&lt;/args&gt;&lt;offical&gt;Y&lt;/offical&gt;&lt;function&gt;SL_Signed&lt;/function&gt;&lt;cycles&gt;22&lt;/cycles&gt;&lt;/opcode&gt;</v>
      </c>
    </row>
    <row r="208" spans="1:18" x14ac:dyDescent="0.25">
      <c r="A208" s="1" t="s">
        <v>438</v>
      </c>
      <c r="B208" s="1">
        <v>28</v>
      </c>
      <c r="C208" s="1">
        <f>HEX2DEC(B208) + HEX2DEC(A208) * 1000</f>
        <v>64971040</v>
      </c>
      <c r="D208" s="1" t="s">
        <v>147</v>
      </c>
      <c r="E208" s="1" t="s">
        <v>469</v>
      </c>
      <c r="F208" s="1" t="s">
        <v>366</v>
      </c>
      <c r="H208" t="s">
        <v>271</v>
      </c>
      <c r="I208" s="1" t="s">
        <v>418</v>
      </c>
      <c r="L208" s="1"/>
      <c r="Q208" t="str">
        <f t="shared" si="6"/>
        <v>FDCB,28,SRA,WordIndexRegPtr,ByteReg | 1,,X,SR_Signed,,</v>
      </c>
      <c r="R208" t="str">
        <f t="shared" si="7"/>
        <v>&lt;opcode prefix='FDCB' value='28'&gt;&lt;mnemonic&gt;SRA&lt;/mnemonic&gt;&lt;args&gt;&lt;arg encoding=''&gt;WordIndexRegPtr&lt;/arg&gt;&lt;arg encoding=''&gt;ByteReg | 1&lt;/arg&gt;&lt;arg encoding=''&gt;&lt;/arg&gt;&lt;/args&gt;&lt;offical&gt;X&lt;/offical&gt;&lt;function&gt;SR_Signed&lt;/function&gt;&lt;cycles&gt;&lt;/cycles&gt;&lt;/opcode&gt;</v>
      </c>
    </row>
    <row r="209" spans="1:18" x14ac:dyDescent="0.25">
      <c r="A209" s="1" t="s">
        <v>438</v>
      </c>
      <c r="B209" s="1" t="s">
        <v>28</v>
      </c>
      <c r="C209" s="1">
        <f>HEX2DEC(B209) + HEX2DEC(A209) * 1000</f>
        <v>64971046</v>
      </c>
      <c r="D209" s="1" t="s">
        <v>147</v>
      </c>
      <c r="E209" s="1" t="s">
        <v>469</v>
      </c>
      <c r="H209" t="s">
        <v>269</v>
      </c>
      <c r="I209" s="1" t="s">
        <v>418</v>
      </c>
      <c r="J209" s="1">
        <v>22</v>
      </c>
      <c r="L209" s="1"/>
      <c r="Q209" t="str">
        <f t="shared" si="6"/>
        <v>FDCB,2E,SRA,WordIndexRegPtr,,,Y,SR_Signed,22,</v>
      </c>
      <c r="R209" t="str">
        <f t="shared" si="7"/>
        <v>&lt;opcode prefix='FDCB' value='2E'&gt;&lt;mnemonic&gt;SRA&lt;/mnemonic&gt;&lt;args&gt;&lt;arg encoding=''&gt;WordIndexRegPtr&lt;/arg&gt;&lt;arg encoding=''&gt;&lt;/arg&gt;&lt;arg encoding=''&gt;&lt;/arg&gt;&lt;/args&gt;&lt;offical&gt;Y&lt;/offical&gt;&lt;function&gt;SR_Signed&lt;/function&gt;&lt;cycles&gt;22&lt;/cycles&gt;&lt;/opcode&gt;</v>
      </c>
    </row>
    <row r="210" spans="1:18" x14ac:dyDescent="0.25">
      <c r="A210" s="1" t="s">
        <v>438</v>
      </c>
      <c r="B210" s="1">
        <v>30</v>
      </c>
      <c r="C210" s="1">
        <f>HEX2DEC(B210) + HEX2DEC(A210) * 1000</f>
        <v>64971048</v>
      </c>
      <c r="D210" s="1" t="s">
        <v>148</v>
      </c>
      <c r="E210" s="1" t="s">
        <v>469</v>
      </c>
      <c r="F210" s="1" t="s">
        <v>366</v>
      </c>
      <c r="H210" t="s">
        <v>271</v>
      </c>
      <c r="I210" s="1" t="s">
        <v>405</v>
      </c>
      <c r="L210" s="1"/>
      <c r="Q210" t="str">
        <f t="shared" si="6"/>
        <v>FDCB,30,SLL,WordIndexRegPtr,ByteReg | 1,,X,SL_L,,</v>
      </c>
      <c r="R210" t="str">
        <f t="shared" si="7"/>
        <v>&lt;opcode prefix='FDCB' value='30'&gt;&lt;mnemonic&gt;SLL&lt;/mnemonic&gt;&lt;args&gt;&lt;arg encoding=''&gt;WordIndexRegPtr&lt;/arg&gt;&lt;arg encoding=''&gt;ByteReg | 1&lt;/arg&gt;&lt;arg encoding=''&gt;&lt;/arg&gt;&lt;/args&gt;&lt;offical&gt;X&lt;/offical&gt;&lt;function&gt;SL_L&lt;/function&gt;&lt;cycles&gt;&lt;/cycles&gt;&lt;/opcode&gt;</v>
      </c>
    </row>
    <row r="211" spans="1:18" x14ac:dyDescent="0.25">
      <c r="A211" s="1" t="s">
        <v>438</v>
      </c>
      <c r="B211" s="1">
        <v>36</v>
      </c>
      <c r="C211" s="1">
        <f>HEX2DEC(B211) + HEX2DEC(A211) * 1000</f>
        <v>64971054</v>
      </c>
      <c r="D211" s="1" t="s">
        <v>148</v>
      </c>
      <c r="E211" s="1" t="s">
        <v>469</v>
      </c>
      <c r="H211" t="s">
        <v>271</v>
      </c>
      <c r="I211" s="1" t="s">
        <v>405</v>
      </c>
      <c r="J211" s="1">
        <v>22</v>
      </c>
      <c r="Q211" t="str">
        <f t="shared" si="6"/>
        <v>FDCB,36,SLL,WordIndexRegPtr,,,X,SL_L,22,</v>
      </c>
      <c r="R211" t="str">
        <f t="shared" si="7"/>
        <v>&lt;opcode prefix='FDCB' value='36'&gt;&lt;mnemonic&gt;SLL&lt;/mnemonic&gt;&lt;args&gt;&lt;arg encoding=''&gt;WordIndexRegPtr&lt;/arg&gt;&lt;arg encoding=''&gt;&lt;/arg&gt;&lt;arg encoding=''&gt;&lt;/arg&gt;&lt;/args&gt;&lt;offical&gt;X&lt;/offical&gt;&lt;function&gt;SL_L&lt;/function&gt;&lt;cycles&gt;22&lt;/cycles&gt;&lt;/opcode&gt;</v>
      </c>
    </row>
    <row r="212" spans="1:18" x14ac:dyDescent="0.25">
      <c r="A212" s="1" t="s">
        <v>438</v>
      </c>
      <c r="B212" s="1">
        <v>38</v>
      </c>
      <c r="C212" s="1">
        <f>HEX2DEC(B212) + HEX2DEC(A212) * 1000</f>
        <v>64971056</v>
      </c>
      <c r="D212" s="1" t="s">
        <v>149</v>
      </c>
      <c r="E212" s="1" t="s">
        <v>469</v>
      </c>
      <c r="F212" s="1" t="s">
        <v>366</v>
      </c>
      <c r="H212" t="s">
        <v>271</v>
      </c>
      <c r="I212" s="1" t="s">
        <v>406</v>
      </c>
      <c r="Q212" t="str">
        <f t="shared" si="6"/>
        <v>FDCB,38,SRL,WordIndexRegPtr,ByteReg | 1,,X,SR_L,,</v>
      </c>
      <c r="R212" t="str">
        <f t="shared" si="7"/>
        <v>&lt;opcode prefix='FDCB' value='38'&gt;&lt;mnemonic&gt;SRL&lt;/mnemonic&gt;&lt;args&gt;&lt;arg encoding=''&gt;WordIndexRegPtr&lt;/arg&gt;&lt;arg encoding=''&gt;ByteReg | 1&lt;/arg&gt;&lt;arg encoding=''&gt;&lt;/arg&gt;&lt;/args&gt;&lt;offical&gt;X&lt;/offical&gt;&lt;function&gt;SR_L&lt;/function&gt;&lt;cycles&gt;&lt;/cycles&gt;&lt;/opcode&gt;</v>
      </c>
    </row>
    <row r="213" spans="1:18" x14ac:dyDescent="0.25">
      <c r="A213" s="1" t="s">
        <v>438</v>
      </c>
      <c r="B213" s="1" t="s">
        <v>34</v>
      </c>
      <c r="C213" s="1">
        <f>HEX2DEC(B213) + HEX2DEC(A213) * 1000</f>
        <v>64971062</v>
      </c>
      <c r="D213" s="1" t="s">
        <v>149</v>
      </c>
      <c r="E213" s="1" t="s">
        <v>469</v>
      </c>
      <c r="H213" t="s">
        <v>269</v>
      </c>
      <c r="I213" s="1" t="s">
        <v>406</v>
      </c>
      <c r="J213" s="1">
        <v>22</v>
      </c>
      <c r="Q213" t="str">
        <f t="shared" si="6"/>
        <v>FDCB,3E,SRL,WordIndexRegPtr,,,Y,SR_L,22,</v>
      </c>
      <c r="R213" t="str">
        <f t="shared" si="7"/>
        <v>&lt;opcode prefix='FDCB' value='3E'&gt;&lt;mnemonic&gt;SRL&lt;/mnemonic&gt;&lt;args&gt;&lt;arg encoding=''&gt;WordIndexRegPtr&lt;/arg&gt;&lt;arg encoding=''&gt;&lt;/arg&gt;&lt;arg encoding=''&gt;&lt;/arg&gt;&lt;/args&gt;&lt;offical&gt;Y&lt;/offical&gt;&lt;function&gt;SR_L&lt;/function&gt;&lt;cycles&gt;22&lt;/cycles&gt;&lt;/opcode&gt;</v>
      </c>
    </row>
    <row r="214" spans="1:18" x14ac:dyDescent="0.25">
      <c r="A214" s="1" t="s">
        <v>438</v>
      </c>
      <c r="B214" s="1">
        <v>40</v>
      </c>
      <c r="C214" s="1">
        <f>HEX2DEC(B214) + HEX2DEC(A214) * 1000</f>
        <v>64971064</v>
      </c>
      <c r="D214" s="1" t="s">
        <v>150</v>
      </c>
      <c r="E214" s="1" t="s">
        <v>370</v>
      </c>
      <c r="F214" s="1" t="s">
        <v>469</v>
      </c>
      <c r="G214" s="1" t="s">
        <v>366</v>
      </c>
      <c r="H214" t="s">
        <v>271</v>
      </c>
      <c r="I214" s="1" t="s">
        <v>150</v>
      </c>
      <c r="Q214" t="str">
        <f t="shared" si="6"/>
        <v>FDCB,40,BIT,Encoded | 2,WordIndexRegPtr,ByteReg | 1,X,BIT,,</v>
      </c>
      <c r="R214" t="str">
        <f t="shared" si="7"/>
        <v>&lt;opcode prefix='FDCB' value='40'&gt;&lt;mnemonic&gt;BIT&lt;/mnemonic&gt;&lt;args&gt;&lt;arg encoding=''&gt;Encoded | 2&lt;/arg&gt;&lt;arg encoding=''&gt;WordIndexRegPtr&lt;/arg&gt;&lt;arg encoding=''&gt;ByteReg | 1&lt;/arg&gt;&lt;/args&gt;&lt;offical&gt;X&lt;/offical&gt;&lt;function&gt;BIT&lt;/function&gt;&lt;cycles&gt;&lt;/cycles&gt;&lt;/opcode&gt;</v>
      </c>
    </row>
    <row r="215" spans="1:18" x14ac:dyDescent="0.25">
      <c r="A215" s="1" t="s">
        <v>438</v>
      </c>
      <c r="B215" s="1">
        <v>46</v>
      </c>
      <c r="C215" s="1">
        <f>HEX2DEC(B215) + HEX2DEC(A215) * 1000</f>
        <v>64971070</v>
      </c>
      <c r="D215" s="1" t="s">
        <v>150</v>
      </c>
      <c r="E215" s="1" t="s">
        <v>370</v>
      </c>
      <c r="F215" s="1" t="s">
        <v>469</v>
      </c>
      <c r="H215" t="s">
        <v>269</v>
      </c>
      <c r="I215" s="1" t="s">
        <v>150</v>
      </c>
      <c r="J215" s="1">
        <v>20</v>
      </c>
      <c r="Q215" t="str">
        <f t="shared" si="6"/>
        <v>FDCB,46,BIT,Encoded | 2,WordIndexRegPtr,,Y,BIT,20,</v>
      </c>
      <c r="R215" t="str">
        <f t="shared" si="7"/>
        <v>&lt;opcode prefix='FDCB' value='46'&gt;&lt;mnemonic&gt;BIT&lt;/mnemonic&gt;&lt;args&gt;&lt;arg encoding=''&gt;Encoded | 2&lt;/arg&gt;&lt;arg encoding=''&gt;WordIndexRegPtr&lt;/arg&gt;&lt;arg encoding=''&gt;&lt;/arg&gt;&lt;/args&gt;&lt;offical&gt;Y&lt;/offical&gt;&lt;function&gt;BIT&lt;/function&gt;&lt;cycles&gt;20&lt;/cycles&gt;&lt;/opcode&gt;</v>
      </c>
    </row>
    <row r="216" spans="1:18" x14ac:dyDescent="0.25">
      <c r="A216" s="1" t="s">
        <v>438</v>
      </c>
      <c r="B216" s="1">
        <v>80</v>
      </c>
      <c r="C216" s="1">
        <f>HEX2DEC(B216) + HEX2DEC(A216) * 1000</f>
        <v>64971128</v>
      </c>
      <c r="D216" s="1" t="s">
        <v>151</v>
      </c>
      <c r="E216" s="1" t="s">
        <v>370</v>
      </c>
      <c r="F216" s="1" t="s">
        <v>469</v>
      </c>
      <c r="G216" s="1" t="s">
        <v>366</v>
      </c>
      <c r="H216" t="s">
        <v>271</v>
      </c>
      <c r="I216" s="1" t="s">
        <v>151</v>
      </c>
      <c r="Q216" t="str">
        <f t="shared" si="6"/>
        <v>FDCB,80,RES,Encoded | 2,WordIndexRegPtr,ByteReg | 1,X,RES,,</v>
      </c>
      <c r="R216" t="str">
        <f t="shared" si="7"/>
        <v>&lt;opcode prefix='FDCB' value='80'&gt;&lt;mnemonic&gt;RES&lt;/mnemonic&gt;&lt;args&gt;&lt;arg encoding=''&gt;Encoded | 2&lt;/arg&gt;&lt;arg encoding=''&gt;WordIndexRegPtr&lt;/arg&gt;&lt;arg encoding=''&gt;ByteReg | 1&lt;/arg&gt;&lt;/args&gt;&lt;offical&gt;X&lt;/offical&gt;&lt;function&gt;RES&lt;/function&gt;&lt;cycles&gt;&lt;/cycles&gt;&lt;/opcode&gt;</v>
      </c>
    </row>
    <row r="217" spans="1:18" x14ac:dyDescent="0.25">
      <c r="A217" s="1" t="s">
        <v>438</v>
      </c>
      <c r="B217" s="1">
        <v>86</v>
      </c>
      <c r="C217" s="1">
        <f>HEX2DEC(B217) + HEX2DEC(A217) * 1000</f>
        <v>64971134</v>
      </c>
      <c r="D217" s="1" t="s">
        <v>151</v>
      </c>
      <c r="E217" s="1" t="s">
        <v>370</v>
      </c>
      <c r="F217" s="1" t="s">
        <v>469</v>
      </c>
      <c r="H217" t="s">
        <v>269</v>
      </c>
      <c r="I217" s="1" t="s">
        <v>151</v>
      </c>
      <c r="J217" s="1">
        <v>6</v>
      </c>
      <c r="Q217" t="str">
        <f t="shared" si="6"/>
        <v>FDCB,86,RES,Encoded | 2,WordIndexRegPtr,,Y,RES,6,</v>
      </c>
      <c r="R217" t="str">
        <f t="shared" si="7"/>
        <v>&lt;opcode prefix='FDCB' value='86'&gt;&lt;mnemonic&gt;RES&lt;/mnemonic&gt;&lt;args&gt;&lt;arg encoding=''&gt;Encoded | 2&lt;/arg&gt;&lt;arg encoding=''&gt;WordIndexRegPtr&lt;/arg&gt;&lt;arg encoding=''&gt;&lt;/arg&gt;&lt;/args&gt;&lt;offical&gt;Y&lt;/offical&gt;&lt;function&gt;RES&lt;/function&gt;&lt;cycles&gt;6&lt;/cycles&gt;&lt;/opcode&gt;</v>
      </c>
    </row>
    <row r="218" spans="1:18" x14ac:dyDescent="0.25">
      <c r="A218" s="1" t="s">
        <v>438</v>
      </c>
      <c r="B218" s="1" t="s">
        <v>103</v>
      </c>
      <c r="C218" s="1">
        <f>HEX2DEC(B218) + HEX2DEC(A218) * 1000</f>
        <v>64971192</v>
      </c>
      <c r="D218" s="1" t="s">
        <v>152</v>
      </c>
      <c r="E218" s="1" t="s">
        <v>370</v>
      </c>
      <c r="F218" s="1" t="s">
        <v>469</v>
      </c>
      <c r="G218" s="1" t="s">
        <v>366</v>
      </c>
      <c r="H218" t="s">
        <v>271</v>
      </c>
      <c r="I218" s="1" t="s">
        <v>152</v>
      </c>
      <c r="Q218" t="str">
        <f t="shared" si="6"/>
        <v>FDCB,C0,SET,Encoded | 2,WordIndexRegPtr,ByteReg | 1,X,SET,,</v>
      </c>
      <c r="R218" t="str">
        <f t="shared" si="7"/>
        <v>&lt;opcode prefix='FDCB' value='C0'&gt;&lt;mnemonic&gt;SET&lt;/mnemonic&gt;&lt;args&gt;&lt;arg encoding=''&gt;Encoded | 2&lt;/arg&gt;&lt;arg encoding=''&gt;WordIndexRegPtr&lt;/arg&gt;&lt;arg encoding=''&gt;ByteReg | 1&lt;/arg&gt;&lt;/args&gt;&lt;offical&gt;X&lt;/offical&gt;&lt;function&gt;SET&lt;/function&gt;&lt;cycles&gt;&lt;/cycles&gt;&lt;/opcode&gt;</v>
      </c>
    </row>
    <row r="219" spans="1:18" x14ac:dyDescent="0.25">
      <c r="A219" s="1" t="s">
        <v>438</v>
      </c>
      <c r="B219" s="1" t="s">
        <v>109</v>
      </c>
      <c r="C219" s="1">
        <f>HEX2DEC(B219) + HEX2DEC(A219) * 1000</f>
        <v>64971198</v>
      </c>
      <c r="D219" s="1" t="s">
        <v>152</v>
      </c>
      <c r="E219" s="1" t="s">
        <v>370</v>
      </c>
      <c r="F219" s="1" t="s">
        <v>469</v>
      </c>
      <c r="H219" t="s">
        <v>269</v>
      </c>
      <c r="I219" s="1" t="s">
        <v>152</v>
      </c>
      <c r="J219" s="1">
        <v>23</v>
      </c>
      <c r="Q219" t="str">
        <f t="shared" si="6"/>
        <v>FDCB,C6,SET,Encoded | 2,WordIndexRegPtr,,Y,SET,23,</v>
      </c>
      <c r="R219" t="str">
        <f t="shared" si="7"/>
        <v>&lt;opcode prefix='FDCB' value='C6'&gt;&lt;mnemonic&gt;SET&lt;/mnemonic&gt;&lt;args&gt;&lt;arg encoding=''&gt;Encoded | 2&lt;/arg&gt;&lt;arg encoding=''&gt;WordIndexRegPtr&lt;/arg&gt;&lt;arg encoding=''&gt;&lt;/arg&gt;&lt;/args&gt;&lt;offical&gt;Y&lt;/offical&gt;&lt;function&gt;SET&lt;/function&gt;&lt;cycles&gt;23&lt;/cycles&gt;&lt;/opcode&gt;</v>
      </c>
    </row>
    <row r="220" spans="1:18" x14ac:dyDescent="0.25">
      <c r="H220"/>
      <c r="L220" s="1"/>
      <c r="M220" s="1"/>
      <c r="O220" s="1"/>
      <c r="P220" s="1"/>
    </row>
    <row r="221" spans="1:18" x14ac:dyDescent="0.25">
      <c r="H221"/>
      <c r="L221" s="1"/>
      <c r="M221" s="1"/>
    </row>
    <row r="222" spans="1:18" x14ac:dyDescent="0.25">
      <c r="H222"/>
      <c r="L222" s="1"/>
      <c r="M222" s="1"/>
      <c r="O222" s="1"/>
      <c r="P222" s="1"/>
    </row>
    <row r="223" spans="1:18" x14ac:dyDescent="0.25">
      <c r="H223"/>
      <c r="L223" s="1"/>
      <c r="M223" s="1"/>
    </row>
    <row r="224" spans="1:18" x14ac:dyDescent="0.25">
      <c r="H224"/>
      <c r="L224" s="1"/>
      <c r="M224" s="1"/>
      <c r="O224" s="1"/>
      <c r="P224" s="1"/>
    </row>
    <row r="225" spans="8:13" x14ac:dyDescent="0.25">
      <c r="H225"/>
      <c r="L225" s="1"/>
      <c r="M225" s="1"/>
    </row>
  </sheetData>
  <autoFilter ref="A1:K225">
    <sortState ref="A2:K225">
      <sortCondition ref="C1:C225"/>
    </sortState>
  </autoFilter>
  <conditionalFormatting sqref="O826:O1048576 O119 O92 O195:O219 O106:P107 O108 O101:P103 P108:P112 K195:K202 P82 P32 O46:P51 O62:P62 P55:P56 O133:P133 K146:K156 K27:K53 K170:K176 K57:K58 K65:K66 K68:K138 P40:P42 K211:K217 K226:K587 O226:O569">
    <cfRule type="containsText" dxfId="3207" priority="1339" operator="containsText" text="X">
      <formula>NOT(ISERROR(SEARCH("X",K27)))</formula>
    </cfRule>
    <cfRule type="containsText" dxfId="3206" priority="1340" operator="containsText" text="Y">
      <formula>NOT(ISERROR(SEARCH("Y",K27)))</formula>
    </cfRule>
    <cfRule type="containsText" dxfId="3205" priority="1341" operator="containsText" text="N">
      <formula>NOT(ISERROR(SEARCH("N",K27)))</formula>
    </cfRule>
  </conditionalFormatting>
  <conditionalFormatting sqref="O570:O825">
    <cfRule type="containsText" dxfId="3204" priority="1336" operator="containsText" text="X">
      <formula>NOT(ISERROR(SEARCH("X",O570)))</formula>
    </cfRule>
    <cfRule type="containsText" dxfId="3203" priority="1337" operator="containsText" text="Y">
      <formula>NOT(ISERROR(SEARCH("Y",O570)))</formula>
    </cfRule>
    <cfRule type="containsText" dxfId="3202" priority="1338" operator="containsText" text="N">
      <formula>NOT(ISERROR(SEARCH("N",O570)))</formula>
    </cfRule>
  </conditionalFormatting>
  <conditionalFormatting sqref="P826:P1048576 P119 P92 P195:P219 P44 P226:P569">
    <cfRule type="containsText" dxfId="3201" priority="1333" operator="containsText" text="X">
      <formula>NOT(ISERROR(SEARCH("X",P44)))</formula>
    </cfRule>
    <cfRule type="containsText" dxfId="3200" priority="1334" operator="containsText" text="Y">
      <formula>NOT(ISERROR(SEARCH("Y",P44)))</formula>
    </cfRule>
    <cfRule type="containsText" dxfId="3199" priority="1335" operator="containsText" text="N">
      <formula>NOT(ISERROR(SEARCH("N",P44)))</formula>
    </cfRule>
  </conditionalFormatting>
  <conditionalFormatting sqref="P570:P825">
    <cfRule type="containsText" dxfId="3198" priority="1330" operator="containsText" text="X">
      <formula>NOT(ISERROR(SEARCH("X",P570)))</formula>
    </cfRule>
    <cfRule type="containsText" dxfId="3197" priority="1331" operator="containsText" text="Y">
      <formula>NOT(ISERROR(SEARCH("Y",P570)))</formula>
    </cfRule>
    <cfRule type="containsText" dxfId="3196" priority="1332" operator="containsText" text="N">
      <formula>NOT(ISERROR(SEARCH("N",P570)))</formula>
    </cfRule>
  </conditionalFormatting>
  <conditionalFormatting sqref="P38">
    <cfRule type="containsText" dxfId="3195" priority="1327" operator="containsText" text="X">
      <formula>NOT(ISERROR(SEARCH("X",P38)))</formula>
    </cfRule>
    <cfRule type="containsText" dxfId="3194" priority="1328" operator="containsText" text="Y">
      <formula>NOT(ISERROR(SEARCH("Y",P38)))</formula>
    </cfRule>
    <cfRule type="containsText" dxfId="3193" priority="1329" operator="containsText" text="N">
      <formula>NOT(ISERROR(SEARCH("N",P38)))</formula>
    </cfRule>
  </conditionalFormatting>
  <conditionalFormatting sqref="O123:O132">
    <cfRule type="containsText" dxfId="3192" priority="1324" operator="containsText" text="X">
      <formula>NOT(ISERROR(SEARCH("X",O123)))</formula>
    </cfRule>
    <cfRule type="containsText" dxfId="3191" priority="1325" operator="containsText" text="Y">
      <formula>NOT(ISERROR(SEARCH("Y",O123)))</formula>
    </cfRule>
    <cfRule type="containsText" dxfId="3190" priority="1326" operator="containsText" text="N">
      <formula>NOT(ISERROR(SEARCH("N",O123)))</formula>
    </cfRule>
  </conditionalFormatting>
  <conditionalFormatting sqref="P123:P132">
    <cfRule type="containsText" dxfId="3189" priority="1321" operator="containsText" text="X">
      <formula>NOT(ISERROR(SEARCH("X",P123)))</formula>
    </cfRule>
    <cfRule type="containsText" dxfId="3188" priority="1322" operator="containsText" text="Y">
      <formula>NOT(ISERROR(SEARCH("Y",P123)))</formula>
    </cfRule>
    <cfRule type="containsText" dxfId="3187" priority="1323" operator="containsText" text="N">
      <formula>NOT(ISERROR(SEARCH("N",P123)))</formula>
    </cfRule>
  </conditionalFormatting>
  <conditionalFormatting sqref="O134">
    <cfRule type="containsText" dxfId="3186" priority="1318" operator="containsText" text="X">
      <formula>NOT(ISERROR(SEARCH("X",O134)))</formula>
    </cfRule>
    <cfRule type="containsText" dxfId="3185" priority="1319" operator="containsText" text="Y">
      <formula>NOT(ISERROR(SEARCH("Y",O134)))</formula>
    </cfRule>
    <cfRule type="containsText" dxfId="3184" priority="1320" operator="containsText" text="N">
      <formula>NOT(ISERROR(SEARCH("N",O134)))</formula>
    </cfRule>
  </conditionalFormatting>
  <conditionalFormatting sqref="P134">
    <cfRule type="containsText" dxfId="3183" priority="1315" operator="containsText" text="X">
      <formula>NOT(ISERROR(SEARCH("X",P134)))</formula>
    </cfRule>
    <cfRule type="containsText" dxfId="3182" priority="1316" operator="containsText" text="Y">
      <formula>NOT(ISERROR(SEARCH("Y",P134)))</formula>
    </cfRule>
    <cfRule type="containsText" dxfId="3181" priority="1317" operator="containsText" text="N">
      <formula>NOT(ISERROR(SEARCH("N",P134)))</formula>
    </cfRule>
  </conditionalFormatting>
  <conditionalFormatting sqref="P39">
    <cfRule type="containsText" dxfId="3180" priority="1312" operator="containsText" text="X">
      <formula>NOT(ISERROR(SEARCH("X",P39)))</formula>
    </cfRule>
    <cfRule type="containsText" dxfId="3179" priority="1313" operator="containsText" text="Y">
      <formula>NOT(ISERROR(SEARCH("Y",P39)))</formula>
    </cfRule>
    <cfRule type="containsText" dxfId="3178" priority="1314" operator="containsText" text="N">
      <formula>NOT(ISERROR(SEARCH("N",P39)))</formula>
    </cfRule>
  </conditionalFormatting>
  <conditionalFormatting sqref="P83">
    <cfRule type="containsText" dxfId="3177" priority="1303" operator="containsText" text="X">
      <formula>NOT(ISERROR(SEARCH("X",P83)))</formula>
    </cfRule>
    <cfRule type="containsText" dxfId="3176" priority="1304" operator="containsText" text="Y">
      <formula>NOT(ISERROR(SEARCH("Y",P83)))</formula>
    </cfRule>
    <cfRule type="containsText" dxfId="3175" priority="1305" operator="containsText" text="N">
      <formula>NOT(ISERROR(SEARCH("N",P83)))</formula>
    </cfRule>
  </conditionalFormatting>
  <conditionalFormatting sqref="P60">
    <cfRule type="containsText" dxfId="3174" priority="1306" operator="containsText" text="X">
      <formula>NOT(ISERROR(SEARCH("X",P60)))</formula>
    </cfRule>
    <cfRule type="containsText" dxfId="3173" priority="1307" operator="containsText" text="Y">
      <formula>NOT(ISERROR(SEARCH("Y",P60)))</formula>
    </cfRule>
    <cfRule type="containsText" dxfId="3172" priority="1308" operator="containsText" text="N">
      <formula>NOT(ISERROR(SEARCH("N",P60)))</formula>
    </cfRule>
  </conditionalFormatting>
  <conditionalFormatting sqref="O93">
    <cfRule type="containsText" dxfId="3171" priority="1300" operator="containsText" text="X">
      <formula>NOT(ISERROR(SEARCH("X",O93)))</formula>
    </cfRule>
    <cfRule type="containsText" dxfId="3170" priority="1301" operator="containsText" text="Y">
      <formula>NOT(ISERROR(SEARCH("Y",O93)))</formula>
    </cfRule>
    <cfRule type="containsText" dxfId="3169" priority="1302" operator="containsText" text="N">
      <formula>NOT(ISERROR(SEARCH("N",O93)))</formula>
    </cfRule>
  </conditionalFormatting>
  <conditionalFormatting sqref="P93">
    <cfRule type="containsText" dxfId="3168" priority="1297" operator="containsText" text="X">
      <formula>NOT(ISERROR(SEARCH("X",P93)))</formula>
    </cfRule>
    <cfRule type="containsText" dxfId="3167" priority="1298" operator="containsText" text="Y">
      <formula>NOT(ISERROR(SEARCH("Y",P93)))</formula>
    </cfRule>
    <cfRule type="containsText" dxfId="3166" priority="1299" operator="containsText" text="N">
      <formula>NOT(ISERROR(SEARCH("N",P93)))</formula>
    </cfRule>
  </conditionalFormatting>
  <conditionalFormatting sqref="O61">
    <cfRule type="containsText" dxfId="3165" priority="1294" operator="containsText" text="X">
      <formula>NOT(ISERROR(SEARCH("X",O61)))</formula>
    </cfRule>
    <cfRule type="containsText" dxfId="3164" priority="1295" operator="containsText" text="Y">
      <formula>NOT(ISERROR(SEARCH("Y",O61)))</formula>
    </cfRule>
    <cfRule type="containsText" dxfId="3163" priority="1296" operator="containsText" text="N">
      <formula>NOT(ISERROR(SEARCH("N",O61)))</formula>
    </cfRule>
  </conditionalFormatting>
  <conditionalFormatting sqref="P61">
    <cfRule type="containsText" dxfId="3162" priority="1291" operator="containsText" text="X">
      <formula>NOT(ISERROR(SEARCH("X",P61)))</formula>
    </cfRule>
    <cfRule type="containsText" dxfId="3161" priority="1292" operator="containsText" text="Y">
      <formula>NOT(ISERROR(SEARCH("Y",P61)))</formula>
    </cfRule>
    <cfRule type="containsText" dxfId="3160" priority="1293" operator="containsText" text="N">
      <formula>NOT(ISERROR(SEARCH("N",P61)))</formula>
    </cfRule>
  </conditionalFormatting>
  <conditionalFormatting sqref="O104">
    <cfRule type="containsText" dxfId="3159" priority="1288" operator="containsText" text="X">
      <formula>NOT(ISERROR(SEARCH("X",O104)))</formula>
    </cfRule>
    <cfRule type="containsText" dxfId="3158" priority="1289" operator="containsText" text="Y">
      <formula>NOT(ISERROR(SEARCH("Y",O104)))</formula>
    </cfRule>
    <cfRule type="containsText" dxfId="3157" priority="1290" operator="containsText" text="N">
      <formula>NOT(ISERROR(SEARCH("N",O104)))</formula>
    </cfRule>
  </conditionalFormatting>
  <conditionalFormatting sqref="P104">
    <cfRule type="containsText" dxfId="3156" priority="1285" operator="containsText" text="X">
      <formula>NOT(ISERROR(SEARCH("X",P104)))</formula>
    </cfRule>
    <cfRule type="containsText" dxfId="3155" priority="1286" operator="containsText" text="Y">
      <formula>NOT(ISERROR(SEARCH("Y",P104)))</formula>
    </cfRule>
    <cfRule type="containsText" dxfId="3154" priority="1287" operator="containsText" text="N">
      <formula>NOT(ISERROR(SEARCH("N",P104)))</formula>
    </cfRule>
  </conditionalFormatting>
  <conditionalFormatting sqref="P69:P70">
    <cfRule type="containsText" dxfId="3153" priority="1249" operator="containsText" text="X">
      <formula>NOT(ISERROR(SEARCH("X",P69)))</formula>
    </cfRule>
    <cfRule type="containsText" dxfId="3152" priority="1250" operator="containsText" text="Y">
      <formula>NOT(ISERROR(SEARCH("Y",P69)))</formula>
    </cfRule>
    <cfRule type="containsText" dxfId="3151" priority="1251" operator="containsText" text="N">
      <formula>NOT(ISERROR(SEARCH("N",P69)))</formula>
    </cfRule>
  </conditionalFormatting>
  <conditionalFormatting sqref="P72:P73">
    <cfRule type="containsText" dxfId="3150" priority="1243" operator="containsText" text="X">
      <formula>NOT(ISERROR(SEARCH("X",P72)))</formula>
    </cfRule>
    <cfRule type="containsText" dxfId="3149" priority="1244" operator="containsText" text="Y">
      <formula>NOT(ISERROR(SEARCH("Y",P72)))</formula>
    </cfRule>
    <cfRule type="containsText" dxfId="3148" priority="1245" operator="containsText" text="N">
      <formula>NOT(ISERROR(SEARCH("N",P72)))</formula>
    </cfRule>
  </conditionalFormatting>
  <conditionalFormatting sqref="P74">
    <cfRule type="containsText" dxfId="3147" priority="1240" operator="containsText" text="X">
      <formula>NOT(ISERROR(SEARCH("X",P74)))</formula>
    </cfRule>
    <cfRule type="containsText" dxfId="3146" priority="1241" operator="containsText" text="Y">
      <formula>NOT(ISERROR(SEARCH("Y",P74)))</formula>
    </cfRule>
    <cfRule type="containsText" dxfId="3145" priority="1242" operator="containsText" text="N">
      <formula>NOT(ISERROR(SEARCH("N",P74)))</formula>
    </cfRule>
  </conditionalFormatting>
  <conditionalFormatting sqref="O113">
    <cfRule type="containsText" dxfId="3144" priority="1150" operator="containsText" text="X">
      <formula>NOT(ISERROR(SEARCH("X",O113)))</formula>
    </cfRule>
    <cfRule type="containsText" dxfId="3143" priority="1151" operator="containsText" text="Y">
      <formula>NOT(ISERROR(SEARCH("Y",O113)))</formula>
    </cfRule>
    <cfRule type="containsText" dxfId="3142" priority="1152" operator="containsText" text="N">
      <formula>NOT(ISERROR(SEARCH("N",O113)))</formula>
    </cfRule>
  </conditionalFormatting>
  <conditionalFormatting sqref="P113">
    <cfRule type="containsText" dxfId="3141" priority="1147" operator="containsText" text="X">
      <formula>NOT(ISERROR(SEARCH("X",P113)))</formula>
    </cfRule>
    <cfRule type="containsText" dxfId="3140" priority="1148" operator="containsText" text="Y">
      <formula>NOT(ISERROR(SEARCH("Y",P113)))</formula>
    </cfRule>
    <cfRule type="containsText" dxfId="3139" priority="1149" operator="containsText" text="N">
      <formula>NOT(ISERROR(SEARCH("N",P113)))</formula>
    </cfRule>
  </conditionalFormatting>
  <conditionalFormatting sqref="O65">
    <cfRule type="containsText" dxfId="3138" priority="1231" operator="containsText" text="X">
      <formula>NOT(ISERROR(SEARCH("X",O65)))</formula>
    </cfRule>
    <cfRule type="containsText" dxfId="3137" priority="1232" operator="containsText" text="Y">
      <formula>NOT(ISERROR(SEARCH("Y",O65)))</formula>
    </cfRule>
    <cfRule type="containsText" dxfId="3136" priority="1233" operator="containsText" text="N">
      <formula>NOT(ISERROR(SEARCH("N",O65)))</formula>
    </cfRule>
  </conditionalFormatting>
  <conditionalFormatting sqref="P65">
    <cfRule type="containsText" dxfId="3135" priority="1228" operator="containsText" text="X">
      <formula>NOT(ISERROR(SEARCH("X",P65)))</formula>
    </cfRule>
    <cfRule type="containsText" dxfId="3134" priority="1229" operator="containsText" text="Y">
      <formula>NOT(ISERROR(SEARCH("Y",P65)))</formula>
    </cfRule>
    <cfRule type="containsText" dxfId="3133" priority="1230" operator="containsText" text="N">
      <formula>NOT(ISERROR(SEARCH("N",P65)))</formula>
    </cfRule>
  </conditionalFormatting>
  <conditionalFormatting sqref="P59">
    <cfRule type="containsText" dxfId="3132" priority="1111" operator="containsText" text="X">
      <formula>NOT(ISERROR(SEARCH("X",P59)))</formula>
    </cfRule>
    <cfRule type="containsText" dxfId="3131" priority="1112" operator="containsText" text="Y">
      <formula>NOT(ISERROR(SEARCH("Y",P59)))</formula>
    </cfRule>
    <cfRule type="containsText" dxfId="3130" priority="1113" operator="containsText" text="N">
      <formula>NOT(ISERROR(SEARCH("N",P59)))</formula>
    </cfRule>
  </conditionalFormatting>
  <conditionalFormatting sqref="P43">
    <cfRule type="containsText" dxfId="3129" priority="1279" operator="containsText" text="X">
      <formula>NOT(ISERROR(SEARCH("X",P43)))</formula>
    </cfRule>
    <cfRule type="containsText" dxfId="3128" priority="1280" operator="containsText" text="Y">
      <formula>NOT(ISERROR(SEARCH("Y",P43)))</formula>
    </cfRule>
    <cfRule type="containsText" dxfId="3127" priority="1281" operator="containsText" text="N">
      <formula>NOT(ISERROR(SEARCH("N",P43)))</formula>
    </cfRule>
  </conditionalFormatting>
  <conditionalFormatting sqref="P45">
    <cfRule type="containsText" dxfId="3126" priority="1273" operator="containsText" text="X">
      <formula>NOT(ISERROR(SEARCH("X",P45)))</formula>
    </cfRule>
    <cfRule type="containsText" dxfId="3125" priority="1274" operator="containsText" text="Y">
      <formula>NOT(ISERROR(SEARCH("Y",P45)))</formula>
    </cfRule>
    <cfRule type="containsText" dxfId="3124" priority="1275" operator="containsText" text="N">
      <formula>NOT(ISERROR(SEARCH("N",P45)))</formula>
    </cfRule>
  </conditionalFormatting>
  <conditionalFormatting sqref="P68">
    <cfRule type="containsText" dxfId="3123" priority="1252" operator="containsText" text="X">
      <formula>NOT(ISERROR(SEARCH("X",P68)))</formula>
    </cfRule>
    <cfRule type="containsText" dxfId="3122" priority="1253" operator="containsText" text="Y">
      <formula>NOT(ISERROR(SEARCH("Y",P68)))</formula>
    </cfRule>
    <cfRule type="containsText" dxfId="3121" priority="1254" operator="containsText" text="N">
      <formula>NOT(ISERROR(SEARCH("N",P68)))</formula>
    </cfRule>
  </conditionalFormatting>
  <conditionalFormatting sqref="P71">
    <cfRule type="containsText" dxfId="3120" priority="1246" operator="containsText" text="X">
      <formula>NOT(ISERROR(SEARCH("X",P71)))</formula>
    </cfRule>
    <cfRule type="containsText" dxfId="3119" priority="1247" operator="containsText" text="Y">
      <formula>NOT(ISERROR(SEARCH("Y",P71)))</formula>
    </cfRule>
    <cfRule type="containsText" dxfId="3118" priority="1248" operator="containsText" text="N">
      <formula>NOT(ISERROR(SEARCH("N",P71)))</formula>
    </cfRule>
  </conditionalFormatting>
  <conditionalFormatting sqref="O63:O64">
    <cfRule type="containsText" dxfId="3117" priority="1237" operator="containsText" text="X">
      <formula>NOT(ISERROR(SEARCH("X",O63)))</formula>
    </cfRule>
    <cfRule type="containsText" dxfId="3116" priority="1238" operator="containsText" text="Y">
      <formula>NOT(ISERROR(SEARCH("Y",O63)))</formula>
    </cfRule>
    <cfRule type="containsText" dxfId="3115" priority="1239" operator="containsText" text="N">
      <formula>NOT(ISERROR(SEARCH("N",O63)))</formula>
    </cfRule>
  </conditionalFormatting>
  <conditionalFormatting sqref="P63:P64">
    <cfRule type="containsText" dxfId="3114" priority="1234" operator="containsText" text="X">
      <formula>NOT(ISERROR(SEARCH("X",P63)))</formula>
    </cfRule>
    <cfRule type="containsText" dxfId="3113" priority="1235" operator="containsText" text="Y">
      <formula>NOT(ISERROR(SEARCH("Y",P63)))</formula>
    </cfRule>
    <cfRule type="containsText" dxfId="3112" priority="1236" operator="containsText" text="N">
      <formula>NOT(ISERROR(SEARCH("N",P63)))</formula>
    </cfRule>
  </conditionalFormatting>
  <conditionalFormatting sqref="O66:O87">
    <cfRule type="containsText" dxfId="3111" priority="1225" operator="containsText" text="X">
      <formula>NOT(ISERROR(SEARCH("X",O66)))</formula>
    </cfRule>
    <cfRule type="containsText" dxfId="3110" priority="1226" operator="containsText" text="Y">
      <formula>NOT(ISERROR(SEARCH("Y",O66)))</formula>
    </cfRule>
    <cfRule type="containsText" dxfId="3109" priority="1227" operator="containsText" text="N">
      <formula>NOT(ISERROR(SEARCH("N",O66)))</formula>
    </cfRule>
  </conditionalFormatting>
  <conditionalFormatting sqref="P66:P67">
    <cfRule type="containsText" dxfId="3108" priority="1222" operator="containsText" text="X">
      <formula>NOT(ISERROR(SEARCH("X",P66)))</formula>
    </cfRule>
    <cfRule type="containsText" dxfId="3107" priority="1223" operator="containsText" text="Y">
      <formula>NOT(ISERROR(SEARCH("Y",P66)))</formula>
    </cfRule>
    <cfRule type="containsText" dxfId="3106" priority="1224" operator="containsText" text="N">
      <formula>NOT(ISERROR(SEARCH("N",P66)))</formula>
    </cfRule>
  </conditionalFormatting>
  <conditionalFormatting sqref="O115">
    <cfRule type="containsText" dxfId="3105" priority="1219" operator="containsText" text="X">
      <formula>NOT(ISERROR(SEARCH("X",O115)))</formula>
    </cfRule>
    <cfRule type="containsText" dxfId="3104" priority="1220" operator="containsText" text="Y">
      <formula>NOT(ISERROR(SEARCH("Y",O115)))</formula>
    </cfRule>
    <cfRule type="containsText" dxfId="3103" priority="1221" operator="containsText" text="N">
      <formula>NOT(ISERROR(SEARCH("N",O115)))</formula>
    </cfRule>
  </conditionalFormatting>
  <conditionalFormatting sqref="P115">
    <cfRule type="containsText" dxfId="3102" priority="1216" operator="containsText" text="X">
      <formula>NOT(ISERROR(SEARCH("X",P115)))</formula>
    </cfRule>
    <cfRule type="containsText" dxfId="3101" priority="1217" operator="containsText" text="Y">
      <formula>NOT(ISERROR(SEARCH("Y",P115)))</formula>
    </cfRule>
    <cfRule type="containsText" dxfId="3100" priority="1218" operator="containsText" text="N">
      <formula>NOT(ISERROR(SEARCH("N",P115)))</formula>
    </cfRule>
  </conditionalFormatting>
  <conditionalFormatting sqref="O116:O117">
    <cfRule type="containsText" dxfId="3099" priority="1213" operator="containsText" text="X">
      <formula>NOT(ISERROR(SEARCH("X",O116)))</formula>
    </cfRule>
    <cfRule type="containsText" dxfId="3098" priority="1214" operator="containsText" text="Y">
      <formula>NOT(ISERROR(SEARCH("Y",O116)))</formula>
    </cfRule>
    <cfRule type="containsText" dxfId="3097" priority="1215" operator="containsText" text="N">
      <formula>NOT(ISERROR(SEARCH("N",O116)))</formula>
    </cfRule>
  </conditionalFormatting>
  <conditionalFormatting sqref="P116:P117">
    <cfRule type="containsText" dxfId="3096" priority="1210" operator="containsText" text="X">
      <formula>NOT(ISERROR(SEARCH("X",P116)))</formula>
    </cfRule>
    <cfRule type="containsText" dxfId="3095" priority="1211" operator="containsText" text="Y">
      <formula>NOT(ISERROR(SEARCH("Y",P116)))</formula>
    </cfRule>
    <cfRule type="containsText" dxfId="3094" priority="1212" operator="containsText" text="N">
      <formula>NOT(ISERROR(SEARCH("N",P116)))</formula>
    </cfRule>
  </conditionalFormatting>
  <conditionalFormatting sqref="O118">
    <cfRule type="containsText" dxfId="3093" priority="1207" operator="containsText" text="X">
      <formula>NOT(ISERROR(SEARCH("X",O118)))</formula>
    </cfRule>
    <cfRule type="containsText" dxfId="3092" priority="1208" operator="containsText" text="Y">
      <formula>NOT(ISERROR(SEARCH("Y",O118)))</formula>
    </cfRule>
    <cfRule type="containsText" dxfId="3091" priority="1209" operator="containsText" text="N">
      <formula>NOT(ISERROR(SEARCH("N",O118)))</formula>
    </cfRule>
  </conditionalFormatting>
  <conditionalFormatting sqref="P118">
    <cfRule type="containsText" dxfId="3090" priority="1204" operator="containsText" text="X">
      <formula>NOT(ISERROR(SEARCH("X",P118)))</formula>
    </cfRule>
    <cfRule type="containsText" dxfId="3089" priority="1205" operator="containsText" text="Y">
      <formula>NOT(ISERROR(SEARCH("Y",P118)))</formula>
    </cfRule>
    <cfRule type="containsText" dxfId="3088" priority="1206" operator="containsText" text="N">
      <formula>NOT(ISERROR(SEARCH("N",P118)))</formula>
    </cfRule>
  </conditionalFormatting>
  <conditionalFormatting sqref="O120">
    <cfRule type="containsText" dxfId="3087" priority="1201" operator="containsText" text="X">
      <formula>NOT(ISERROR(SEARCH("X",O120)))</formula>
    </cfRule>
    <cfRule type="containsText" dxfId="3086" priority="1202" operator="containsText" text="Y">
      <formula>NOT(ISERROR(SEARCH("Y",O120)))</formula>
    </cfRule>
    <cfRule type="containsText" dxfId="3085" priority="1203" operator="containsText" text="N">
      <formula>NOT(ISERROR(SEARCH("N",O120)))</formula>
    </cfRule>
  </conditionalFormatting>
  <conditionalFormatting sqref="P120">
    <cfRule type="containsText" dxfId="3084" priority="1198" operator="containsText" text="X">
      <formula>NOT(ISERROR(SEARCH("X",P120)))</formula>
    </cfRule>
    <cfRule type="containsText" dxfId="3083" priority="1199" operator="containsText" text="Y">
      <formula>NOT(ISERROR(SEARCH("Y",P120)))</formula>
    </cfRule>
    <cfRule type="containsText" dxfId="3082" priority="1200" operator="containsText" text="N">
      <formula>NOT(ISERROR(SEARCH("N",P120)))</formula>
    </cfRule>
  </conditionalFormatting>
  <conditionalFormatting sqref="O121">
    <cfRule type="containsText" dxfId="3081" priority="1195" operator="containsText" text="X">
      <formula>NOT(ISERROR(SEARCH("X",O121)))</formula>
    </cfRule>
    <cfRule type="containsText" dxfId="3080" priority="1196" operator="containsText" text="Y">
      <formula>NOT(ISERROR(SEARCH("Y",O121)))</formula>
    </cfRule>
    <cfRule type="containsText" dxfId="3079" priority="1197" operator="containsText" text="N">
      <formula>NOT(ISERROR(SEARCH("N",O121)))</formula>
    </cfRule>
  </conditionalFormatting>
  <conditionalFormatting sqref="P121">
    <cfRule type="containsText" dxfId="3078" priority="1192" operator="containsText" text="X">
      <formula>NOT(ISERROR(SEARCH("X",P121)))</formula>
    </cfRule>
    <cfRule type="containsText" dxfId="3077" priority="1193" operator="containsText" text="Y">
      <formula>NOT(ISERROR(SEARCH("Y",P121)))</formula>
    </cfRule>
    <cfRule type="containsText" dxfId="3076" priority="1194" operator="containsText" text="N">
      <formula>NOT(ISERROR(SEARCH("N",P121)))</formula>
    </cfRule>
  </conditionalFormatting>
  <conditionalFormatting sqref="O122">
    <cfRule type="containsText" dxfId="3075" priority="1189" operator="containsText" text="X">
      <formula>NOT(ISERROR(SEARCH("X",O122)))</formula>
    </cfRule>
    <cfRule type="containsText" dxfId="3074" priority="1190" operator="containsText" text="Y">
      <formula>NOT(ISERROR(SEARCH("Y",O122)))</formula>
    </cfRule>
    <cfRule type="containsText" dxfId="3073" priority="1191" operator="containsText" text="N">
      <formula>NOT(ISERROR(SEARCH("N",O122)))</formula>
    </cfRule>
  </conditionalFormatting>
  <conditionalFormatting sqref="P122">
    <cfRule type="containsText" dxfId="3072" priority="1186" operator="containsText" text="X">
      <formula>NOT(ISERROR(SEARCH("X",P122)))</formula>
    </cfRule>
    <cfRule type="containsText" dxfId="3071" priority="1187" operator="containsText" text="Y">
      <formula>NOT(ISERROR(SEARCH("Y",P122)))</formula>
    </cfRule>
    <cfRule type="containsText" dxfId="3070" priority="1188" operator="containsText" text="N">
      <formula>NOT(ISERROR(SEARCH("N",P122)))</formula>
    </cfRule>
  </conditionalFormatting>
  <conditionalFormatting sqref="O135">
    <cfRule type="containsText" dxfId="3069" priority="1183" operator="containsText" text="X">
      <formula>NOT(ISERROR(SEARCH("X",O135)))</formula>
    </cfRule>
    <cfRule type="containsText" dxfId="3068" priority="1184" operator="containsText" text="Y">
      <formula>NOT(ISERROR(SEARCH("Y",O135)))</formula>
    </cfRule>
    <cfRule type="containsText" dxfId="3067" priority="1185" operator="containsText" text="N">
      <formula>NOT(ISERROR(SEARCH("N",O135)))</formula>
    </cfRule>
  </conditionalFormatting>
  <conditionalFormatting sqref="P135">
    <cfRule type="containsText" dxfId="3066" priority="1180" operator="containsText" text="X">
      <formula>NOT(ISERROR(SEARCH("X",P135)))</formula>
    </cfRule>
    <cfRule type="containsText" dxfId="3065" priority="1181" operator="containsText" text="Y">
      <formula>NOT(ISERROR(SEARCH("Y",P135)))</formula>
    </cfRule>
    <cfRule type="containsText" dxfId="3064" priority="1182" operator="containsText" text="N">
      <formula>NOT(ISERROR(SEARCH("N",P135)))</formula>
    </cfRule>
  </conditionalFormatting>
  <conditionalFormatting sqref="P75">
    <cfRule type="containsText" dxfId="3063" priority="1177" operator="containsText" text="X">
      <formula>NOT(ISERROR(SEARCH("X",P75)))</formula>
    </cfRule>
    <cfRule type="containsText" dxfId="3062" priority="1178" operator="containsText" text="Y">
      <formula>NOT(ISERROR(SEARCH("Y",P75)))</formula>
    </cfRule>
    <cfRule type="containsText" dxfId="3061" priority="1179" operator="containsText" text="N">
      <formula>NOT(ISERROR(SEARCH("N",P75)))</formula>
    </cfRule>
  </conditionalFormatting>
  <conditionalFormatting sqref="P77">
    <cfRule type="containsText" dxfId="3060" priority="1174" operator="containsText" text="X">
      <formula>NOT(ISERROR(SEARCH("X",P77)))</formula>
    </cfRule>
    <cfRule type="containsText" dxfId="3059" priority="1175" operator="containsText" text="Y">
      <formula>NOT(ISERROR(SEARCH("Y",P77)))</formula>
    </cfRule>
    <cfRule type="containsText" dxfId="3058" priority="1176" operator="containsText" text="N">
      <formula>NOT(ISERROR(SEARCH("N",P77)))</formula>
    </cfRule>
  </conditionalFormatting>
  <conditionalFormatting sqref="P76">
    <cfRule type="containsText" dxfId="3057" priority="1171" operator="containsText" text="X">
      <formula>NOT(ISERROR(SEARCH("X",P76)))</formula>
    </cfRule>
    <cfRule type="containsText" dxfId="3056" priority="1172" operator="containsText" text="Y">
      <formula>NOT(ISERROR(SEARCH("Y",P76)))</formula>
    </cfRule>
    <cfRule type="containsText" dxfId="3055" priority="1173" operator="containsText" text="N">
      <formula>NOT(ISERROR(SEARCH("N",P76)))</formula>
    </cfRule>
  </conditionalFormatting>
  <conditionalFormatting sqref="P79">
    <cfRule type="containsText" dxfId="3054" priority="1168" operator="containsText" text="X">
      <formula>NOT(ISERROR(SEARCH("X",P79)))</formula>
    </cfRule>
    <cfRule type="containsText" dxfId="3053" priority="1169" operator="containsText" text="Y">
      <formula>NOT(ISERROR(SEARCH("Y",P79)))</formula>
    </cfRule>
    <cfRule type="containsText" dxfId="3052" priority="1170" operator="containsText" text="N">
      <formula>NOT(ISERROR(SEARCH("N",P79)))</formula>
    </cfRule>
  </conditionalFormatting>
  <conditionalFormatting sqref="P78">
    <cfRule type="containsText" dxfId="3051" priority="1165" operator="containsText" text="X">
      <formula>NOT(ISERROR(SEARCH("X",P78)))</formula>
    </cfRule>
    <cfRule type="containsText" dxfId="3050" priority="1166" operator="containsText" text="Y">
      <formula>NOT(ISERROR(SEARCH("Y",P78)))</formula>
    </cfRule>
    <cfRule type="containsText" dxfId="3049" priority="1167" operator="containsText" text="N">
      <formula>NOT(ISERROR(SEARCH("N",P78)))</formula>
    </cfRule>
  </conditionalFormatting>
  <conditionalFormatting sqref="P81">
    <cfRule type="containsText" dxfId="3048" priority="1162" operator="containsText" text="X">
      <formula>NOT(ISERROR(SEARCH("X",P81)))</formula>
    </cfRule>
    <cfRule type="containsText" dxfId="3047" priority="1163" operator="containsText" text="Y">
      <formula>NOT(ISERROR(SEARCH("Y",P81)))</formula>
    </cfRule>
    <cfRule type="containsText" dxfId="3046" priority="1164" operator="containsText" text="N">
      <formula>NOT(ISERROR(SEARCH("N",P81)))</formula>
    </cfRule>
  </conditionalFormatting>
  <conditionalFormatting sqref="P80">
    <cfRule type="containsText" dxfId="3045" priority="1159" operator="containsText" text="X">
      <formula>NOT(ISERROR(SEARCH("X",P80)))</formula>
    </cfRule>
    <cfRule type="containsText" dxfId="3044" priority="1160" operator="containsText" text="Y">
      <formula>NOT(ISERROR(SEARCH("Y",P80)))</formula>
    </cfRule>
    <cfRule type="containsText" dxfId="3043" priority="1161" operator="containsText" text="N">
      <formula>NOT(ISERROR(SEARCH("N",P80)))</formula>
    </cfRule>
  </conditionalFormatting>
  <conditionalFormatting sqref="O114">
    <cfRule type="containsText" dxfId="3042" priority="1156" operator="containsText" text="X">
      <formula>NOT(ISERROR(SEARCH("X",O114)))</formula>
    </cfRule>
    <cfRule type="containsText" dxfId="3041" priority="1157" operator="containsText" text="Y">
      <formula>NOT(ISERROR(SEARCH("Y",O114)))</formula>
    </cfRule>
    <cfRule type="containsText" dxfId="3040" priority="1158" operator="containsText" text="N">
      <formula>NOT(ISERROR(SEARCH("N",O114)))</formula>
    </cfRule>
  </conditionalFormatting>
  <conditionalFormatting sqref="P114">
    <cfRule type="containsText" dxfId="3039" priority="1153" operator="containsText" text="X">
      <formula>NOT(ISERROR(SEARCH("X",P114)))</formula>
    </cfRule>
    <cfRule type="containsText" dxfId="3038" priority="1154" operator="containsText" text="Y">
      <formula>NOT(ISERROR(SEARCH("Y",P114)))</formula>
    </cfRule>
    <cfRule type="containsText" dxfId="3037" priority="1155" operator="containsText" text="N">
      <formula>NOT(ISERROR(SEARCH("N",P114)))</formula>
    </cfRule>
  </conditionalFormatting>
  <conditionalFormatting sqref="O53">
    <cfRule type="containsText" dxfId="3036" priority="1144" operator="containsText" text="X">
      <formula>NOT(ISERROR(SEARCH("X",O53)))</formula>
    </cfRule>
    <cfRule type="containsText" dxfId="3035" priority="1145" operator="containsText" text="Y">
      <formula>NOT(ISERROR(SEARCH("Y",O53)))</formula>
    </cfRule>
    <cfRule type="containsText" dxfId="3034" priority="1146" operator="containsText" text="N">
      <formula>NOT(ISERROR(SEARCH("N",O53)))</formula>
    </cfRule>
  </conditionalFormatting>
  <conditionalFormatting sqref="P53">
    <cfRule type="containsText" dxfId="3033" priority="1141" operator="containsText" text="X">
      <formula>NOT(ISERROR(SEARCH("X",P53)))</formula>
    </cfRule>
    <cfRule type="containsText" dxfId="3032" priority="1142" operator="containsText" text="Y">
      <formula>NOT(ISERROR(SEARCH("Y",P53)))</formula>
    </cfRule>
    <cfRule type="containsText" dxfId="3031" priority="1143" operator="containsText" text="N">
      <formula>NOT(ISERROR(SEARCH("N",P53)))</formula>
    </cfRule>
  </conditionalFormatting>
  <conditionalFormatting sqref="O52">
    <cfRule type="containsText" dxfId="3030" priority="1138" operator="containsText" text="X">
      <formula>NOT(ISERROR(SEARCH("X",O52)))</formula>
    </cfRule>
    <cfRule type="containsText" dxfId="3029" priority="1139" operator="containsText" text="Y">
      <formula>NOT(ISERROR(SEARCH("Y",O52)))</formula>
    </cfRule>
    <cfRule type="containsText" dxfId="3028" priority="1140" operator="containsText" text="N">
      <formula>NOT(ISERROR(SEARCH("N",O52)))</formula>
    </cfRule>
  </conditionalFormatting>
  <conditionalFormatting sqref="P52">
    <cfRule type="containsText" dxfId="3027" priority="1135" operator="containsText" text="X">
      <formula>NOT(ISERROR(SEARCH("X",P52)))</formula>
    </cfRule>
    <cfRule type="containsText" dxfId="3026" priority="1136" operator="containsText" text="Y">
      <formula>NOT(ISERROR(SEARCH("Y",P52)))</formula>
    </cfRule>
    <cfRule type="containsText" dxfId="3025" priority="1137" operator="containsText" text="N">
      <formula>NOT(ISERROR(SEARCH("N",P52)))</formula>
    </cfRule>
  </conditionalFormatting>
  <conditionalFormatting sqref="P140">
    <cfRule type="containsText" dxfId="3024" priority="943" operator="containsText" text="X">
      <formula>NOT(ISERROR(SEARCH("X",P140)))</formula>
    </cfRule>
    <cfRule type="containsText" dxfId="3023" priority="944" operator="containsText" text="Y">
      <formula>NOT(ISERROR(SEARCH("Y",P140)))</formula>
    </cfRule>
    <cfRule type="containsText" dxfId="3022" priority="945" operator="containsText" text="N">
      <formula>NOT(ISERROR(SEARCH("N",P140)))</formula>
    </cfRule>
  </conditionalFormatting>
  <conditionalFormatting sqref="P57">
    <cfRule type="containsText" dxfId="3021" priority="1129" operator="containsText" text="X">
      <formula>NOT(ISERROR(SEARCH("X",P57)))</formula>
    </cfRule>
    <cfRule type="containsText" dxfId="3020" priority="1130" operator="containsText" text="Y">
      <formula>NOT(ISERROR(SEARCH("Y",P57)))</formula>
    </cfRule>
    <cfRule type="containsText" dxfId="3019" priority="1131" operator="containsText" text="N">
      <formula>NOT(ISERROR(SEARCH("N",P57)))</formula>
    </cfRule>
  </conditionalFormatting>
  <conditionalFormatting sqref="O141">
    <cfRule type="containsText" dxfId="3018" priority="937" operator="containsText" text="X">
      <formula>NOT(ISERROR(SEARCH("X",O141)))</formula>
    </cfRule>
    <cfRule type="containsText" dxfId="3017" priority="938" operator="containsText" text="Y">
      <formula>NOT(ISERROR(SEARCH("Y",O141)))</formula>
    </cfRule>
    <cfRule type="containsText" dxfId="3016" priority="939" operator="containsText" text="N">
      <formula>NOT(ISERROR(SEARCH("N",O141)))</formula>
    </cfRule>
  </conditionalFormatting>
  <conditionalFormatting sqref="P54">
    <cfRule type="containsText" dxfId="3015" priority="1123" operator="containsText" text="X">
      <formula>NOT(ISERROR(SEARCH("X",P54)))</formula>
    </cfRule>
    <cfRule type="containsText" dxfId="3014" priority="1124" operator="containsText" text="Y">
      <formula>NOT(ISERROR(SEARCH("Y",P54)))</formula>
    </cfRule>
    <cfRule type="containsText" dxfId="3013" priority="1125" operator="containsText" text="N">
      <formula>NOT(ISERROR(SEARCH("N",P54)))</formula>
    </cfRule>
  </conditionalFormatting>
  <conditionalFormatting sqref="K142">
    <cfRule type="containsText" dxfId="3012" priority="931" operator="containsText" text="X">
      <formula>NOT(ISERROR(SEARCH("X",K142)))</formula>
    </cfRule>
    <cfRule type="containsText" dxfId="3011" priority="932" operator="containsText" text="Y">
      <formula>NOT(ISERROR(SEARCH("Y",K142)))</formula>
    </cfRule>
    <cfRule type="containsText" dxfId="3010" priority="933" operator="containsText" text="N">
      <formula>NOT(ISERROR(SEARCH("N",K142)))</formula>
    </cfRule>
  </conditionalFormatting>
  <conditionalFormatting sqref="P58">
    <cfRule type="containsText" dxfId="3009" priority="1117" operator="containsText" text="X">
      <formula>NOT(ISERROR(SEARCH("X",P58)))</formula>
    </cfRule>
    <cfRule type="containsText" dxfId="3008" priority="1118" operator="containsText" text="Y">
      <formula>NOT(ISERROR(SEARCH("Y",P58)))</formula>
    </cfRule>
    <cfRule type="containsText" dxfId="3007" priority="1119" operator="containsText" text="N">
      <formula>NOT(ISERROR(SEARCH("N",P58)))</formula>
    </cfRule>
  </conditionalFormatting>
  <conditionalFormatting sqref="P142">
    <cfRule type="containsText" dxfId="3006" priority="925" operator="containsText" text="X">
      <formula>NOT(ISERROR(SEARCH("X",P142)))</formula>
    </cfRule>
    <cfRule type="containsText" dxfId="3005" priority="926" operator="containsText" text="Y">
      <formula>NOT(ISERROR(SEARCH("Y",P142)))</formula>
    </cfRule>
    <cfRule type="containsText" dxfId="3004" priority="927" operator="containsText" text="N">
      <formula>NOT(ISERROR(SEARCH("N",P142)))</formula>
    </cfRule>
  </conditionalFormatting>
  <conditionalFormatting sqref="P85">
    <cfRule type="containsText" dxfId="3003" priority="1105" operator="containsText" text="X">
      <formula>NOT(ISERROR(SEARCH("X",P85)))</formula>
    </cfRule>
    <cfRule type="containsText" dxfId="3002" priority="1106" operator="containsText" text="Y">
      <formula>NOT(ISERROR(SEARCH("Y",P85)))</formula>
    </cfRule>
    <cfRule type="containsText" dxfId="3001" priority="1107" operator="containsText" text="N">
      <formula>NOT(ISERROR(SEARCH("N",P85)))</formula>
    </cfRule>
  </conditionalFormatting>
  <conditionalFormatting sqref="P84">
    <cfRule type="containsText" dxfId="3000" priority="1108" operator="containsText" text="X">
      <formula>NOT(ISERROR(SEARCH("X",P84)))</formula>
    </cfRule>
    <cfRule type="containsText" dxfId="2999" priority="1109" operator="containsText" text="Y">
      <formula>NOT(ISERROR(SEARCH("Y",P84)))</formula>
    </cfRule>
    <cfRule type="containsText" dxfId="2998" priority="1110" operator="containsText" text="N">
      <formula>NOT(ISERROR(SEARCH("N",P84)))</formula>
    </cfRule>
  </conditionalFormatting>
  <conditionalFormatting sqref="O88:O91">
    <cfRule type="containsText" dxfId="2997" priority="1099" operator="containsText" text="X">
      <formula>NOT(ISERROR(SEARCH("X",O88)))</formula>
    </cfRule>
    <cfRule type="containsText" dxfId="2996" priority="1100" operator="containsText" text="Y">
      <formula>NOT(ISERROR(SEARCH("Y",O88)))</formula>
    </cfRule>
    <cfRule type="containsText" dxfId="2995" priority="1101" operator="containsText" text="N">
      <formula>NOT(ISERROR(SEARCH("N",O88)))</formula>
    </cfRule>
  </conditionalFormatting>
  <conditionalFormatting sqref="P87:P91">
    <cfRule type="containsText" dxfId="2994" priority="1096" operator="containsText" text="X">
      <formula>NOT(ISERROR(SEARCH("X",P87)))</formula>
    </cfRule>
    <cfRule type="containsText" dxfId="2993" priority="1097" operator="containsText" text="Y">
      <formula>NOT(ISERROR(SEARCH("Y",P87)))</formula>
    </cfRule>
    <cfRule type="containsText" dxfId="2992" priority="1098" operator="containsText" text="N">
      <formula>NOT(ISERROR(SEARCH("N",P87)))</formula>
    </cfRule>
  </conditionalFormatting>
  <conditionalFormatting sqref="P86">
    <cfRule type="containsText" dxfId="2991" priority="1102" operator="containsText" text="X">
      <formula>NOT(ISERROR(SEARCH("X",P86)))</formula>
    </cfRule>
    <cfRule type="containsText" dxfId="2990" priority="1103" operator="containsText" text="Y">
      <formula>NOT(ISERROR(SEARCH("Y",P86)))</formula>
    </cfRule>
    <cfRule type="containsText" dxfId="2989" priority="1104" operator="containsText" text="N">
      <formula>NOT(ISERROR(SEARCH("N",P86)))</formula>
    </cfRule>
  </conditionalFormatting>
  <conditionalFormatting sqref="O94:O95">
    <cfRule type="containsText" dxfId="2988" priority="1093" operator="containsText" text="X">
      <formula>NOT(ISERROR(SEARCH("X",O94)))</formula>
    </cfRule>
    <cfRule type="containsText" dxfId="2987" priority="1094" operator="containsText" text="Y">
      <formula>NOT(ISERROR(SEARCH("Y",O94)))</formula>
    </cfRule>
    <cfRule type="containsText" dxfId="2986" priority="1095" operator="containsText" text="N">
      <formula>NOT(ISERROR(SEARCH("N",O94)))</formula>
    </cfRule>
  </conditionalFormatting>
  <conditionalFormatting sqref="P94:P95">
    <cfRule type="containsText" dxfId="2985" priority="1090" operator="containsText" text="X">
      <formula>NOT(ISERROR(SEARCH("X",P94)))</formula>
    </cfRule>
    <cfRule type="containsText" dxfId="2984" priority="1091" operator="containsText" text="Y">
      <formula>NOT(ISERROR(SEARCH("Y",P94)))</formula>
    </cfRule>
    <cfRule type="containsText" dxfId="2983" priority="1092" operator="containsText" text="N">
      <formula>NOT(ISERROR(SEARCH("N",P94)))</formula>
    </cfRule>
  </conditionalFormatting>
  <conditionalFormatting sqref="O96">
    <cfRule type="containsText" dxfId="2982" priority="1087" operator="containsText" text="X">
      <formula>NOT(ISERROR(SEARCH("X",O96)))</formula>
    </cfRule>
    <cfRule type="containsText" dxfId="2981" priority="1088" operator="containsText" text="Y">
      <formula>NOT(ISERROR(SEARCH("Y",O96)))</formula>
    </cfRule>
    <cfRule type="containsText" dxfId="2980" priority="1089" operator="containsText" text="N">
      <formula>NOT(ISERROR(SEARCH("N",O96)))</formula>
    </cfRule>
  </conditionalFormatting>
  <conditionalFormatting sqref="P96">
    <cfRule type="containsText" dxfId="2979" priority="1084" operator="containsText" text="X">
      <formula>NOT(ISERROR(SEARCH("X",P96)))</formula>
    </cfRule>
    <cfRule type="containsText" dxfId="2978" priority="1085" operator="containsText" text="Y">
      <formula>NOT(ISERROR(SEARCH("Y",P96)))</formula>
    </cfRule>
    <cfRule type="containsText" dxfId="2977" priority="1086" operator="containsText" text="N">
      <formula>NOT(ISERROR(SEARCH("N",P96)))</formula>
    </cfRule>
  </conditionalFormatting>
  <conditionalFormatting sqref="O97:O100">
    <cfRule type="containsText" dxfId="2976" priority="1081" operator="containsText" text="X">
      <formula>NOT(ISERROR(SEARCH("X",O97)))</formula>
    </cfRule>
    <cfRule type="containsText" dxfId="2975" priority="1082" operator="containsText" text="Y">
      <formula>NOT(ISERROR(SEARCH("Y",O97)))</formula>
    </cfRule>
    <cfRule type="containsText" dxfId="2974" priority="1083" operator="containsText" text="N">
      <formula>NOT(ISERROR(SEARCH("N",O97)))</formula>
    </cfRule>
  </conditionalFormatting>
  <conditionalFormatting sqref="P97:P100">
    <cfRule type="containsText" dxfId="2973" priority="1078" operator="containsText" text="X">
      <formula>NOT(ISERROR(SEARCH("X",P97)))</formula>
    </cfRule>
    <cfRule type="containsText" dxfId="2972" priority="1079" operator="containsText" text="Y">
      <formula>NOT(ISERROR(SEARCH("Y",P97)))</formula>
    </cfRule>
    <cfRule type="containsText" dxfId="2971" priority="1080" operator="containsText" text="N">
      <formula>NOT(ISERROR(SEARCH("N",P97)))</formula>
    </cfRule>
  </conditionalFormatting>
  <conditionalFormatting sqref="O105">
    <cfRule type="containsText" dxfId="2970" priority="1075" operator="containsText" text="X">
      <formula>NOT(ISERROR(SEARCH("X",O105)))</formula>
    </cfRule>
    <cfRule type="containsText" dxfId="2969" priority="1076" operator="containsText" text="Y">
      <formula>NOT(ISERROR(SEARCH("Y",O105)))</formula>
    </cfRule>
    <cfRule type="containsText" dxfId="2968" priority="1077" operator="containsText" text="N">
      <formula>NOT(ISERROR(SEARCH("N",O105)))</formula>
    </cfRule>
  </conditionalFormatting>
  <conditionalFormatting sqref="P105">
    <cfRule type="containsText" dxfId="2967" priority="1072" operator="containsText" text="X">
      <formula>NOT(ISERROR(SEARCH("X",P105)))</formula>
    </cfRule>
    <cfRule type="containsText" dxfId="2966" priority="1073" operator="containsText" text="Y">
      <formula>NOT(ISERROR(SEARCH("Y",P105)))</formula>
    </cfRule>
    <cfRule type="containsText" dxfId="2965" priority="1074" operator="containsText" text="N">
      <formula>NOT(ISERROR(SEARCH("N",P105)))</formula>
    </cfRule>
  </conditionalFormatting>
  <conditionalFormatting sqref="O109">
    <cfRule type="containsText" dxfId="2964" priority="1069" operator="containsText" text="X">
      <formula>NOT(ISERROR(SEARCH("X",O109)))</formula>
    </cfRule>
    <cfRule type="containsText" dxfId="2963" priority="1070" operator="containsText" text="Y">
      <formula>NOT(ISERROR(SEARCH("Y",O109)))</formula>
    </cfRule>
    <cfRule type="containsText" dxfId="2962" priority="1071" operator="containsText" text="N">
      <formula>NOT(ISERROR(SEARCH("N",O109)))</formula>
    </cfRule>
  </conditionalFormatting>
  <conditionalFormatting sqref="O110">
    <cfRule type="containsText" dxfId="2961" priority="1066" operator="containsText" text="X">
      <formula>NOT(ISERROR(SEARCH("X",O110)))</formula>
    </cfRule>
    <cfRule type="containsText" dxfId="2960" priority="1067" operator="containsText" text="Y">
      <formula>NOT(ISERROR(SEARCH("Y",O110)))</formula>
    </cfRule>
    <cfRule type="containsText" dxfId="2959" priority="1068" operator="containsText" text="N">
      <formula>NOT(ISERROR(SEARCH("N",O110)))</formula>
    </cfRule>
  </conditionalFormatting>
  <conditionalFormatting sqref="O111">
    <cfRule type="containsText" dxfId="2958" priority="1063" operator="containsText" text="X">
      <formula>NOT(ISERROR(SEARCH("X",O111)))</formula>
    </cfRule>
    <cfRule type="containsText" dxfId="2957" priority="1064" operator="containsText" text="Y">
      <formula>NOT(ISERROR(SEARCH("Y",O111)))</formula>
    </cfRule>
    <cfRule type="containsText" dxfId="2956" priority="1065" operator="containsText" text="N">
      <formula>NOT(ISERROR(SEARCH("N",O111)))</formula>
    </cfRule>
  </conditionalFormatting>
  <conditionalFormatting sqref="O112">
    <cfRule type="containsText" dxfId="2955" priority="1060" operator="containsText" text="X">
      <formula>NOT(ISERROR(SEARCH("X",O112)))</formula>
    </cfRule>
    <cfRule type="containsText" dxfId="2954" priority="1061" operator="containsText" text="Y">
      <formula>NOT(ISERROR(SEARCH("Y",O112)))</formula>
    </cfRule>
    <cfRule type="containsText" dxfId="2953" priority="1062" operator="containsText" text="N">
      <formula>NOT(ISERROR(SEARCH("N",O112)))</formula>
    </cfRule>
  </conditionalFormatting>
  <conditionalFormatting sqref="K844:K854">
    <cfRule type="containsText" dxfId="2952" priority="1057" operator="containsText" text="X">
      <formula>NOT(ISERROR(SEARCH("X",K844)))</formula>
    </cfRule>
    <cfRule type="containsText" dxfId="2951" priority="1058" operator="containsText" text="Y">
      <formula>NOT(ISERROR(SEARCH("Y",K844)))</formula>
    </cfRule>
    <cfRule type="containsText" dxfId="2950" priority="1059" operator="containsText" text="N">
      <formula>NOT(ISERROR(SEARCH("N",K844)))</formula>
    </cfRule>
  </conditionalFormatting>
  <conditionalFormatting sqref="K588:K843">
    <cfRule type="containsText" dxfId="2949" priority="1054" operator="containsText" text="X">
      <formula>NOT(ISERROR(SEARCH("X",K588)))</formula>
    </cfRule>
    <cfRule type="containsText" dxfId="2948" priority="1055" operator="containsText" text="Y">
      <formula>NOT(ISERROR(SEARCH("Y",K588)))</formula>
    </cfRule>
    <cfRule type="containsText" dxfId="2947" priority="1056" operator="containsText" text="N">
      <formula>NOT(ISERROR(SEARCH("N",K588)))</formula>
    </cfRule>
  </conditionalFormatting>
  <conditionalFormatting sqref="K2">
    <cfRule type="containsText" dxfId="2946" priority="1048" operator="containsText" text="X">
      <formula>NOT(ISERROR(SEARCH("X",K2)))</formula>
    </cfRule>
    <cfRule type="containsText" dxfId="2945" priority="1049" operator="containsText" text="Y">
      <formula>NOT(ISERROR(SEARCH("Y",K2)))</formula>
    </cfRule>
    <cfRule type="containsText" dxfId="2944" priority="1050" operator="containsText" text="N">
      <formula>NOT(ISERROR(SEARCH("N",K2)))</formula>
    </cfRule>
  </conditionalFormatting>
  <conditionalFormatting sqref="P2:P6 P9:P12">
    <cfRule type="containsText" dxfId="2943" priority="1045" operator="containsText" text="X">
      <formula>NOT(ISERROR(SEARCH("X",P2)))</formula>
    </cfRule>
    <cfRule type="containsText" dxfId="2942" priority="1046" operator="containsText" text="Y">
      <formula>NOT(ISERROR(SEARCH("Y",P2)))</formula>
    </cfRule>
    <cfRule type="containsText" dxfId="2941" priority="1047" operator="containsText" text="N">
      <formula>NOT(ISERROR(SEARCH("N",P2)))</formula>
    </cfRule>
  </conditionalFormatting>
  <conditionalFormatting sqref="K3">
    <cfRule type="containsText" dxfId="2940" priority="1042" operator="containsText" text="X">
      <formula>NOT(ISERROR(SEARCH("X",K3)))</formula>
    </cfRule>
    <cfRule type="containsText" dxfId="2939" priority="1043" operator="containsText" text="Y">
      <formula>NOT(ISERROR(SEARCH("Y",K3)))</formula>
    </cfRule>
    <cfRule type="containsText" dxfId="2938" priority="1044" operator="containsText" text="N">
      <formula>NOT(ISERROR(SEARCH("N",K3)))</formula>
    </cfRule>
  </conditionalFormatting>
  <conditionalFormatting sqref="K4">
    <cfRule type="containsText" dxfId="2937" priority="1036" operator="containsText" text="X">
      <formula>NOT(ISERROR(SEARCH("X",K4)))</formula>
    </cfRule>
    <cfRule type="containsText" dxfId="2936" priority="1037" operator="containsText" text="Y">
      <formula>NOT(ISERROR(SEARCH("Y",K4)))</formula>
    </cfRule>
    <cfRule type="containsText" dxfId="2935" priority="1038" operator="containsText" text="N">
      <formula>NOT(ISERROR(SEARCH("N",K4)))</formula>
    </cfRule>
  </conditionalFormatting>
  <conditionalFormatting sqref="K5">
    <cfRule type="containsText" dxfId="2934" priority="1030" operator="containsText" text="X">
      <formula>NOT(ISERROR(SEARCH("X",K5)))</formula>
    </cfRule>
    <cfRule type="containsText" dxfId="2933" priority="1031" operator="containsText" text="Y">
      <formula>NOT(ISERROR(SEARCH("Y",K5)))</formula>
    </cfRule>
    <cfRule type="containsText" dxfId="2932" priority="1032" operator="containsText" text="N">
      <formula>NOT(ISERROR(SEARCH("N",K5)))</formula>
    </cfRule>
  </conditionalFormatting>
  <conditionalFormatting sqref="K6">
    <cfRule type="containsText" dxfId="2931" priority="1024" operator="containsText" text="X">
      <formula>NOT(ISERROR(SEARCH("X",K6)))</formula>
    </cfRule>
    <cfRule type="containsText" dxfId="2930" priority="1025" operator="containsText" text="Y">
      <formula>NOT(ISERROR(SEARCH("Y",K6)))</formula>
    </cfRule>
    <cfRule type="containsText" dxfId="2929" priority="1026" operator="containsText" text="N">
      <formula>NOT(ISERROR(SEARCH("N",K6)))</formula>
    </cfRule>
  </conditionalFormatting>
  <conditionalFormatting sqref="K7">
    <cfRule type="containsText" dxfId="2928" priority="1018" operator="containsText" text="X">
      <formula>NOT(ISERROR(SEARCH("X",K7)))</formula>
    </cfRule>
    <cfRule type="containsText" dxfId="2927" priority="1019" operator="containsText" text="Y">
      <formula>NOT(ISERROR(SEARCH("Y",K7)))</formula>
    </cfRule>
    <cfRule type="containsText" dxfId="2926" priority="1020" operator="containsText" text="N">
      <formula>NOT(ISERROR(SEARCH("N",K7)))</formula>
    </cfRule>
  </conditionalFormatting>
  <conditionalFormatting sqref="K163:K169">
    <cfRule type="containsText" dxfId="2925" priority="1009" operator="containsText" text="X">
      <formula>NOT(ISERROR(SEARCH("X",K163)))</formula>
    </cfRule>
    <cfRule type="containsText" dxfId="2924" priority="1010" operator="containsText" text="Y">
      <formula>NOT(ISERROR(SEARCH("Y",K163)))</formula>
    </cfRule>
    <cfRule type="containsText" dxfId="2923" priority="1011" operator="containsText" text="N">
      <formula>NOT(ISERROR(SEARCH("N",K163)))</formula>
    </cfRule>
  </conditionalFormatting>
  <conditionalFormatting sqref="P13">
    <cfRule type="containsText" dxfId="2922" priority="997" operator="containsText" text="X">
      <formula>NOT(ISERROR(SEARCH("X",P13)))</formula>
    </cfRule>
    <cfRule type="containsText" dxfId="2921" priority="998" operator="containsText" text="Y">
      <formula>NOT(ISERROR(SEARCH("Y",P13)))</formula>
    </cfRule>
    <cfRule type="containsText" dxfId="2920" priority="999" operator="containsText" text="N">
      <formula>NOT(ISERROR(SEARCH("N",P13)))</formula>
    </cfRule>
  </conditionalFormatting>
  <conditionalFormatting sqref="K13">
    <cfRule type="containsText" dxfId="2919" priority="994" operator="containsText" text="X">
      <formula>NOT(ISERROR(SEARCH("X",K13)))</formula>
    </cfRule>
    <cfRule type="containsText" dxfId="2918" priority="995" operator="containsText" text="Y">
      <formula>NOT(ISERROR(SEARCH("Y",K13)))</formula>
    </cfRule>
    <cfRule type="containsText" dxfId="2917" priority="996" operator="containsText" text="N">
      <formula>NOT(ISERROR(SEARCH("N",K13)))</formula>
    </cfRule>
  </conditionalFormatting>
  <conditionalFormatting sqref="P14">
    <cfRule type="containsText" dxfId="2916" priority="991" operator="containsText" text="X">
      <formula>NOT(ISERROR(SEARCH("X",P14)))</formula>
    </cfRule>
    <cfRule type="containsText" dxfId="2915" priority="992" operator="containsText" text="Y">
      <formula>NOT(ISERROR(SEARCH("Y",P14)))</formula>
    </cfRule>
    <cfRule type="containsText" dxfId="2914" priority="993" operator="containsText" text="N">
      <formula>NOT(ISERROR(SEARCH("N",P14)))</formula>
    </cfRule>
  </conditionalFormatting>
  <conditionalFormatting sqref="P16">
    <cfRule type="containsText" dxfId="2913" priority="985" operator="containsText" text="X">
      <formula>NOT(ISERROR(SEARCH("X",P16)))</formula>
    </cfRule>
    <cfRule type="containsText" dxfId="2912" priority="986" operator="containsText" text="Y">
      <formula>NOT(ISERROR(SEARCH("Y",P16)))</formula>
    </cfRule>
    <cfRule type="containsText" dxfId="2911" priority="987" operator="containsText" text="N">
      <formula>NOT(ISERROR(SEARCH("N",P16)))</formula>
    </cfRule>
  </conditionalFormatting>
  <conditionalFormatting sqref="P17">
    <cfRule type="containsText" dxfId="2910" priority="982" operator="containsText" text="X">
      <formula>NOT(ISERROR(SEARCH("X",P17)))</formula>
    </cfRule>
    <cfRule type="containsText" dxfId="2909" priority="983" operator="containsText" text="Y">
      <formula>NOT(ISERROR(SEARCH("Y",P17)))</formula>
    </cfRule>
    <cfRule type="containsText" dxfId="2908" priority="984" operator="containsText" text="N">
      <formula>NOT(ISERROR(SEARCH("N",P17)))</formula>
    </cfRule>
  </conditionalFormatting>
  <conditionalFormatting sqref="P28">
    <cfRule type="containsText" dxfId="2907" priority="979" operator="containsText" text="X">
      <formula>NOT(ISERROR(SEARCH("X",P28)))</formula>
    </cfRule>
    <cfRule type="containsText" dxfId="2906" priority="980" operator="containsText" text="Y">
      <formula>NOT(ISERROR(SEARCH("Y",P28)))</formula>
    </cfRule>
    <cfRule type="containsText" dxfId="2905" priority="981" operator="containsText" text="N">
      <formula>NOT(ISERROR(SEARCH("N",P28)))</formula>
    </cfRule>
  </conditionalFormatting>
  <conditionalFormatting sqref="P29">
    <cfRule type="containsText" dxfId="2904" priority="973" operator="containsText" text="X">
      <formula>NOT(ISERROR(SEARCH("X",P29)))</formula>
    </cfRule>
    <cfRule type="containsText" dxfId="2903" priority="974" operator="containsText" text="Y">
      <formula>NOT(ISERROR(SEARCH("Y",P29)))</formula>
    </cfRule>
    <cfRule type="containsText" dxfId="2902" priority="975" operator="containsText" text="N">
      <formula>NOT(ISERROR(SEARCH("N",P29)))</formula>
    </cfRule>
  </conditionalFormatting>
  <conditionalFormatting sqref="P30">
    <cfRule type="containsText" dxfId="2901" priority="970" operator="containsText" text="X">
      <formula>NOT(ISERROR(SEARCH("X",P30)))</formula>
    </cfRule>
    <cfRule type="containsText" dxfId="2900" priority="971" operator="containsText" text="Y">
      <formula>NOT(ISERROR(SEARCH("Y",P30)))</formula>
    </cfRule>
    <cfRule type="containsText" dxfId="2899" priority="972" operator="containsText" text="N">
      <formula>NOT(ISERROR(SEARCH("N",P30)))</formula>
    </cfRule>
  </conditionalFormatting>
  <conditionalFormatting sqref="P31">
    <cfRule type="containsText" dxfId="2898" priority="967" operator="containsText" text="X">
      <formula>NOT(ISERROR(SEARCH("X",P31)))</formula>
    </cfRule>
    <cfRule type="containsText" dxfId="2897" priority="968" operator="containsText" text="Y">
      <formula>NOT(ISERROR(SEARCH("Y",P31)))</formula>
    </cfRule>
    <cfRule type="containsText" dxfId="2896" priority="969" operator="containsText" text="N">
      <formula>NOT(ISERROR(SEARCH("N",P31)))</formula>
    </cfRule>
  </conditionalFormatting>
  <conditionalFormatting sqref="K157:K162">
    <cfRule type="containsText" dxfId="2895" priority="961" operator="containsText" text="X">
      <formula>NOT(ISERROR(SEARCH("X",K157)))</formula>
    </cfRule>
    <cfRule type="containsText" dxfId="2894" priority="962" operator="containsText" text="Y">
      <formula>NOT(ISERROR(SEARCH("Y",K157)))</formula>
    </cfRule>
    <cfRule type="containsText" dxfId="2893" priority="963" operator="containsText" text="N">
      <formula>NOT(ISERROR(SEARCH("N",K157)))</formula>
    </cfRule>
  </conditionalFormatting>
  <conditionalFormatting sqref="K139">
    <cfRule type="containsText" dxfId="2892" priority="958" operator="containsText" text="X">
      <formula>NOT(ISERROR(SEARCH("X",K139)))</formula>
    </cfRule>
    <cfRule type="containsText" dxfId="2891" priority="959" operator="containsText" text="Y">
      <formula>NOT(ISERROR(SEARCH("Y",K139)))</formula>
    </cfRule>
    <cfRule type="containsText" dxfId="2890" priority="960" operator="containsText" text="N">
      <formula>NOT(ISERROR(SEARCH("N",K139)))</formula>
    </cfRule>
  </conditionalFormatting>
  <conditionalFormatting sqref="O139">
    <cfRule type="containsText" dxfId="2889" priority="955" operator="containsText" text="X">
      <formula>NOT(ISERROR(SEARCH("X",O139)))</formula>
    </cfRule>
    <cfRule type="containsText" dxfId="2888" priority="956" operator="containsText" text="Y">
      <formula>NOT(ISERROR(SEARCH("Y",O139)))</formula>
    </cfRule>
    <cfRule type="containsText" dxfId="2887" priority="957" operator="containsText" text="N">
      <formula>NOT(ISERROR(SEARCH("N",O139)))</formula>
    </cfRule>
  </conditionalFormatting>
  <conditionalFormatting sqref="P139">
    <cfRule type="containsText" dxfId="2886" priority="952" operator="containsText" text="X">
      <formula>NOT(ISERROR(SEARCH("X",P139)))</formula>
    </cfRule>
    <cfRule type="containsText" dxfId="2885" priority="953" operator="containsText" text="Y">
      <formula>NOT(ISERROR(SEARCH("Y",P139)))</formula>
    </cfRule>
    <cfRule type="containsText" dxfId="2884" priority="954" operator="containsText" text="N">
      <formula>NOT(ISERROR(SEARCH("N",P139)))</formula>
    </cfRule>
  </conditionalFormatting>
  <conditionalFormatting sqref="K140">
    <cfRule type="containsText" dxfId="2883" priority="949" operator="containsText" text="X">
      <formula>NOT(ISERROR(SEARCH("X",K140)))</formula>
    </cfRule>
    <cfRule type="containsText" dxfId="2882" priority="950" operator="containsText" text="Y">
      <formula>NOT(ISERROR(SEARCH("Y",K140)))</formula>
    </cfRule>
    <cfRule type="containsText" dxfId="2881" priority="951" operator="containsText" text="N">
      <formula>NOT(ISERROR(SEARCH("N",K140)))</formula>
    </cfRule>
  </conditionalFormatting>
  <conditionalFormatting sqref="O140">
    <cfRule type="containsText" dxfId="2880" priority="946" operator="containsText" text="X">
      <formula>NOT(ISERROR(SEARCH("X",O140)))</formula>
    </cfRule>
    <cfRule type="containsText" dxfId="2879" priority="947" operator="containsText" text="Y">
      <formula>NOT(ISERROR(SEARCH("Y",O140)))</formula>
    </cfRule>
    <cfRule type="containsText" dxfId="2878" priority="948" operator="containsText" text="N">
      <formula>NOT(ISERROR(SEARCH("N",O140)))</formula>
    </cfRule>
  </conditionalFormatting>
  <conditionalFormatting sqref="K141">
    <cfRule type="containsText" dxfId="2877" priority="940" operator="containsText" text="X">
      <formula>NOT(ISERROR(SEARCH("X",K141)))</formula>
    </cfRule>
    <cfRule type="containsText" dxfId="2876" priority="941" operator="containsText" text="Y">
      <formula>NOT(ISERROR(SEARCH("Y",K141)))</formula>
    </cfRule>
    <cfRule type="containsText" dxfId="2875" priority="942" operator="containsText" text="N">
      <formula>NOT(ISERROR(SEARCH("N",K141)))</formula>
    </cfRule>
  </conditionalFormatting>
  <conditionalFormatting sqref="P141">
    <cfRule type="containsText" dxfId="2874" priority="934" operator="containsText" text="X">
      <formula>NOT(ISERROR(SEARCH("X",P141)))</formula>
    </cfRule>
    <cfRule type="containsText" dxfId="2873" priority="935" operator="containsText" text="Y">
      <formula>NOT(ISERROR(SEARCH("Y",P141)))</formula>
    </cfRule>
    <cfRule type="containsText" dxfId="2872" priority="936" operator="containsText" text="N">
      <formula>NOT(ISERROR(SEARCH("N",P141)))</formula>
    </cfRule>
  </conditionalFormatting>
  <conditionalFormatting sqref="O142">
    <cfRule type="containsText" dxfId="2871" priority="928" operator="containsText" text="X">
      <formula>NOT(ISERROR(SEARCH("X",O142)))</formula>
    </cfRule>
    <cfRule type="containsText" dxfId="2870" priority="929" operator="containsText" text="Y">
      <formula>NOT(ISERROR(SEARCH("Y",O142)))</formula>
    </cfRule>
    <cfRule type="containsText" dxfId="2869" priority="930" operator="containsText" text="N">
      <formula>NOT(ISERROR(SEARCH("N",O142)))</formula>
    </cfRule>
  </conditionalFormatting>
  <conditionalFormatting sqref="K143">
    <cfRule type="containsText" dxfId="2868" priority="922" operator="containsText" text="X">
      <formula>NOT(ISERROR(SEARCH("X",K143)))</formula>
    </cfRule>
    <cfRule type="containsText" dxfId="2867" priority="923" operator="containsText" text="Y">
      <formula>NOT(ISERROR(SEARCH("Y",K143)))</formula>
    </cfRule>
    <cfRule type="containsText" dxfId="2866" priority="924" operator="containsText" text="N">
      <formula>NOT(ISERROR(SEARCH("N",K143)))</formula>
    </cfRule>
  </conditionalFormatting>
  <conditionalFormatting sqref="O143">
    <cfRule type="containsText" dxfId="2865" priority="919" operator="containsText" text="X">
      <formula>NOT(ISERROR(SEARCH("X",O143)))</formula>
    </cfRule>
    <cfRule type="containsText" dxfId="2864" priority="920" operator="containsText" text="Y">
      <formula>NOT(ISERROR(SEARCH("Y",O143)))</formula>
    </cfRule>
    <cfRule type="containsText" dxfId="2863" priority="921" operator="containsText" text="N">
      <formula>NOT(ISERROR(SEARCH("N",O143)))</formula>
    </cfRule>
  </conditionalFormatting>
  <conditionalFormatting sqref="P143">
    <cfRule type="containsText" dxfId="2862" priority="916" operator="containsText" text="X">
      <formula>NOT(ISERROR(SEARCH("X",P143)))</formula>
    </cfRule>
    <cfRule type="containsText" dxfId="2861" priority="917" operator="containsText" text="Y">
      <formula>NOT(ISERROR(SEARCH("Y",P143)))</formula>
    </cfRule>
    <cfRule type="containsText" dxfId="2860" priority="918" operator="containsText" text="N">
      <formula>NOT(ISERROR(SEARCH("N",P143)))</formula>
    </cfRule>
  </conditionalFormatting>
  <conditionalFormatting sqref="K144">
    <cfRule type="containsText" dxfId="2859" priority="913" operator="containsText" text="X">
      <formula>NOT(ISERROR(SEARCH("X",K144)))</formula>
    </cfRule>
    <cfRule type="containsText" dxfId="2858" priority="914" operator="containsText" text="Y">
      <formula>NOT(ISERROR(SEARCH("Y",K144)))</formula>
    </cfRule>
    <cfRule type="containsText" dxfId="2857" priority="915" operator="containsText" text="N">
      <formula>NOT(ISERROR(SEARCH("N",K144)))</formula>
    </cfRule>
  </conditionalFormatting>
  <conditionalFormatting sqref="O144">
    <cfRule type="containsText" dxfId="2856" priority="910" operator="containsText" text="X">
      <formula>NOT(ISERROR(SEARCH("X",O144)))</formula>
    </cfRule>
    <cfRule type="containsText" dxfId="2855" priority="911" operator="containsText" text="Y">
      <formula>NOT(ISERROR(SEARCH("Y",O144)))</formula>
    </cfRule>
    <cfRule type="containsText" dxfId="2854" priority="912" operator="containsText" text="N">
      <formula>NOT(ISERROR(SEARCH("N",O144)))</formula>
    </cfRule>
  </conditionalFormatting>
  <conditionalFormatting sqref="P144">
    <cfRule type="containsText" dxfId="2853" priority="907" operator="containsText" text="X">
      <formula>NOT(ISERROR(SEARCH("X",P144)))</formula>
    </cfRule>
    <cfRule type="containsText" dxfId="2852" priority="908" operator="containsText" text="Y">
      <formula>NOT(ISERROR(SEARCH("Y",P144)))</formula>
    </cfRule>
    <cfRule type="containsText" dxfId="2851" priority="909" operator="containsText" text="N">
      <formula>NOT(ISERROR(SEARCH("N",P144)))</formula>
    </cfRule>
  </conditionalFormatting>
  <conditionalFormatting sqref="L2:L7 L57:L58 L13 L18 L21:L53 L65:L66 L68:L87">
    <cfRule type="containsText" dxfId="2850" priority="904" operator="containsText" text="X">
      <formula>NOT(ISERROR(SEARCH("X",L2)))</formula>
    </cfRule>
    <cfRule type="containsText" dxfId="2849" priority="905" operator="containsText" text="Y">
      <formula>NOT(ISERROR(SEARCH("Y",L2)))</formula>
    </cfRule>
    <cfRule type="containsText" dxfId="2848" priority="906" operator="containsText" text="N">
      <formula>NOT(ISERROR(SEARCH("N",L2)))</formula>
    </cfRule>
  </conditionalFormatting>
  <conditionalFormatting sqref="L88">
    <cfRule type="containsText" dxfId="2847" priority="901" operator="containsText" text="X">
      <formula>NOT(ISERROR(SEARCH("X",L88)))</formula>
    </cfRule>
    <cfRule type="containsText" dxfId="2846" priority="902" operator="containsText" text="Y">
      <formula>NOT(ISERROR(SEARCH("Y",L88)))</formula>
    </cfRule>
    <cfRule type="containsText" dxfId="2845" priority="903" operator="containsText" text="N">
      <formula>NOT(ISERROR(SEARCH("N",L88)))</formula>
    </cfRule>
  </conditionalFormatting>
  <conditionalFormatting sqref="L89">
    <cfRule type="containsText" dxfId="2844" priority="898" operator="containsText" text="X">
      <formula>NOT(ISERROR(SEARCH("X",L89)))</formula>
    </cfRule>
    <cfRule type="containsText" dxfId="2843" priority="899" operator="containsText" text="Y">
      <formula>NOT(ISERROR(SEARCH("Y",L89)))</formula>
    </cfRule>
    <cfRule type="containsText" dxfId="2842" priority="900" operator="containsText" text="N">
      <formula>NOT(ISERROR(SEARCH("N",L89)))</formula>
    </cfRule>
  </conditionalFormatting>
  <conditionalFormatting sqref="L90">
    <cfRule type="containsText" dxfId="2841" priority="895" operator="containsText" text="X">
      <formula>NOT(ISERROR(SEARCH("X",L90)))</formula>
    </cfRule>
    <cfRule type="containsText" dxfId="2840" priority="896" operator="containsText" text="Y">
      <formula>NOT(ISERROR(SEARCH("Y",L90)))</formula>
    </cfRule>
    <cfRule type="containsText" dxfId="2839" priority="897" operator="containsText" text="N">
      <formula>NOT(ISERROR(SEARCH("N",L90)))</formula>
    </cfRule>
  </conditionalFormatting>
  <conditionalFormatting sqref="L91">
    <cfRule type="containsText" dxfId="2838" priority="892" operator="containsText" text="X">
      <formula>NOT(ISERROR(SEARCH("X",L91)))</formula>
    </cfRule>
    <cfRule type="containsText" dxfId="2837" priority="893" operator="containsText" text="Y">
      <formula>NOT(ISERROR(SEARCH("Y",L91)))</formula>
    </cfRule>
    <cfRule type="containsText" dxfId="2836" priority="894" operator="containsText" text="N">
      <formula>NOT(ISERROR(SEARCH("N",L91)))</formula>
    </cfRule>
  </conditionalFormatting>
  <conditionalFormatting sqref="L96">
    <cfRule type="containsText" dxfId="2835" priority="889" operator="containsText" text="X">
      <formula>NOT(ISERROR(SEARCH("X",L96)))</formula>
    </cfRule>
    <cfRule type="containsText" dxfId="2834" priority="890" operator="containsText" text="Y">
      <formula>NOT(ISERROR(SEARCH("Y",L96)))</formula>
    </cfRule>
    <cfRule type="containsText" dxfId="2833" priority="891" operator="containsText" text="N">
      <formula>NOT(ISERROR(SEARCH("N",L96)))</formula>
    </cfRule>
  </conditionalFormatting>
  <conditionalFormatting sqref="L97">
    <cfRule type="containsText" dxfId="2832" priority="886" operator="containsText" text="X">
      <formula>NOT(ISERROR(SEARCH("X",L97)))</formula>
    </cfRule>
    <cfRule type="containsText" dxfId="2831" priority="887" operator="containsText" text="Y">
      <formula>NOT(ISERROR(SEARCH("Y",L97)))</formula>
    </cfRule>
    <cfRule type="containsText" dxfId="2830" priority="888" operator="containsText" text="N">
      <formula>NOT(ISERROR(SEARCH("N",L97)))</formula>
    </cfRule>
  </conditionalFormatting>
  <conditionalFormatting sqref="L92:L95">
    <cfRule type="containsText" dxfId="2829" priority="883" operator="containsText" text="X">
      <formula>NOT(ISERROR(SEARCH("X",L92)))</formula>
    </cfRule>
    <cfRule type="containsText" dxfId="2828" priority="884" operator="containsText" text="Y">
      <formula>NOT(ISERROR(SEARCH("Y",L92)))</formula>
    </cfRule>
    <cfRule type="containsText" dxfId="2827" priority="885" operator="containsText" text="N">
      <formula>NOT(ISERROR(SEARCH("N",L92)))</formula>
    </cfRule>
  </conditionalFormatting>
  <conditionalFormatting sqref="L146:L156 L98:L138">
    <cfRule type="containsText" dxfId="2826" priority="880" operator="containsText" text="X">
      <formula>NOT(ISERROR(SEARCH("X",L98)))</formula>
    </cfRule>
    <cfRule type="containsText" dxfId="2825" priority="881" operator="containsText" text="Y">
      <formula>NOT(ISERROR(SEARCH("Y",L98)))</formula>
    </cfRule>
    <cfRule type="containsText" dxfId="2824" priority="882" operator="containsText" text="N">
      <formula>NOT(ISERROR(SEARCH("N",L98)))</formula>
    </cfRule>
  </conditionalFormatting>
  <conditionalFormatting sqref="M146:M156 M65:M66 M68:M138 M46:M53">
    <cfRule type="containsText" dxfId="2823" priority="877" operator="containsText" text="X">
      <formula>NOT(ISERROR(SEARCH("X",M46)))</formula>
    </cfRule>
    <cfRule type="containsText" dxfId="2822" priority="878" operator="containsText" text="Y">
      <formula>NOT(ISERROR(SEARCH("Y",M46)))</formula>
    </cfRule>
    <cfRule type="containsText" dxfId="2821" priority="879" operator="containsText" text="N">
      <formula>NOT(ISERROR(SEARCH("N",M46)))</formula>
    </cfRule>
  </conditionalFormatting>
  <conditionalFormatting sqref="L157:L162">
    <cfRule type="containsText" dxfId="2820" priority="874" operator="containsText" text="X">
      <formula>NOT(ISERROR(SEARCH("X",L157)))</formula>
    </cfRule>
    <cfRule type="containsText" dxfId="2819" priority="875" operator="containsText" text="Y">
      <formula>NOT(ISERROR(SEARCH("Y",L157)))</formula>
    </cfRule>
    <cfRule type="containsText" dxfId="2818" priority="876" operator="containsText" text="N">
      <formula>NOT(ISERROR(SEARCH("N",L157)))</formula>
    </cfRule>
  </conditionalFormatting>
  <conditionalFormatting sqref="M157:M162">
    <cfRule type="containsText" dxfId="2817" priority="871" operator="containsText" text="X">
      <formula>NOT(ISERROR(SEARCH("X",M157)))</formula>
    </cfRule>
    <cfRule type="containsText" dxfId="2816" priority="872" operator="containsText" text="Y">
      <formula>NOT(ISERROR(SEARCH("Y",M157)))</formula>
    </cfRule>
    <cfRule type="containsText" dxfId="2815" priority="873" operator="containsText" text="N">
      <formula>NOT(ISERROR(SEARCH("N",M157)))</formula>
    </cfRule>
  </conditionalFormatting>
  <conditionalFormatting sqref="L139">
    <cfRule type="containsText" dxfId="2814" priority="868" operator="containsText" text="X">
      <formula>NOT(ISERROR(SEARCH("X",L139)))</formula>
    </cfRule>
    <cfRule type="containsText" dxfId="2813" priority="869" operator="containsText" text="Y">
      <formula>NOT(ISERROR(SEARCH("Y",L139)))</formula>
    </cfRule>
    <cfRule type="containsText" dxfId="2812" priority="870" operator="containsText" text="N">
      <formula>NOT(ISERROR(SEARCH("N",L139)))</formula>
    </cfRule>
  </conditionalFormatting>
  <conditionalFormatting sqref="M139">
    <cfRule type="containsText" dxfId="2811" priority="865" operator="containsText" text="X">
      <formula>NOT(ISERROR(SEARCH("X",M139)))</formula>
    </cfRule>
    <cfRule type="containsText" dxfId="2810" priority="866" operator="containsText" text="Y">
      <formula>NOT(ISERROR(SEARCH("Y",M139)))</formula>
    </cfRule>
    <cfRule type="containsText" dxfId="2809" priority="867" operator="containsText" text="N">
      <formula>NOT(ISERROR(SEARCH("N",M139)))</formula>
    </cfRule>
  </conditionalFormatting>
  <conditionalFormatting sqref="L140">
    <cfRule type="containsText" dxfId="2808" priority="862" operator="containsText" text="X">
      <formula>NOT(ISERROR(SEARCH("X",L140)))</formula>
    </cfRule>
    <cfRule type="containsText" dxfId="2807" priority="863" operator="containsText" text="Y">
      <formula>NOT(ISERROR(SEARCH("Y",L140)))</formula>
    </cfRule>
    <cfRule type="containsText" dxfId="2806" priority="864" operator="containsText" text="N">
      <formula>NOT(ISERROR(SEARCH("N",L140)))</formula>
    </cfRule>
  </conditionalFormatting>
  <conditionalFormatting sqref="M140">
    <cfRule type="containsText" dxfId="2805" priority="859" operator="containsText" text="X">
      <formula>NOT(ISERROR(SEARCH("X",M140)))</formula>
    </cfRule>
    <cfRule type="containsText" dxfId="2804" priority="860" operator="containsText" text="Y">
      <formula>NOT(ISERROR(SEARCH("Y",M140)))</formula>
    </cfRule>
    <cfRule type="containsText" dxfId="2803" priority="861" operator="containsText" text="N">
      <formula>NOT(ISERROR(SEARCH("N",M140)))</formula>
    </cfRule>
  </conditionalFormatting>
  <conditionalFormatting sqref="L141">
    <cfRule type="containsText" dxfId="2802" priority="856" operator="containsText" text="X">
      <formula>NOT(ISERROR(SEARCH("X",L141)))</formula>
    </cfRule>
    <cfRule type="containsText" dxfId="2801" priority="857" operator="containsText" text="Y">
      <formula>NOT(ISERROR(SEARCH("Y",L141)))</formula>
    </cfRule>
    <cfRule type="containsText" dxfId="2800" priority="858" operator="containsText" text="N">
      <formula>NOT(ISERROR(SEARCH("N",L141)))</formula>
    </cfRule>
  </conditionalFormatting>
  <conditionalFormatting sqref="M141">
    <cfRule type="containsText" dxfId="2799" priority="853" operator="containsText" text="X">
      <formula>NOT(ISERROR(SEARCH("X",M141)))</formula>
    </cfRule>
    <cfRule type="containsText" dxfId="2798" priority="854" operator="containsText" text="Y">
      <formula>NOT(ISERROR(SEARCH("Y",M141)))</formula>
    </cfRule>
    <cfRule type="containsText" dxfId="2797" priority="855" operator="containsText" text="N">
      <formula>NOT(ISERROR(SEARCH("N",M141)))</formula>
    </cfRule>
  </conditionalFormatting>
  <conditionalFormatting sqref="L142">
    <cfRule type="containsText" dxfId="2796" priority="850" operator="containsText" text="X">
      <formula>NOT(ISERROR(SEARCH("X",L142)))</formula>
    </cfRule>
    <cfRule type="containsText" dxfId="2795" priority="851" operator="containsText" text="Y">
      <formula>NOT(ISERROR(SEARCH("Y",L142)))</formula>
    </cfRule>
    <cfRule type="containsText" dxfId="2794" priority="852" operator="containsText" text="N">
      <formula>NOT(ISERROR(SEARCH("N",L142)))</formula>
    </cfRule>
  </conditionalFormatting>
  <conditionalFormatting sqref="M142">
    <cfRule type="containsText" dxfId="2793" priority="847" operator="containsText" text="X">
      <formula>NOT(ISERROR(SEARCH("X",M142)))</formula>
    </cfRule>
    <cfRule type="containsText" dxfId="2792" priority="848" operator="containsText" text="Y">
      <formula>NOT(ISERROR(SEARCH("Y",M142)))</formula>
    </cfRule>
    <cfRule type="containsText" dxfId="2791" priority="849" operator="containsText" text="N">
      <formula>NOT(ISERROR(SEARCH("N",M142)))</formula>
    </cfRule>
  </conditionalFormatting>
  <conditionalFormatting sqref="L143">
    <cfRule type="containsText" dxfId="2790" priority="844" operator="containsText" text="X">
      <formula>NOT(ISERROR(SEARCH("X",L143)))</formula>
    </cfRule>
    <cfRule type="containsText" dxfId="2789" priority="845" operator="containsText" text="Y">
      <formula>NOT(ISERROR(SEARCH("Y",L143)))</formula>
    </cfRule>
    <cfRule type="containsText" dxfId="2788" priority="846" operator="containsText" text="N">
      <formula>NOT(ISERROR(SEARCH("N",L143)))</formula>
    </cfRule>
  </conditionalFormatting>
  <conditionalFormatting sqref="M143">
    <cfRule type="containsText" dxfId="2787" priority="841" operator="containsText" text="X">
      <formula>NOT(ISERROR(SEARCH("X",M143)))</formula>
    </cfRule>
    <cfRule type="containsText" dxfId="2786" priority="842" operator="containsText" text="Y">
      <formula>NOT(ISERROR(SEARCH("Y",M143)))</formula>
    </cfRule>
    <cfRule type="containsText" dxfId="2785" priority="843" operator="containsText" text="N">
      <formula>NOT(ISERROR(SEARCH("N",M143)))</formula>
    </cfRule>
  </conditionalFormatting>
  <conditionalFormatting sqref="L144">
    <cfRule type="containsText" dxfId="2784" priority="838" operator="containsText" text="X">
      <formula>NOT(ISERROR(SEARCH("X",L144)))</formula>
    </cfRule>
    <cfRule type="containsText" dxfId="2783" priority="839" operator="containsText" text="Y">
      <formula>NOT(ISERROR(SEARCH("Y",L144)))</formula>
    </cfRule>
    <cfRule type="containsText" dxfId="2782" priority="840" operator="containsText" text="N">
      <formula>NOT(ISERROR(SEARCH("N",L144)))</formula>
    </cfRule>
  </conditionalFormatting>
  <conditionalFormatting sqref="M144">
    <cfRule type="containsText" dxfId="2781" priority="835" operator="containsText" text="X">
      <formula>NOT(ISERROR(SEARCH("X",M144)))</formula>
    </cfRule>
    <cfRule type="containsText" dxfId="2780" priority="836" operator="containsText" text="Y">
      <formula>NOT(ISERROR(SEARCH("Y",M144)))</formula>
    </cfRule>
    <cfRule type="containsText" dxfId="2779" priority="837" operator="containsText" text="N">
      <formula>NOT(ISERROR(SEARCH("N",M144)))</formula>
    </cfRule>
  </conditionalFormatting>
  <conditionalFormatting sqref="K177">
    <cfRule type="containsText" dxfId="2778" priority="832" operator="containsText" text="X">
      <formula>NOT(ISERROR(SEARCH("X",K177)))</formula>
    </cfRule>
    <cfRule type="containsText" dxfId="2777" priority="833" operator="containsText" text="Y">
      <formula>NOT(ISERROR(SEARCH("Y",K177)))</formula>
    </cfRule>
    <cfRule type="containsText" dxfId="2776" priority="834" operator="containsText" text="N">
      <formula>NOT(ISERROR(SEARCH("N",K177)))</formula>
    </cfRule>
  </conditionalFormatting>
  <conditionalFormatting sqref="L177">
    <cfRule type="containsText" dxfId="2775" priority="829" operator="containsText" text="X">
      <formula>NOT(ISERROR(SEARCH("X",L177)))</formula>
    </cfRule>
    <cfRule type="containsText" dxfId="2774" priority="830" operator="containsText" text="Y">
      <formula>NOT(ISERROR(SEARCH("Y",L177)))</formula>
    </cfRule>
    <cfRule type="containsText" dxfId="2773" priority="831" operator="containsText" text="N">
      <formula>NOT(ISERROR(SEARCH("N",L177)))</formula>
    </cfRule>
  </conditionalFormatting>
  <conditionalFormatting sqref="M177">
    <cfRule type="containsText" dxfId="2772" priority="826" operator="containsText" text="X">
      <formula>NOT(ISERROR(SEARCH("X",M177)))</formula>
    </cfRule>
    <cfRule type="containsText" dxfId="2771" priority="827" operator="containsText" text="Y">
      <formula>NOT(ISERROR(SEARCH("Y",M177)))</formula>
    </cfRule>
    <cfRule type="containsText" dxfId="2770" priority="828" operator="containsText" text="N">
      <formula>NOT(ISERROR(SEARCH("N",M177)))</formula>
    </cfRule>
  </conditionalFormatting>
  <conditionalFormatting sqref="K178">
    <cfRule type="containsText" dxfId="2769" priority="823" operator="containsText" text="X">
      <formula>NOT(ISERROR(SEARCH("X",K178)))</formula>
    </cfRule>
    <cfRule type="containsText" dxfId="2768" priority="824" operator="containsText" text="Y">
      <formula>NOT(ISERROR(SEARCH("Y",K178)))</formula>
    </cfRule>
    <cfRule type="containsText" dxfId="2767" priority="825" operator="containsText" text="N">
      <formula>NOT(ISERROR(SEARCH("N",K178)))</formula>
    </cfRule>
  </conditionalFormatting>
  <conditionalFormatting sqref="L178">
    <cfRule type="containsText" dxfId="2766" priority="820" operator="containsText" text="X">
      <formula>NOT(ISERROR(SEARCH("X",L178)))</formula>
    </cfRule>
    <cfRule type="containsText" dxfId="2765" priority="821" operator="containsText" text="Y">
      <formula>NOT(ISERROR(SEARCH("Y",L178)))</formula>
    </cfRule>
    <cfRule type="containsText" dxfId="2764" priority="822" operator="containsText" text="N">
      <formula>NOT(ISERROR(SEARCH("N",L178)))</formula>
    </cfRule>
  </conditionalFormatting>
  <conditionalFormatting sqref="M178">
    <cfRule type="containsText" dxfId="2763" priority="817" operator="containsText" text="X">
      <formula>NOT(ISERROR(SEARCH("X",M178)))</formula>
    </cfRule>
    <cfRule type="containsText" dxfId="2762" priority="818" operator="containsText" text="Y">
      <formula>NOT(ISERROR(SEARCH("Y",M178)))</formula>
    </cfRule>
    <cfRule type="containsText" dxfId="2761" priority="819" operator="containsText" text="N">
      <formula>NOT(ISERROR(SEARCH("N",M178)))</formula>
    </cfRule>
  </conditionalFormatting>
  <conditionalFormatting sqref="K179">
    <cfRule type="containsText" dxfId="2760" priority="814" operator="containsText" text="X">
      <formula>NOT(ISERROR(SEARCH("X",K179)))</formula>
    </cfRule>
    <cfRule type="containsText" dxfId="2759" priority="815" operator="containsText" text="Y">
      <formula>NOT(ISERROR(SEARCH("Y",K179)))</formula>
    </cfRule>
    <cfRule type="containsText" dxfId="2758" priority="816" operator="containsText" text="N">
      <formula>NOT(ISERROR(SEARCH("N",K179)))</formula>
    </cfRule>
  </conditionalFormatting>
  <conditionalFormatting sqref="L179">
    <cfRule type="containsText" dxfId="2757" priority="811" operator="containsText" text="X">
      <formula>NOT(ISERROR(SEARCH("X",L179)))</formula>
    </cfRule>
    <cfRule type="containsText" dxfId="2756" priority="812" operator="containsText" text="Y">
      <formula>NOT(ISERROR(SEARCH("Y",L179)))</formula>
    </cfRule>
    <cfRule type="containsText" dxfId="2755" priority="813" operator="containsText" text="N">
      <formula>NOT(ISERROR(SEARCH("N",L179)))</formula>
    </cfRule>
  </conditionalFormatting>
  <conditionalFormatting sqref="M179">
    <cfRule type="containsText" dxfId="2754" priority="808" operator="containsText" text="X">
      <formula>NOT(ISERROR(SEARCH("X",M179)))</formula>
    </cfRule>
    <cfRule type="containsText" dxfId="2753" priority="809" operator="containsText" text="Y">
      <formula>NOT(ISERROR(SEARCH("Y",M179)))</formula>
    </cfRule>
    <cfRule type="containsText" dxfId="2752" priority="810" operator="containsText" text="N">
      <formula>NOT(ISERROR(SEARCH("N",M179)))</formula>
    </cfRule>
  </conditionalFormatting>
  <conditionalFormatting sqref="K180">
    <cfRule type="containsText" dxfId="2751" priority="805" operator="containsText" text="X">
      <formula>NOT(ISERROR(SEARCH("X",K180)))</formula>
    </cfRule>
    <cfRule type="containsText" dxfId="2750" priority="806" operator="containsText" text="Y">
      <formula>NOT(ISERROR(SEARCH("Y",K180)))</formula>
    </cfRule>
    <cfRule type="containsText" dxfId="2749" priority="807" operator="containsText" text="N">
      <formula>NOT(ISERROR(SEARCH("N",K180)))</formula>
    </cfRule>
  </conditionalFormatting>
  <conditionalFormatting sqref="L180">
    <cfRule type="containsText" dxfId="2748" priority="802" operator="containsText" text="X">
      <formula>NOT(ISERROR(SEARCH("X",L180)))</formula>
    </cfRule>
    <cfRule type="containsText" dxfId="2747" priority="803" operator="containsText" text="Y">
      <formula>NOT(ISERROR(SEARCH("Y",L180)))</formula>
    </cfRule>
    <cfRule type="containsText" dxfId="2746" priority="804" operator="containsText" text="N">
      <formula>NOT(ISERROR(SEARCH("N",L180)))</formula>
    </cfRule>
  </conditionalFormatting>
  <conditionalFormatting sqref="M180">
    <cfRule type="containsText" dxfId="2745" priority="799" operator="containsText" text="X">
      <formula>NOT(ISERROR(SEARCH("X",M180)))</formula>
    </cfRule>
    <cfRule type="containsText" dxfId="2744" priority="800" operator="containsText" text="Y">
      <formula>NOT(ISERROR(SEARCH("Y",M180)))</formula>
    </cfRule>
    <cfRule type="containsText" dxfId="2743" priority="801" operator="containsText" text="N">
      <formula>NOT(ISERROR(SEARCH("N",M180)))</formula>
    </cfRule>
  </conditionalFormatting>
  <conditionalFormatting sqref="K181">
    <cfRule type="containsText" dxfId="2742" priority="796" operator="containsText" text="X">
      <formula>NOT(ISERROR(SEARCH("X",K181)))</formula>
    </cfRule>
    <cfRule type="containsText" dxfId="2741" priority="797" operator="containsText" text="Y">
      <formula>NOT(ISERROR(SEARCH("Y",K181)))</formula>
    </cfRule>
    <cfRule type="containsText" dxfId="2740" priority="798" operator="containsText" text="N">
      <formula>NOT(ISERROR(SEARCH("N",K181)))</formula>
    </cfRule>
  </conditionalFormatting>
  <conditionalFormatting sqref="L181">
    <cfRule type="containsText" dxfId="2739" priority="793" operator="containsText" text="X">
      <formula>NOT(ISERROR(SEARCH("X",L181)))</formula>
    </cfRule>
    <cfRule type="containsText" dxfId="2738" priority="794" operator="containsText" text="Y">
      <formula>NOT(ISERROR(SEARCH("Y",L181)))</formula>
    </cfRule>
    <cfRule type="containsText" dxfId="2737" priority="795" operator="containsText" text="N">
      <formula>NOT(ISERROR(SEARCH("N",L181)))</formula>
    </cfRule>
  </conditionalFormatting>
  <conditionalFormatting sqref="M181">
    <cfRule type="containsText" dxfId="2736" priority="790" operator="containsText" text="X">
      <formula>NOT(ISERROR(SEARCH("X",M181)))</formula>
    </cfRule>
    <cfRule type="containsText" dxfId="2735" priority="791" operator="containsText" text="Y">
      <formula>NOT(ISERROR(SEARCH("Y",M181)))</formula>
    </cfRule>
    <cfRule type="containsText" dxfId="2734" priority="792" operator="containsText" text="N">
      <formula>NOT(ISERROR(SEARCH("N",M181)))</formula>
    </cfRule>
  </conditionalFormatting>
  <conditionalFormatting sqref="K182">
    <cfRule type="containsText" dxfId="2733" priority="787" operator="containsText" text="X">
      <formula>NOT(ISERROR(SEARCH("X",K182)))</formula>
    </cfRule>
    <cfRule type="containsText" dxfId="2732" priority="788" operator="containsText" text="Y">
      <formula>NOT(ISERROR(SEARCH("Y",K182)))</formula>
    </cfRule>
    <cfRule type="containsText" dxfId="2731" priority="789" operator="containsText" text="N">
      <formula>NOT(ISERROR(SEARCH("N",K182)))</formula>
    </cfRule>
  </conditionalFormatting>
  <conditionalFormatting sqref="L182">
    <cfRule type="containsText" dxfId="2730" priority="784" operator="containsText" text="X">
      <formula>NOT(ISERROR(SEARCH("X",L182)))</formula>
    </cfRule>
    <cfRule type="containsText" dxfId="2729" priority="785" operator="containsText" text="Y">
      <formula>NOT(ISERROR(SEARCH("Y",L182)))</formula>
    </cfRule>
    <cfRule type="containsText" dxfId="2728" priority="786" operator="containsText" text="N">
      <formula>NOT(ISERROR(SEARCH("N",L182)))</formula>
    </cfRule>
  </conditionalFormatting>
  <conditionalFormatting sqref="M182">
    <cfRule type="containsText" dxfId="2727" priority="781" operator="containsText" text="X">
      <formula>NOT(ISERROR(SEARCH("X",M182)))</formula>
    </cfRule>
    <cfRule type="containsText" dxfId="2726" priority="782" operator="containsText" text="Y">
      <formula>NOT(ISERROR(SEARCH("Y",M182)))</formula>
    </cfRule>
    <cfRule type="containsText" dxfId="2725" priority="783" operator="containsText" text="N">
      <formula>NOT(ISERROR(SEARCH("N",M182)))</formula>
    </cfRule>
  </conditionalFormatting>
  <conditionalFormatting sqref="K183">
    <cfRule type="containsText" dxfId="2724" priority="778" operator="containsText" text="X">
      <formula>NOT(ISERROR(SEARCH("X",K183)))</formula>
    </cfRule>
    <cfRule type="containsText" dxfId="2723" priority="779" operator="containsText" text="Y">
      <formula>NOT(ISERROR(SEARCH("Y",K183)))</formula>
    </cfRule>
    <cfRule type="containsText" dxfId="2722" priority="780" operator="containsText" text="N">
      <formula>NOT(ISERROR(SEARCH("N",K183)))</formula>
    </cfRule>
  </conditionalFormatting>
  <conditionalFormatting sqref="L183">
    <cfRule type="containsText" dxfId="2721" priority="775" operator="containsText" text="X">
      <formula>NOT(ISERROR(SEARCH("X",L183)))</formula>
    </cfRule>
    <cfRule type="containsText" dxfId="2720" priority="776" operator="containsText" text="Y">
      <formula>NOT(ISERROR(SEARCH("Y",L183)))</formula>
    </cfRule>
    <cfRule type="containsText" dxfId="2719" priority="777" operator="containsText" text="N">
      <formula>NOT(ISERROR(SEARCH("N",L183)))</formula>
    </cfRule>
  </conditionalFormatting>
  <conditionalFormatting sqref="M183">
    <cfRule type="containsText" dxfId="2718" priority="772" operator="containsText" text="X">
      <formula>NOT(ISERROR(SEARCH("X",M183)))</formula>
    </cfRule>
    <cfRule type="containsText" dxfId="2717" priority="773" operator="containsText" text="Y">
      <formula>NOT(ISERROR(SEARCH("Y",M183)))</formula>
    </cfRule>
    <cfRule type="containsText" dxfId="2716" priority="774" operator="containsText" text="N">
      <formula>NOT(ISERROR(SEARCH("N",M183)))</formula>
    </cfRule>
  </conditionalFormatting>
  <conditionalFormatting sqref="H40">
    <cfRule type="containsText" dxfId="2715" priority="760" operator="containsText" text="X">
      <formula>NOT(ISERROR(SEARCH("X",H40)))</formula>
    </cfRule>
    <cfRule type="containsText" dxfId="2714" priority="761" operator="containsText" text="Y">
      <formula>NOT(ISERROR(SEARCH("Y",H40)))</formula>
    </cfRule>
    <cfRule type="containsText" dxfId="2713" priority="762" operator="containsText" text="N">
      <formula>NOT(ISERROR(SEARCH("N",H40)))</formula>
    </cfRule>
  </conditionalFormatting>
  <conditionalFormatting sqref="H72">
    <cfRule type="containsText" dxfId="2712" priority="757" operator="containsText" text="X">
      <formula>NOT(ISERROR(SEARCH("X",H72)))</formula>
    </cfRule>
    <cfRule type="containsText" dxfId="2711" priority="758" operator="containsText" text="Y">
      <formula>NOT(ISERROR(SEARCH("Y",H72)))</formula>
    </cfRule>
    <cfRule type="containsText" dxfId="2710" priority="759" operator="containsText" text="N">
      <formula>NOT(ISERROR(SEARCH("N",H72)))</formula>
    </cfRule>
  </conditionalFormatting>
  <conditionalFormatting sqref="H45">
    <cfRule type="containsText" dxfId="2709" priority="769" operator="containsText" text="X">
      <formula>NOT(ISERROR(SEARCH("X",H45)))</formula>
    </cfRule>
    <cfRule type="containsText" dxfId="2708" priority="770" operator="containsText" text="Y">
      <formula>NOT(ISERROR(SEARCH("Y",H45)))</formula>
    </cfRule>
    <cfRule type="containsText" dxfId="2707" priority="771" operator="containsText" text="N">
      <formula>NOT(ISERROR(SEARCH("N",H45)))</formula>
    </cfRule>
  </conditionalFormatting>
  <conditionalFormatting sqref="H46">
    <cfRule type="containsText" dxfId="2706" priority="766" operator="containsText" text="X">
      <formula>NOT(ISERROR(SEARCH("X",H46)))</formula>
    </cfRule>
    <cfRule type="containsText" dxfId="2705" priority="767" operator="containsText" text="Y">
      <formula>NOT(ISERROR(SEARCH("Y",H46)))</formula>
    </cfRule>
    <cfRule type="containsText" dxfId="2704" priority="768" operator="containsText" text="N">
      <formula>NOT(ISERROR(SEARCH("N",H46)))</formula>
    </cfRule>
  </conditionalFormatting>
  <conditionalFormatting sqref="H44">
    <cfRule type="containsText" dxfId="2703" priority="763" operator="containsText" text="X">
      <formula>NOT(ISERROR(SEARCH("X",H44)))</formula>
    </cfRule>
    <cfRule type="containsText" dxfId="2702" priority="764" operator="containsText" text="Y">
      <formula>NOT(ISERROR(SEARCH("Y",H44)))</formula>
    </cfRule>
    <cfRule type="containsText" dxfId="2701" priority="765" operator="containsText" text="N">
      <formula>NOT(ISERROR(SEARCH("N",H44)))</formula>
    </cfRule>
  </conditionalFormatting>
  <conditionalFormatting sqref="H23">
    <cfRule type="containsText" dxfId="2700" priority="700" operator="containsText" text="X">
      <formula>NOT(ISERROR(SEARCH("X",H23)))</formula>
    </cfRule>
    <cfRule type="containsText" dxfId="2699" priority="701" operator="containsText" text="Y">
      <formula>NOT(ISERROR(SEARCH("Y",H23)))</formula>
    </cfRule>
    <cfRule type="containsText" dxfId="2698" priority="702" operator="containsText" text="N">
      <formula>NOT(ISERROR(SEARCH("N",H23)))</formula>
    </cfRule>
  </conditionalFormatting>
  <conditionalFormatting sqref="H43">
    <cfRule type="containsText" dxfId="2697" priority="754" operator="containsText" text="X">
      <formula>NOT(ISERROR(SEARCH("X",H43)))</formula>
    </cfRule>
    <cfRule type="containsText" dxfId="2696" priority="755" operator="containsText" text="Y">
      <formula>NOT(ISERROR(SEARCH("Y",H43)))</formula>
    </cfRule>
    <cfRule type="containsText" dxfId="2695" priority="756" operator="containsText" text="N">
      <formula>NOT(ISERROR(SEARCH("N",H43)))</formula>
    </cfRule>
  </conditionalFormatting>
  <conditionalFormatting sqref="H70">
    <cfRule type="containsText" dxfId="2694" priority="751" operator="containsText" text="X">
      <formula>NOT(ISERROR(SEARCH("X",H70)))</formula>
    </cfRule>
    <cfRule type="containsText" dxfId="2693" priority="752" operator="containsText" text="Y">
      <formula>NOT(ISERROR(SEARCH("Y",H70)))</formula>
    </cfRule>
    <cfRule type="containsText" dxfId="2692" priority="753" operator="containsText" text="N">
      <formula>NOT(ISERROR(SEARCH("N",H70)))</formula>
    </cfRule>
  </conditionalFormatting>
  <conditionalFormatting sqref="H41">
    <cfRule type="containsText" dxfId="2691" priority="748" operator="containsText" text="X">
      <formula>NOT(ISERROR(SEARCH("X",H41)))</formula>
    </cfRule>
    <cfRule type="containsText" dxfId="2690" priority="749" operator="containsText" text="Y">
      <formula>NOT(ISERROR(SEARCH("Y",H41)))</formula>
    </cfRule>
    <cfRule type="containsText" dxfId="2689" priority="750" operator="containsText" text="N">
      <formula>NOT(ISERROR(SEARCH("N",H41)))</formula>
    </cfRule>
  </conditionalFormatting>
  <conditionalFormatting sqref="H42">
    <cfRule type="containsText" dxfId="2688" priority="745" operator="containsText" text="X">
      <formula>NOT(ISERROR(SEARCH("X",H42)))</formula>
    </cfRule>
    <cfRule type="containsText" dxfId="2687" priority="746" operator="containsText" text="Y">
      <formula>NOT(ISERROR(SEARCH("Y",H42)))</formula>
    </cfRule>
    <cfRule type="containsText" dxfId="2686" priority="747" operator="containsText" text="N">
      <formula>NOT(ISERROR(SEARCH("N",H42)))</formula>
    </cfRule>
  </conditionalFormatting>
  <conditionalFormatting sqref="H73">
    <cfRule type="containsText" dxfId="2685" priority="742" operator="containsText" text="X">
      <formula>NOT(ISERROR(SEARCH("X",H73)))</formula>
    </cfRule>
    <cfRule type="containsText" dxfId="2684" priority="743" operator="containsText" text="Y">
      <formula>NOT(ISERROR(SEARCH("Y",H73)))</formula>
    </cfRule>
    <cfRule type="containsText" dxfId="2683" priority="744" operator="containsText" text="N">
      <formula>NOT(ISERROR(SEARCH("N",H73)))</formula>
    </cfRule>
  </conditionalFormatting>
  <conditionalFormatting sqref="H74">
    <cfRule type="containsText" dxfId="2682" priority="739" operator="containsText" text="X">
      <formula>NOT(ISERROR(SEARCH("X",H74)))</formula>
    </cfRule>
    <cfRule type="containsText" dxfId="2681" priority="740" operator="containsText" text="Y">
      <formula>NOT(ISERROR(SEARCH("Y",H74)))</formula>
    </cfRule>
    <cfRule type="containsText" dxfId="2680" priority="741" operator="containsText" text="N">
      <formula>NOT(ISERROR(SEARCH("N",H74)))</formula>
    </cfRule>
  </conditionalFormatting>
  <conditionalFormatting sqref="H78">
    <cfRule type="containsText" dxfId="2679" priority="736" operator="containsText" text="X">
      <formula>NOT(ISERROR(SEARCH("X",H78)))</formula>
    </cfRule>
    <cfRule type="containsText" dxfId="2678" priority="737" operator="containsText" text="Y">
      <formula>NOT(ISERROR(SEARCH("Y",H78)))</formula>
    </cfRule>
    <cfRule type="containsText" dxfId="2677" priority="738" operator="containsText" text="N">
      <formula>NOT(ISERROR(SEARCH("N",H78)))</formula>
    </cfRule>
  </conditionalFormatting>
  <conditionalFormatting sqref="G4">
    <cfRule type="containsText" dxfId="2676" priority="733" operator="containsText" text="X">
      <formula>NOT(ISERROR(SEARCH("X",G4)))</formula>
    </cfRule>
    <cfRule type="containsText" dxfId="2675" priority="734" operator="containsText" text="Y">
      <formula>NOT(ISERROR(SEARCH("Y",G4)))</formula>
    </cfRule>
    <cfRule type="containsText" dxfId="2674" priority="735" operator="containsText" text="N">
      <formula>NOT(ISERROR(SEARCH("N",G4)))</formula>
    </cfRule>
  </conditionalFormatting>
  <conditionalFormatting sqref="H4">
    <cfRule type="containsText" dxfId="2673" priority="730" operator="containsText" text="X">
      <formula>NOT(ISERROR(SEARCH("X",H4)))</formula>
    </cfRule>
    <cfRule type="containsText" dxfId="2672" priority="731" operator="containsText" text="Y">
      <formula>NOT(ISERROR(SEARCH("Y",H4)))</formula>
    </cfRule>
    <cfRule type="containsText" dxfId="2671" priority="732" operator="containsText" text="N">
      <formula>NOT(ISERROR(SEARCH("N",H4)))</formula>
    </cfRule>
  </conditionalFormatting>
  <conditionalFormatting sqref="H5">
    <cfRule type="containsText" dxfId="2670" priority="727" operator="containsText" text="X">
      <formula>NOT(ISERROR(SEARCH("X",H5)))</formula>
    </cfRule>
    <cfRule type="containsText" dxfId="2669" priority="728" operator="containsText" text="Y">
      <formula>NOT(ISERROR(SEARCH("Y",H5)))</formula>
    </cfRule>
    <cfRule type="containsText" dxfId="2668" priority="729" operator="containsText" text="N">
      <formula>NOT(ISERROR(SEARCH("N",H5)))</formula>
    </cfRule>
  </conditionalFormatting>
  <conditionalFormatting sqref="H3">
    <cfRule type="containsText" dxfId="2667" priority="724" operator="containsText" text="X">
      <formula>NOT(ISERROR(SEARCH("X",H3)))</formula>
    </cfRule>
    <cfRule type="containsText" dxfId="2666" priority="725" operator="containsText" text="Y">
      <formula>NOT(ISERROR(SEARCH("Y",H3)))</formula>
    </cfRule>
    <cfRule type="containsText" dxfId="2665" priority="726" operator="containsText" text="N">
      <formula>NOT(ISERROR(SEARCH("N",H3)))</formula>
    </cfRule>
  </conditionalFormatting>
  <conditionalFormatting sqref="H2">
    <cfRule type="containsText" dxfId="2664" priority="721" operator="containsText" text="X">
      <formula>NOT(ISERROR(SEARCH("X",H2)))</formula>
    </cfRule>
    <cfRule type="containsText" dxfId="2663" priority="722" operator="containsText" text="Y">
      <formula>NOT(ISERROR(SEARCH("Y",H2)))</formula>
    </cfRule>
    <cfRule type="containsText" dxfId="2662" priority="723" operator="containsText" text="N">
      <formula>NOT(ISERROR(SEARCH("N",H2)))</formula>
    </cfRule>
  </conditionalFormatting>
  <conditionalFormatting sqref="G76">
    <cfRule type="containsText" dxfId="2661" priority="718" operator="containsText" text="X">
      <formula>NOT(ISERROR(SEARCH("X",G76)))</formula>
    </cfRule>
    <cfRule type="containsText" dxfId="2660" priority="719" operator="containsText" text="Y">
      <formula>NOT(ISERROR(SEARCH("Y",G76)))</formula>
    </cfRule>
    <cfRule type="containsText" dxfId="2659" priority="720" operator="containsText" text="N">
      <formula>NOT(ISERROR(SEARCH("N",G76)))</formula>
    </cfRule>
  </conditionalFormatting>
  <conditionalFormatting sqref="H76">
    <cfRule type="containsText" dxfId="2658" priority="715" operator="containsText" text="X">
      <formula>NOT(ISERROR(SEARCH("X",H76)))</formula>
    </cfRule>
    <cfRule type="containsText" dxfId="2657" priority="716" operator="containsText" text="Y">
      <formula>NOT(ISERROR(SEARCH("Y",H76)))</formula>
    </cfRule>
    <cfRule type="containsText" dxfId="2656" priority="717" operator="containsText" text="N">
      <formula>NOT(ISERROR(SEARCH("N",H76)))</formula>
    </cfRule>
  </conditionalFormatting>
  <conditionalFormatting sqref="H77">
    <cfRule type="containsText" dxfId="2655" priority="712" operator="containsText" text="X">
      <formula>NOT(ISERROR(SEARCH("X",H77)))</formula>
    </cfRule>
    <cfRule type="containsText" dxfId="2654" priority="713" operator="containsText" text="Y">
      <formula>NOT(ISERROR(SEARCH("Y",H77)))</formula>
    </cfRule>
    <cfRule type="containsText" dxfId="2653" priority="714" operator="containsText" text="N">
      <formula>NOT(ISERROR(SEARCH("N",H77)))</formula>
    </cfRule>
  </conditionalFormatting>
  <conditionalFormatting sqref="H68">
    <cfRule type="containsText" dxfId="2652" priority="709" operator="containsText" text="X">
      <formula>NOT(ISERROR(SEARCH("X",H68)))</formula>
    </cfRule>
    <cfRule type="containsText" dxfId="2651" priority="710" operator="containsText" text="Y">
      <formula>NOT(ISERROR(SEARCH("Y",H68)))</formula>
    </cfRule>
    <cfRule type="containsText" dxfId="2650" priority="711" operator="containsText" text="N">
      <formula>NOT(ISERROR(SEARCH("N",H68)))</formula>
    </cfRule>
  </conditionalFormatting>
  <conditionalFormatting sqref="H69">
    <cfRule type="containsText" dxfId="2649" priority="706" operator="containsText" text="X">
      <formula>NOT(ISERROR(SEARCH("X",H69)))</formula>
    </cfRule>
    <cfRule type="containsText" dxfId="2648" priority="707" operator="containsText" text="Y">
      <formula>NOT(ISERROR(SEARCH("Y",H69)))</formula>
    </cfRule>
    <cfRule type="containsText" dxfId="2647" priority="708" operator="containsText" text="N">
      <formula>NOT(ISERROR(SEARCH("N",H69)))</formula>
    </cfRule>
  </conditionalFormatting>
  <conditionalFormatting sqref="H29">
    <cfRule type="containsText" dxfId="2646" priority="703" operator="containsText" text="X">
      <formula>NOT(ISERROR(SEARCH("X",H29)))</formula>
    </cfRule>
    <cfRule type="containsText" dxfId="2645" priority="704" operator="containsText" text="Y">
      <formula>NOT(ISERROR(SEARCH("Y",H29)))</formula>
    </cfRule>
    <cfRule type="containsText" dxfId="2644" priority="705" operator="containsText" text="N">
      <formula>NOT(ISERROR(SEARCH("N",H29)))</formula>
    </cfRule>
  </conditionalFormatting>
  <conditionalFormatting sqref="H30">
    <cfRule type="containsText" dxfId="2643" priority="697" operator="containsText" text="X">
      <formula>NOT(ISERROR(SEARCH("X",H30)))</formula>
    </cfRule>
    <cfRule type="containsText" dxfId="2642" priority="698" operator="containsText" text="Y">
      <formula>NOT(ISERROR(SEARCH("Y",H30)))</formula>
    </cfRule>
    <cfRule type="containsText" dxfId="2641" priority="699" operator="containsText" text="N">
      <formula>NOT(ISERROR(SEARCH("N",H30)))</formula>
    </cfRule>
  </conditionalFormatting>
  <conditionalFormatting sqref="H24">
    <cfRule type="containsText" dxfId="2640" priority="694" operator="containsText" text="X">
      <formula>NOT(ISERROR(SEARCH("X",H24)))</formula>
    </cfRule>
    <cfRule type="containsText" dxfId="2639" priority="695" operator="containsText" text="Y">
      <formula>NOT(ISERROR(SEARCH("Y",H24)))</formula>
    </cfRule>
    <cfRule type="containsText" dxfId="2638" priority="696" operator="containsText" text="N">
      <formula>NOT(ISERROR(SEARCH("N",H24)))</formula>
    </cfRule>
  </conditionalFormatting>
  <conditionalFormatting sqref="H21">
    <cfRule type="containsText" dxfId="2637" priority="691" operator="containsText" text="X">
      <formula>NOT(ISERROR(SEARCH("X",H21)))</formula>
    </cfRule>
    <cfRule type="containsText" dxfId="2636" priority="692" operator="containsText" text="Y">
      <formula>NOT(ISERROR(SEARCH("Y",H21)))</formula>
    </cfRule>
    <cfRule type="containsText" dxfId="2635" priority="693" operator="containsText" text="N">
      <formula>NOT(ISERROR(SEARCH("N",H21)))</formula>
    </cfRule>
  </conditionalFormatting>
  <conditionalFormatting sqref="H22">
    <cfRule type="containsText" dxfId="2634" priority="688" operator="containsText" text="X">
      <formula>NOT(ISERROR(SEARCH("X",H22)))</formula>
    </cfRule>
    <cfRule type="containsText" dxfId="2633" priority="689" operator="containsText" text="Y">
      <formula>NOT(ISERROR(SEARCH("Y",H22)))</formula>
    </cfRule>
    <cfRule type="containsText" dxfId="2632" priority="690" operator="containsText" text="N">
      <formula>NOT(ISERROR(SEARCH("N",H22)))</formula>
    </cfRule>
  </conditionalFormatting>
  <conditionalFormatting sqref="G6">
    <cfRule type="containsText" dxfId="2631" priority="685" operator="containsText" text="X">
      <formula>NOT(ISERROR(SEARCH("X",G6)))</formula>
    </cfRule>
    <cfRule type="containsText" dxfId="2630" priority="686" operator="containsText" text="Y">
      <formula>NOT(ISERROR(SEARCH("Y",G6)))</formula>
    </cfRule>
    <cfRule type="containsText" dxfId="2629" priority="687" operator="containsText" text="N">
      <formula>NOT(ISERROR(SEARCH("N",G6)))</formula>
    </cfRule>
  </conditionalFormatting>
  <conditionalFormatting sqref="H6">
    <cfRule type="containsText" dxfId="2628" priority="682" operator="containsText" text="X">
      <formula>NOT(ISERROR(SEARCH("X",H6)))</formula>
    </cfRule>
    <cfRule type="containsText" dxfId="2627" priority="683" operator="containsText" text="Y">
      <formula>NOT(ISERROR(SEARCH("Y",H6)))</formula>
    </cfRule>
    <cfRule type="containsText" dxfId="2626" priority="684" operator="containsText" text="N">
      <formula>NOT(ISERROR(SEARCH("N",H6)))</formula>
    </cfRule>
  </conditionalFormatting>
  <conditionalFormatting sqref="H7">
    <cfRule type="containsText" dxfId="2625" priority="679" operator="containsText" text="X">
      <formula>NOT(ISERROR(SEARCH("X",H7)))</formula>
    </cfRule>
    <cfRule type="containsText" dxfId="2624" priority="680" operator="containsText" text="Y">
      <formula>NOT(ISERROR(SEARCH("Y",H7)))</formula>
    </cfRule>
    <cfRule type="containsText" dxfId="2623" priority="681" operator="containsText" text="N">
      <formula>NOT(ISERROR(SEARCH("N",H7)))</formula>
    </cfRule>
  </conditionalFormatting>
  <conditionalFormatting sqref="G79">
    <cfRule type="containsText" dxfId="2622" priority="676" operator="containsText" text="X">
      <formula>NOT(ISERROR(SEARCH("X",G79)))</formula>
    </cfRule>
    <cfRule type="containsText" dxfId="2621" priority="677" operator="containsText" text="Y">
      <formula>NOT(ISERROR(SEARCH("Y",G79)))</formula>
    </cfRule>
    <cfRule type="containsText" dxfId="2620" priority="678" operator="containsText" text="N">
      <formula>NOT(ISERROR(SEARCH("N",G79)))</formula>
    </cfRule>
  </conditionalFormatting>
  <conditionalFormatting sqref="H79">
    <cfRule type="containsText" dxfId="2619" priority="673" operator="containsText" text="X">
      <formula>NOT(ISERROR(SEARCH("X",H79)))</formula>
    </cfRule>
    <cfRule type="containsText" dxfId="2618" priority="674" operator="containsText" text="Y">
      <formula>NOT(ISERROR(SEARCH("Y",H79)))</formula>
    </cfRule>
    <cfRule type="containsText" dxfId="2617" priority="675" operator="containsText" text="N">
      <formula>NOT(ISERROR(SEARCH("N",H79)))</formula>
    </cfRule>
  </conditionalFormatting>
  <conditionalFormatting sqref="H80">
    <cfRule type="containsText" dxfId="2616" priority="670" operator="containsText" text="X">
      <formula>NOT(ISERROR(SEARCH("X",H80)))</formula>
    </cfRule>
    <cfRule type="containsText" dxfId="2615" priority="671" operator="containsText" text="Y">
      <formula>NOT(ISERROR(SEARCH("Y",H80)))</formula>
    </cfRule>
    <cfRule type="containsText" dxfId="2614" priority="672" operator="containsText" text="N">
      <formula>NOT(ISERROR(SEARCH("N",H80)))</formula>
    </cfRule>
  </conditionalFormatting>
  <conditionalFormatting sqref="G48">
    <cfRule type="containsText" dxfId="2613" priority="667" operator="containsText" text="X">
      <formula>NOT(ISERROR(SEARCH("X",G48)))</formula>
    </cfRule>
    <cfRule type="containsText" dxfId="2612" priority="668" operator="containsText" text="Y">
      <formula>NOT(ISERROR(SEARCH("Y",G48)))</formula>
    </cfRule>
    <cfRule type="containsText" dxfId="2611" priority="669" operator="containsText" text="N">
      <formula>NOT(ISERROR(SEARCH("N",G48)))</formula>
    </cfRule>
  </conditionalFormatting>
  <conditionalFormatting sqref="H48">
    <cfRule type="containsText" dxfId="2610" priority="664" operator="containsText" text="X">
      <formula>NOT(ISERROR(SEARCH("X",H48)))</formula>
    </cfRule>
    <cfRule type="containsText" dxfId="2609" priority="665" operator="containsText" text="Y">
      <formula>NOT(ISERROR(SEARCH("Y",H48)))</formula>
    </cfRule>
    <cfRule type="containsText" dxfId="2608" priority="666" operator="containsText" text="N">
      <formula>NOT(ISERROR(SEARCH("N",H48)))</formula>
    </cfRule>
  </conditionalFormatting>
  <conditionalFormatting sqref="H49">
    <cfRule type="containsText" dxfId="2607" priority="661" operator="containsText" text="X">
      <formula>NOT(ISERROR(SEARCH("X",H49)))</formula>
    </cfRule>
    <cfRule type="containsText" dxfId="2606" priority="662" operator="containsText" text="Y">
      <formula>NOT(ISERROR(SEARCH("Y",H49)))</formula>
    </cfRule>
    <cfRule type="containsText" dxfId="2605" priority="663" operator="containsText" text="N">
      <formula>NOT(ISERROR(SEARCH("N",H49)))</formula>
    </cfRule>
  </conditionalFormatting>
  <conditionalFormatting sqref="G13">
    <cfRule type="containsText" dxfId="2604" priority="658" operator="containsText" text="X">
      <formula>NOT(ISERROR(SEARCH("X",G13)))</formula>
    </cfRule>
    <cfRule type="containsText" dxfId="2603" priority="659" operator="containsText" text="Y">
      <formula>NOT(ISERROR(SEARCH("Y",G13)))</formula>
    </cfRule>
    <cfRule type="containsText" dxfId="2602" priority="660" operator="containsText" text="N">
      <formula>NOT(ISERROR(SEARCH("N",G13)))</formula>
    </cfRule>
  </conditionalFormatting>
  <conditionalFormatting sqref="H13">
    <cfRule type="containsText" dxfId="2601" priority="655" operator="containsText" text="X">
      <formula>NOT(ISERROR(SEARCH("X",H13)))</formula>
    </cfRule>
    <cfRule type="containsText" dxfId="2600" priority="656" operator="containsText" text="Y">
      <formula>NOT(ISERROR(SEARCH("Y",H13)))</formula>
    </cfRule>
    <cfRule type="containsText" dxfId="2599" priority="657" operator="containsText" text="N">
      <formula>NOT(ISERROR(SEARCH("N",H13)))</formula>
    </cfRule>
  </conditionalFormatting>
  <conditionalFormatting sqref="H18">
    <cfRule type="containsText" dxfId="2598" priority="652" operator="containsText" text="X">
      <formula>NOT(ISERROR(SEARCH("X",H18)))</formula>
    </cfRule>
    <cfRule type="containsText" dxfId="2597" priority="653" operator="containsText" text="Y">
      <formula>NOT(ISERROR(SEARCH("Y",H18)))</formula>
    </cfRule>
    <cfRule type="containsText" dxfId="2596" priority="654" operator="containsText" text="N">
      <formula>NOT(ISERROR(SEARCH("N",H18)))</formula>
    </cfRule>
  </conditionalFormatting>
  <conditionalFormatting sqref="H58">
    <cfRule type="containsText" dxfId="2595" priority="649" operator="containsText" text="X">
      <formula>NOT(ISERROR(SEARCH("X",H58)))</formula>
    </cfRule>
    <cfRule type="containsText" dxfId="2594" priority="650" operator="containsText" text="Y">
      <formula>NOT(ISERROR(SEARCH("Y",H58)))</formula>
    </cfRule>
    <cfRule type="containsText" dxfId="2593" priority="651" operator="containsText" text="N">
      <formula>NOT(ISERROR(SEARCH("N",H58)))</formula>
    </cfRule>
  </conditionalFormatting>
  <conditionalFormatting sqref="H65">
    <cfRule type="containsText" dxfId="2592" priority="646" operator="containsText" text="X">
      <formula>NOT(ISERROR(SEARCH("X",H65)))</formula>
    </cfRule>
    <cfRule type="containsText" dxfId="2591" priority="647" operator="containsText" text="Y">
      <formula>NOT(ISERROR(SEARCH("Y",H65)))</formula>
    </cfRule>
    <cfRule type="containsText" dxfId="2590" priority="648" operator="containsText" text="N">
      <formula>NOT(ISERROR(SEARCH("N",H65)))</formula>
    </cfRule>
  </conditionalFormatting>
  <conditionalFormatting sqref="K54">
    <cfRule type="containsText" dxfId="2589" priority="643" operator="containsText" text="X">
      <formula>NOT(ISERROR(SEARCH("X",K54)))</formula>
    </cfRule>
    <cfRule type="containsText" dxfId="2588" priority="644" operator="containsText" text="Y">
      <formula>NOT(ISERROR(SEARCH("Y",K54)))</formula>
    </cfRule>
    <cfRule type="containsText" dxfId="2587" priority="645" operator="containsText" text="N">
      <formula>NOT(ISERROR(SEARCH("N",K54)))</formula>
    </cfRule>
  </conditionalFormatting>
  <conditionalFormatting sqref="L54">
    <cfRule type="containsText" dxfId="2586" priority="640" operator="containsText" text="X">
      <formula>NOT(ISERROR(SEARCH("X",L54)))</formula>
    </cfRule>
    <cfRule type="containsText" dxfId="2585" priority="641" operator="containsText" text="Y">
      <formula>NOT(ISERROR(SEARCH("Y",L54)))</formula>
    </cfRule>
    <cfRule type="containsText" dxfId="2584" priority="642" operator="containsText" text="N">
      <formula>NOT(ISERROR(SEARCH("N",L54)))</formula>
    </cfRule>
  </conditionalFormatting>
  <conditionalFormatting sqref="H88">
    <cfRule type="containsText" dxfId="2583" priority="448" operator="containsText" text="X">
      <formula>NOT(ISERROR(SEARCH("X",H88)))</formula>
    </cfRule>
    <cfRule type="containsText" dxfId="2582" priority="449" operator="containsText" text="Y">
      <formula>NOT(ISERROR(SEARCH("Y",H88)))</formula>
    </cfRule>
    <cfRule type="containsText" dxfId="2581" priority="450" operator="containsText" text="N">
      <formula>NOT(ISERROR(SEARCH("N",H88)))</formula>
    </cfRule>
  </conditionalFormatting>
  <conditionalFormatting sqref="H54">
    <cfRule type="containsText" dxfId="2580" priority="634" operator="containsText" text="X">
      <formula>NOT(ISERROR(SEARCH("X",H54)))</formula>
    </cfRule>
    <cfRule type="containsText" dxfId="2579" priority="635" operator="containsText" text="Y">
      <formula>NOT(ISERROR(SEARCH("Y",H54)))</formula>
    </cfRule>
    <cfRule type="containsText" dxfId="2578" priority="636" operator="containsText" text="N">
      <formula>NOT(ISERROR(SEARCH("N",H54)))</formula>
    </cfRule>
  </conditionalFormatting>
  <conditionalFormatting sqref="K55">
    <cfRule type="containsText" dxfId="2577" priority="631" operator="containsText" text="X">
      <formula>NOT(ISERROR(SEARCH("X",K55)))</formula>
    </cfRule>
    <cfRule type="containsText" dxfId="2576" priority="632" operator="containsText" text="Y">
      <formula>NOT(ISERROR(SEARCH("Y",K55)))</formula>
    </cfRule>
    <cfRule type="containsText" dxfId="2575" priority="633" operator="containsText" text="N">
      <formula>NOT(ISERROR(SEARCH("N",K55)))</formula>
    </cfRule>
  </conditionalFormatting>
  <conditionalFormatting sqref="L55">
    <cfRule type="containsText" dxfId="2574" priority="628" operator="containsText" text="X">
      <formula>NOT(ISERROR(SEARCH("X",L55)))</formula>
    </cfRule>
    <cfRule type="containsText" dxfId="2573" priority="629" operator="containsText" text="Y">
      <formula>NOT(ISERROR(SEARCH("Y",L55)))</formula>
    </cfRule>
    <cfRule type="containsText" dxfId="2572" priority="630" operator="containsText" text="N">
      <formula>NOT(ISERROR(SEARCH("N",L55)))</formula>
    </cfRule>
  </conditionalFormatting>
  <conditionalFormatting sqref="H91">
    <cfRule type="containsText" dxfId="2571" priority="436" operator="containsText" text="X">
      <formula>NOT(ISERROR(SEARCH("X",H91)))</formula>
    </cfRule>
    <cfRule type="containsText" dxfId="2570" priority="437" operator="containsText" text="Y">
      <formula>NOT(ISERROR(SEARCH("Y",H91)))</formula>
    </cfRule>
    <cfRule type="containsText" dxfId="2569" priority="438" operator="containsText" text="N">
      <formula>NOT(ISERROR(SEARCH("N",H91)))</formula>
    </cfRule>
  </conditionalFormatting>
  <conditionalFormatting sqref="H55">
    <cfRule type="containsText" dxfId="2568" priority="622" operator="containsText" text="X">
      <formula>NOT(ISERROR(SEARCH("X",H55)))</formula>
    </cfRule>
    <cfRule type="containsText" dxfId="2567" priority="623" operator="containsText" text="Y">
      <formula>NOT(ISERROR(SEARCH("Y",H55)))</formula>
    </cfRule>
    <cfRule type="containsText" dxfId="2566" priority="624" operator="containsText" text="N">
      <formula>NOT(ISERROR(SEARCH("N",H55)))</formula>
    </cfRule>
  </conditionalFormatting>
  <conditionalFormatting sqref="K11">
    <cfRule type="containsText" dxfId="2565" priority="619" operator="containsText" text="X">
      <formula>NOT(ISERROR(SEARCH("X",K11)))</formula>
    </cfRule>
    <cfRule type="containsText" dxfId="2564" priority="620" operator="containsText" text="Y">
      <formula>NOT(ISERROR(SEARCH("Y",K11)))</formula>
    </cfRule>
    <cfRule type="containsText" dxfId="2563" priority="621" operator="containsText" text="N">
      <formula>NOT(ISERROR(SEARCH("N",K11)))</formula>
    </cfRule>
  </conditionalFormatting>
  <conditionalFormatting sqref="L11">
    <cfRule type="containsText" dxfId="2562" priority="616" operator="containsText" text="X">
      <formula>NOT(ISERROR(SEARCH("X",L11)))</formula>
    </cfRule>
    <cfRule type="containsText" dxfId="2561" priority="617" operator="containsText" text="Y">
      <formula>NOT(ISERROR(SEARCH("Y",L11)))</formula>
    </cfRule>
    <cfRule type="containsText" dxfId="2560" priority="618" operator="containsText" text="N">
      <formula>NOT(ISERROR(SEARCH("N",L11)))</formula>
    </cfRule>
  </conditionalFormatting>
  <conditionalFormatting sqref="H11">
    <cfRule type="containsText" dxfId="2559" priority="613" operator="containsText" text="X">
      <formula>NOT(ISERROR(SEARCH("X",H11)))</formula>
    </cfRule>
    <cfRule type="containsText" dxfId="2558" priority="614" operator="containsText" text="Y">
      <formula>NOT(ISERROR(SEARCH("Y",H11)))</formula>
    </cfRule>
    <cfRule type="containsText" dxfId="2557" priority="615" operator="containsText" text="N">
      <formula>NOT(ISERROR(SEARCH("N",H11)))</formula>
    </cfRule>
  </conditionalFormatting>
  <conditionalFormatting sqref="K12">
    <cfRule type="containsText" dxfId="2556" priority="610" operator="containsText" text="X">
      <formula>NOT(ISERROR(SEARCH("X",K12)))</formula>
    </cfRule>
    <cfRule type="containsText" dxfId="2555" priority="611" operator="containsText" text="Y">
      <formula>NOT(ISERROR(SEARCH("Y",K12)))</formula>
    </cfRule>
    <cfRule type="containsText" dxfId="2554" priority="612" operator="containsText" text="N">
      <formula>NOT(ISERROR(SEARCH("N",K12)))</formula>
    </cfRule>
  </conditionalFormatting>
  <conditionalFormatting sqref="L12">
    <cfRule type="containsText" dxfId="2553" priority="607" operator="containsText" text="X">
      <formula>NOT(ISERROR(SEARCH("X",L12)))</formula>
    </cfRule>
    <cfRule type="containsText" dxfId="2552" priority="608" operator="containsText" text="Y">
      <formula>NOT(ISERROR(SEARCH("Y",L12)))</formula>
    </cfRule>
    <cfRule type="containsText" dxfId="2551" priority="609" operator="containsText" text="N">
      <formula>NOT(ISERROR(SEARCH("N",L12)))</formula>
    </cfRule>
  </conditionalFormatting>
  <conditionalFormatting sqref="H12">
    <cfRule type="containsText" dxfId="2550" priority="604" operator="containsText" text="X">
      <formula>NOT(ISERROR(SEARCH("X",H12)))</formula>
    </cfRule>
    <cfRule type="containsText" dxfId="2549" priority="605" operator="containsText" text="Y">
      <formula>NOT(ISERROR(SEARCH("Y",H12)))</formula>
    </cfRule>
    <cfRule type="containsText" dxfId="2548" priority="606" operator="containsText" text="N">
      <formula>NOT(ISERROR(SEARCH("N",H12)))</formula>
    </cfRule>
  </conditionalFormatting>
  <conditionalFormatting sqref="H75">
    <cfRule type="containsText" dxfId="2547" priority="601" operator="containsText" text="X">
      <formula>NOT(ISERROR(SEARCH("X",H75)))</formula>
    </cfRule>
    <cfRule type="containsText" dxfId="2546" priority="602" operator="containsText" text="Y">
      <formula>NOT(ISERROR(SEARCH("Y",H75)))</formula>
    </cfRule>
    <cfRule type="containsText" dxfId="2545" priority="603" operator="containsText" text="N">
      <formula>NOT(ISERROR(SEARCH("N",H75)))</formula>
    </cfRule>
  </conditionalFormatting>
  <conditionalFormatting sqref="H33">
    <cfRule type="containsText" dxfId="2544" priority="598" operator="containsText" text="X">
      <formula>NOT(ISERROR(SEARCH("X",H33)))</formula>
    </cfRule>
    <cfRule type="containsText" dxfId="2543" priority="599" operator="containsText" text="Y">
      <formula>NOT(ISERROR(SEARCH("Y",H33)))</formula>
    </cfRule>
    <cfRule type="containsText" dxfId="2542" priority="600" operator="containsText" text="N">
      <formula>NOT(ISERROR(SEARCH("N",H33)))</formula>
    </cfRule>
  </conditionalFormatting>
  <conditionalFormatting sqref="H34:H39">
    <cfRule type="containsText" dxfId="2541" priority="595" operator="containsText" text="X">
      <formula>NOT(ISERROR(SEARCH("X",H34)))</formula>
    </cfRule>
    <cfRule type="containsText" dxfId="2540" priority="596" operator="containsText" text="Y">
      <formula>NOT(ISERROR(SEARCH("Y",H34)))</formula>
    </cfRule>
    <cfRule type="containsText" dxfId="2539" priority="597" operator="containsText" text="N">
      <formula>NOT(ISERROR(SEARCH("N",H34)))</formula>
    </cfRule>
  </conditionalFormatting>
  <conditionalFormatting sqref="H31:H32">
    <cfRule type="containsText" dxfId="2538" priority="592" operator="containsText" text="X">
      <formula>NOT(ISERROR(SEARCH("X",H31)))</formula>
    </cfRule>
    <cfRule type="containsText" dxfId="2537" priority="593" operator="containsText" text="Y">
      <formula>NOT(ISERROR(SEARCH("Y",H31)))</formula>
    </cfRule>
    <cfRule type="containsText" dxfId="2536" priority="594" operator="containsText" text="N">
      <formula>NOT(ISERROR(SEARCH("N",H31)))</formula>
    </cfRule>
  </conditionalFormatting>
  <conditionalFormatting sqref="K8">
    <cfRule type="containsText" dxfId="2535" priority="589" operator="containsText" text="X">
      <formula>NOT(ISERROR(SEARCH("X",K8)))</formula>
    </cfRule>
    <cfRule type="containsText" dxfId="2534" priority="590" operator="containsText" text="Y">
      <formula>NOT(ISERROR(SEARCH("Y",K8)))</formula>
    </cfRule>
    <cfRule type="containsText" dxfId="2533" priority="591" operator="containsText" text="N">
      <formula>NOT(ISERROR(SEARCH("N",K8)))</formula>
    </cfRule>
  </conditionalFormatting>
  <conditionalFormatting sqref="L8">
    <cfRule type="containsText" dxfId="2532" priority="586" operator="containsText" text="X">
      <formula>NOT(ISERROR(SEARCH("X",L8)))</formula>
    </cfRule>
    <cfRule type="containsText" dxfId="2531" priority="587" operator="containsText" text="Y">
      <formula>NOT(ISERROR(SEARCH("Y",L8)))</formula>
    </cfRule>
    <cfRule type="containsText" dxfId="2530" priority="588" operator="containsText" text="N">
      <formula>NOT(ISERROR(SEARCH("N",L8)))</formula>
    </cfRule>
  </conditionalFormatting>
  <conditionalFormatting sqref="H8">
    <cfRule type="containsText" dxfId="2529" priority="583" operator="containsText" text="X">
      <formula>NOT(ISERROR(SEARCH("X",H8)))</formula>
    </cfRule>
    <cfRule type="containsText" dxfId="2528" priority="584" operator="containsText" text="Y">
      <formula>NOT(ISERROR(SEARCH("Y",H8)))</formula>
    </cfRule>
    <cfRule type="containsText" dxfId="2527" priority="585" operator="containsText" text="N">
      <formula>NOT(ISERROR(SEARCH("N",H8)))</formula>
    </cfRule>
  </conditionalFormatting>
  <conditionalFormatting sqref="K9:K10">
    <cfRule type="containsText" dxfId="2526" priority="580" operator="containsText" text="X">
      <formula>NOT(ISERROR(SEARCH("X",K9)))</formula>
    </cfRule>
    <cfRule type="containsText" dxfId="2525" priority="581" operator="containsText" text="Y">
      <formula>NOT(ISERROR(SEARCH("Y",K9)))</formula>
    </cfRule>
    <cfRule type="containsText" dxfId="2524" priority="582" operator="containsText" text="N">
      <formula>NOT(ISERROR(SEARCH("N",K9)))</formula>
    </cfRule>
  </conditionalFormatting>
  <conditionalFormatting sqref="L9:L10">
    <cfRule type="containsText" dxfId="2523" priority="577" operator="containsText" text="X">
      <formula>NOT(ISERROR(SEARCH("X",L9)))</formula>
    </cfRule>
    <cfRule type="containsText" dxfId="2522" priority="578" operator="containsText" text="Y">
      <formula>NOT(ISERROR(SEARCH("Y",L9)))</formula>
    </cfRule>
    <cfRule type="containsText" dxfId="2521" priority="579" operator="containsText" text="N">
      <formula>NOT(ISERROR(SEARCH("N",L9)))</formula>
    </cfRule>
  </conditionalFormatting>
  <conditionalFormatting sqref="H9:H10">
    <cfRule type="containsText" dxfId="2520" priority="574" operator="containsText" text="X">
      <formula>NOT(ISERROR(SEARCH("X",H9)))</formula>
    </cfRule>
    <cfRule type="containsText" dxfId="2519" priority="575" operator="containsText" text="Y">
      <formula>NOT(ISERROR(SEARCH("Y",H9)))</formula>
    </cfRule>
    <cfRule type="containsText" dxfId="2518" priority="576" operator="containsText" text="N">
      <formula>NOT(ISERROR(SEARCH("N",H9)))</formula>
    </cfRule>
  </conditionalFormatting>
  <conditionalFormatting sqref="K14:K17">
    <cfRule type="containsText" dxfId="2517" priority="571" operator="containsText" text="X">
      <formula>NOT(ISERROR(SEARCH("X",K14)))</formula>
    </cfRule>
    <cfRule type="containsText" dxfId="2516" priority="572" operator="containsText" text="Y">
      <formula>NOT(ISERROR(SEARCH("Y",K14)))</formula>
    </cfRule>
    <cfRule type="containsText" dxfId="2515" priority="573" operator="containsText" text="N">
      <formula>NOT(ISERROR(SEARCH("N",K14)))</formula>
    </cfRule>
  </conditionalFormatting>
  <conditionalFormatting sqref="L14:L17">
    <cfRule type="containsText" dxfId="2514" priority="568" operator="containsText" text="X">
      <formula>NOT(ISERROR(SEARCH("X",L14)))</formula>
    </cfRule>
    <cfRule type="containsText" dxfId="2513" priority="569" operator="containsText" text="Y">
      <formula>NOT(ISERROR(SEARCH("Y",L14)))</formula>
    </cfRule>
    <cfRule type="containsText" dxfId="2512" priority="570" operator="containsText" text="N">
      <formula>NOT(ISERROR(SEARCH("N",L14)))</formula>
    </cfRule>
  </conditionalFormatting>
  <conditionalFormatting sqref="H14:H17">
    <cfRule type="containsText" dxfId="2511" priority="565" operator="containsText" text="X">
      <formula>NOT(ISERROR(SEARCH("X",H14)))</formula>
    </cfRule>
    <cfRule type="containsText" dxfId="2510" priority="566" operator="containsText" text="Y">
      <formula>NOT(ISERROR(SEARCH("Y",H14)))</formula>
    </cfRule>
    <cfRule type="containsText" dxfId="2509" priority="567" operator="containsText" text="N">
      <formula>NOT(ISERROR(SEARCH("N",H14)))</formula>
    </cfRule>
  </conditionalFormatting>
  <conditionalFormatting sqref="L19:L20">
    <cfRule type="containsText" dxfId="2508" priority="559" operator="containsText" text="X">
      <formula>NOT(ISERROR(SEARCH("X",L19)))</formula>
    </cfRule>
    <cfRule type="containsText" dxfId="2507" priority="560" operator="containsText" text="Y">
      <formula>NOT(ISERROR(SEARCH("Y",L19)))</formula>
    </cfRule>
    <cfRule type="containsText" dxfId="2506" priority="561" operator="containsText" text="N">
      <formula>NOT(ISERROR(SEARCH("N",L19)))</formula>
    </cfRule>
  </conditionalFormatting>
  <conditionalFormatting sqref="H19:H20">
    <cfRule type="containsText" dxfId="2505" priority="556" operator="containsText" text="X">
      <formula>NOT(ISERROR(SEARCH("X",H19)))</formula>
    </cfRule>
    <cfRule type="containsText" dxfId="2504" priority="557" operator="containsText" text="Y">
      <formula>NOT(ISERROR(SEARCH("Y",H19)))</formula>
    </cfRule>
    <cfRule type="containsText" dxfId="2503" priority="558" operator="containsText" text="N">
      <formula>NOT(ISERROR(SEARCH("N",H19)))</formula>
    </cfRule>
  </conditionalFormatting>
  <conditionalFormatting sqref="H57">
    <cfRule type="containsText" dxfId="2502" priority="553" operator="containsText" text="X">
      <formula>NOT(ISERROR(SEARCH("X",H57)))</formula>
    </cfRule>
    <cfRule type="containsText" dxfId="2501" priority="554" operator="containsText" text="Y">
      <formula>NOT(ISERROR(SEARCH("Y",H57)))</formula>
    </cfRule>
    <cfRule type="containsText" dxfId="2500" priority="555" operator="containsText" text="N">
      <formula>NOT(ISERROR(SEARCH("N",H57)))</formula>
    </cfRule>
  </conditionalFormatting>
  <conditionalFormatting sqref="K56">
    <cfRule type="containsText" dxfId="2499" priority="550" operator="containsText" text="X">
      <formula>NOT(ISERROR(SEARCH("X",K56)))</formula>
    </cfRule>
    <cfRule type="containsText" dxfId="2498" priority="551" operator="containsText" text="Y">
      <formula>NOT(ISERROR(SEARCH("Y",K56)))</formula>
    </cfRule>
    <cfRule type="containsText" dxfId="2497" priority="552" operator="containsText" text="N">
      <formula>NOT(ISERROR(SEARCH("N",K56)))</formula>
    </cfRule>
  </conditionalFormatting>
  <conditionalFormatting sqref="L56">
    <cfRule type="containsText" dxfId="2496" priority="547" operator="containsText" text="X">
      <formula>NOT(ISERROR(SEARCH("X",L56)))</formula>
    </cfRule>
    <cfRule type="containsText" dxfId="2495" priority="548" operator="containsText" text="Y">
      <formula>NOT(ISERROR(SEARCH("Y",L56)))</formula>
    </cfRule>
    <cfRule type="containsText" dxfId="2494" priority="549" operator="containsText" text="N">
      <formula>NOT(ISERROR(SEARCH("N",L56)))</formula>
    </cfRule>
  </conditionalFormatting>
  <conditionalFormatting sqref="H56">
    <cfRule type="containsText" dxfId="2493" priority="541" operator="containsText" text="X">
      <formula>NOT(ISERROR(SEARCH("X",H56)))</formula>
    </cfRule>
    <cfRule type="containsText" dxfId="2492" priority="542" operator="containsText" text="Y">
      <formula>NOT(ISERROR(SEARCH("Y",H56)))</formula>
    </cfRule>
    <cfRule type="containsText" dxfId="2491" priority="543" operator="containsText" text="N">
      <formula>NOT(ISERROR(SEARCH("N",H56)))</formula>
    </cfRule>
  </conditionalFormatting>
  <conditionalFormatting sqref="K59">
    <cfRule type="containsText" dxfId="2490" priority="538" operator="containsText" text="X">
      <formula>NOT(ISERROR(SEARCH("X",K59)))</formula>
    </cfRule>
    <cfRule type="containsText" dxfId="2489" priority="539" operator="containsText" text="Y">
      <formula>NOT(ISERROR(SEARCH("Y",K59)))</formula>
    </cfRule>
    <cfRule type="containsText" dxfId="2488" priority="540" operator="containsText" text="N">
      <formula>NOT(ISERROR(SEARCH("N",K59)))</formula>
    </cfRule>
  </conditionalFormatting>
  <conditionalFormatting sqref="L59">
    <cfRule type="containsText" dxfId="2487" priority="535" operator="containsText" text="X">
      <formula>NOT(ISERROR(SEARCH("X",L59)))</formula>
    </cfRule>
    <cfRule type="containsText" dxfId="2486" priority="536" operator="containsText" text="Y">
      <formula>NOT(ISERROR(SEARCH("Y",L59)))</formula>
    </cfRule>
    <cfRule type="containsText" dxfId="2485" priority="537" operator="containsText" text="N">
      <formula>NOT(ISERROR(SEARCH("N",L59)))</formula>
    </cfRule>
  </conditionalFormatting>
  <conditionalFormatting sqref="H66">
    <cfRule type="containsText" dxfId="2484" priority="343" operator="containsText" text="X">
      <formula>NOT(ISERROR(SEARCH("X",H66)))</formula>
    </cfRule>
    <cfRule type="containsText" dxfId="2483" priority="344" operator="containsText" text="Y">
      <formula>NOT(ISERROR(SEARCH("Y",H66)))</formula>
    </cfRule>
    <cfRule type="containsText" dxfId="2482" priority="345" operator="containsText" text="N">
      <formula>NOT(ISERROR(SEARCH("N",H66)))</formula>
    </cfRule>
  </conditionalFormatting>
  <conditionalFormatting sqref="H59">
    <cfRule type="containsText" dxfId="2481" priority="529" operator="containsText" text="X">
      <formula>NOT(ISERROR(SEARCH("X",H59)))</formula>
    </cfRule>
    <cfRule type="containsText" dxfId="2480" priority="530" operator="containsText" text="Y">
      <formula>NOT(ISERROR(SEARCH("Y",H59)))</formula>
    </cfRule>
    <cfRule type="containsText" dxfId="2479" priority="531" operator="containsText" text="N">
      <formula>NOT(ISERROR(SEARCH("N",H59)))</formula>
    </cfRule>
  </conditionalFormatting>
  <conditionalFormatting sqref="K60:K64">
    <cfRule type="containsText" dxfId="2478" priority="526" operator="containsText" text="X">
      <formula>NOT(ISERROR(SEARCH("X",K60)))</formula>
    </cfRule>
    <cfRule type="containsText" dxfId="2477" priority="527" operator="containsText" text="Y">
      <formula>NOT(ISERROR(SEARCH("Y",K60)))</formula>
    </cfRule>
    <cfRule type="containsText" dxfId="2476" priority="528" operator="containsText" text="N">
      <formula>NOT(ISERROR(SEARCH("N",K60)))</formula>
    </cfRule>
  </conditionalFormatting>
  <conditionalFormatting sqref="L60:L64">
    <cfRule type="containsText" dxfId="2475" priority="523" operator="containsText" text="X">
      <formula>NOT(ISERROR(SEARCH("X",L60)))</formula>
    </cfRule>
    <cfRule type="containsText" dxfId="2474" priority="524" operator="containsText" text="Y">
      <formula>NOT(ISERROR(SEARCH("Y",L60)))</formula>
    </cfRule>
    <cfRule type="containsText" dxfId="2473" priority="525" operator="containsText" text="N">
      <formula>NOT(ISERROR(SEARCH("N",L60)))</formula>
    </cfRule>
  </conditionalFormatting>
  <conditionalFormatting sqref="M61:M64">
    <cfRule type="containsText" dxfId="2472" priority="520" operator="containsText" text="X">
      <formula>NOT(ISERROR(SEARCH("X",M61)))</formula>
    </cfRule>
    <cfRule type="containsText" dxfId="2471" priority="521" operator="containsText" text="Y">
      <formula>NOT(ISERROR(SEARCH("Y",M61)))</formula>
    </cfRule>
    <cfRule type="containsText" dxfId="2470" priority="522" operator="containsText" text="N">
      <formula>NOT(ISERROR(SEARCH("N",M61)))</formula>
    </cfRule>
  </conditionalFormatting>
  <conditionalFormatting sqref="H60:H64">
    <cfRule type="containsText" dxfId="2469" priority="517" operator="containsText" text="X">
      <formula>NOT(ISERROR(SEARCH("X",H60)))</formula>
    </cfRule>
    <cfRule type="containsText" dxfId="2468" priority="518" operator="containsText" text="Y">
      <formula>NOT(ISERROR(SEARCH("Y",H60)))</formula>
    </cfRule>
    <cfRule type="containsText" dxfId="2467" priority="519" operator="containsText" text="N">
      <formula>NOT(ISERROR(SEARCH("N",H60)))</formula>
    </cfRule>
  </conditionalFormatting>
  <conditionalFormatting sqref="K67">
    <cfRule type="containsText" dxfId="2466" priority="514" operator="containsText" text="X">
      <formula>NOT(ISERROR(SEARCH("X",K67)))</formula>
    </cfRule>
    <cfRule type="containsText" dxfId="2465" priority="515" operator="containsText" text="Y">
      <formula>NOT(ISERROR(SEARCH("Y",K67)))</formula>
    </cfRule>
    <cfRule type="containsText" dxfId="2464" priority="516" operator="containsText" text="N">
      <formula>NOT(ISERROR(SEARCH("N",K67)))</formula>
    </cfRule>
  </conditionalFormatting>
  <conditionalFormatting sqref="L67">
    <cfRule type="containsText" dxfId="2463" priority="511" operator="containsText" text="X">
      <formula>NOT(ISERROR(SEARCH("X",L67)))</formula>
    </cfRule>
    <cfRule type="containsText" dxfId="2462" priority="512" operator="containsText" text="Y">
      <formula>NOT(ISERROR(SEARCH("Y",L67)))</formula>
    </cfRule>
    <cfRule type="containsText" dxfId="2461" priority="513" operator="containsText" text="N">
      <formula>NOT(ISERROR(SEARCH("N",L67)))</formula>
    </cfRule>
  </conditionalFormatting>
  <conditionalFormatting sqref="M67">
    <cfRule type="containsText" dxfId="2460" priority="508" operator="containsText" text="X">
      <formula>NOT(ISERROR(SEARCH("X",M67)))</formula>
    </cfRule>
    <cfRule type="containsText" dxfId="2459" priority="509" operator="containsText" text="Y">
      <formula>NOT(ISERROR(SEARCH("Y",M67)))</formula>
    </cfRule>
    <cfRule type="containsText" dxfId="2458" priority="510" operator="containsText" text="N">
      <formula>NOT(ISERROR(SEARCH("N",M67)))</formula>
    </cfRule>
  </conditionalFormatting>
  <conditionalFormatting sqref="H67">
    <cfRule type="containsText" dxfId="2457" priority="505" operator="containsText" text="X">
      <formula>NOT(ISERROR(SEARCH("X",H67)))</formula>
    </cfRule>
    <cfRule type="containsText" dxfId="2456" priority="506" operator="containsText" text="Y">
      <formula>NOT(ISERROR(SEARCH("Y",H67)))</formula>
    </cfRule>
    <cfRule type="containsText" dxfId="2455" priority="507" operator="containsText" text="N">
      <formula>NOT(ISERROR(SEARCH("N",H67)))</formula>
    </cfRule>
  </conditionalFormatting>
  <conditionalFormatting sqref="G87">
    <cfRule type="containsText" dxfId="2454" priority="454" operator="containsText" text="X">
      <formula>NOT(ISERROR(SEARCH("X",G87)))</formula>
    </cfRule>
    <cfRule type="containsText" dxfId="2453" priority="455" operator="containsText" text="Y">
      <formula>NOT(ISERROR(SEARCH("Y",G87)))</formula>
    </cfRule>
    <cfRule type="containsText" dxfId="2452" priority="456" operator="containsText" text="N">
      <formula>NOT(ISERROR(SEARCH("N",G87)))</formula>
    </cfRule>
  </conditionalFormatting>
  <conditionalFormatting sqref="H51">
    <cfRule type="containsText" dxfId="2451" priority="499" operator="containsText" text="X">
      <formula>NOT(ISERROR(SEARCH("X",H51)))</formula>
    </cfRule>
    <cfRule type="containsText" dxfId="2450" priority="500" operator="containsText" text="Y">
      <formula>NOT(ISERROR(SEARCH("Y",H51)))</formula>
    </cfRule>
    <cfRule type="containsText" dxfId="2449" priority="501" operator="containsText" text="N">
      <formula>NOT(ISERROR(SEARCH("N",H51)))</formula>
    </cfRule>
  </conditionalFormatting>
  <conditionalFormatting sqref="H53">
    <cfRule type="containsText" dxfId="2448" priority="496" operator="containsText" text="X">
      <formula>NOT(ISERROR(SEARCH("X",H53)))</formula>
    </cfRule>
    <cfRule type="containsText" dxfId="2447" priority="497" operator="containsText" text="Y">
      <formula>NOT(ISERROR(SEARCH("Y",H53)))</formula>
    </cfRule>
    <cfRule type="containsText" dxfId="2446" priority="498" operator="containsText" text="N">
      <formula>NOT(ISERROR(SEARCH("N",H53)))</formula>
    </cfRule>
  </conditionalFormatting>
  <conditionalFormatting sqref="H52">
    <cfRule type="containsText" dxfId="2445" priority="493" operator="containsText" text="X">
      <formula>NOT(ISERROR(SEARCH("X",H52)))</formula>
    </cfRule>
    <cfRule type="containsText" dxfId="2444" priority="494" operator="containsText" text="Y">
      <formula>NOT(ISERROR(SEARCH("Y",H52)))</formula>
    </cfRule>
    <cfRule type="containsText" dxfId="2443" priority="495" operator="containsText" text="N">
      <formula>NOT(ISERROR(SEARCH("N",H52)))</formula>
    </cfRule>
  </conditionalFormatting>
  <conditionalFormatting sqref="H25:H27">
    <cfRule type="containsText" dxfId="2442" priority="490" operator="containsText" text="X">
      <formula>NOT(ISERROR(SEARCH("X",H25)))</formula>
    </cfRule>
    <cfRule type="containsText" dxfId="2441" priority="491" operator="containsText" text="Y">
      <formula>NOT(ISERROR(SEARCH("Y",H25)))</formula>
    </cfRule>
    <cfRule type="containsText" dxfId="2440" priority="492" operator="containsText" text="N">
      <formula>NOT(ISERROR(SEARCH("N",H25)))</formula>
    </cfRule>
  </conditionalFormatting>
  <conditionalFormatting sqref="H47">
    <cfRule type="containsText" dxfId="2439" priority="487" operator="containsText" text="X">
      <formula>NOT(ISERROR(SEARCH("X",H47)))</formula>
    </cfRule>
    <cfRule type="containsText" dxfId="2438" priority="488" operator="containsText" text="Y">
      <formula>NOT(ISERROR(SEARCH("Y",H47)))</formula>
    </cfRule>
    <cfRule type="containsText" dxfId="2437" priority="489" operator="containsText" text="N">
      <formula>NOT(ISERROR(SEARCH("N",H47)))</formula>
    </cfRule>
  </conditionalFormatting>
  <conditionalFormatting sqref="H81">
    <cfRule type="containsText" dxfId="2436" priority="484" operator="containsText" text="X">
      <formula>NOT(ISERROR(SEARCH("X",H81)))</formula>
    </cfRule>
    <cfRule type="containsText" dxfId="2435" priority="485" operator="containsText" text="Y">
      <formula>NOT(ISERROR(SEARCH("Y",H81)))</formula>
    </cfRule>
    <cfRule type="containsText" dxfId="2434" priority="486" operator="containsText" text="N">
      <formula>NOT(ISERROR(SEARCH("N",H81)))</formula>
    </cfRule>
  </conditionalFormatting>
  <conditionalFormatting sqref="H71">
    <cfRule type="containsText" dxfId="2433" priority="481" operator="containsText" text="X">
      <formula>NOT(ISERROR(SEARCH("X",H71)))</formula>
    </cfRule>
    <cfRule type="containsText" dxfId="2432" priority="482" operator="containsText" text="Y">
      <formula>NOT(ISERROR(SEARCH("Y",H71)))</formula>
    </cfRule>
    <cfRule type="containsText" dxfId="2431" priority="483" operator="containsText" text="N">
      <formula>NOT(ISERROR(SEARCH("N",H71)))</formula>
    </cfRule>
  </conditionalFormatting>
  <conditionalFormatting sqref="H28">
    <cfRule type="containsText" dxfId="2430" priority="478" operator="containsText" text="X">
      <formula>NOT(ISERROR(SEARCH("X",H28)))</formula>
    </cfRule>
    <cfRule type="containsText" dxfId="2429" priority="479" operator="containsText" text="Y">
      <formula>NOT(ISERROR(SEARCH("Y",H28)))</formula>
    </cfRule>
    <cfRule type="containsText" dxfId="2428" priority="480" operator="containsText" text="N">
      <formula>NOT(ISERROR(SEARCH("N",H28)))</formula>
    </cfRule>
  </conditionalFormatting>
  <conditionalFormatting sqref="H50">
    <cfRule type="containsText" dxfId="2427" priority="475" operator="containsText" text="X">
      <formula>NOT(ISERROR(SEARCH("X",H50)))</formula>
    </cfRule>
    <cfRule type="containsText" dxfId="2426" priority="476" operator="containsText" text="Y">
      <formula>NOT(ISERROR(SEARCH("Y",H50)))</formula>
    </cfRule>
    <cfRule type="containsText" dxfId="2425" priority="477" operator="containsText" text="N">
      <formula>NOT(ISERROR(SEARCH("N",H50)))</formula>
    </cfRule>
  </conditionalFormatting>
  <conditionalFormatting sqref="H82">
    <cfRule type="containsText" dxfId="2424" priority="472" operator="containsText" text="X">
      <formula>NOT(ISERROR(SEARCH("X",H82)))</formula>
    </cfRule>
    <cfRule type="containsText" dxfId="2423" priority="473" operator="containsText" text="Y">
      <formula>NOT(ISERROR(SEARCH("Y",H82)))</formula>
    </cfRule>
    <cfRule type="containsText" dxfId="2422" priority="474" operator="containsText" text="N">
      <formula>NOT(ISERROR(SEARCH("N",H82)))</formula>
    </cfRule>
  </conditionalFormatting>
  <conditionalFormatting sqref="H83">
    <cfRule type="containsText" dxfId="2421" priority="469" operator="containsText" text="X">
      <formula>NOT(ISERROR(SEARCH("X",H83)))</formula>
    </cfRule>
    <cfRule type="containsText" dxfId="2420" priority="470" operator="containsText" text="Y">
      <formula>NOT(ISERROR(SEARCH("Y",H83)))</formula>
    </cfRule>
    <cfRule type="containsText" dxfId="2419" priority="471" operator="containsText" text="N">
      <formula>NOT(ISERROR(SEARCH("N",H83)))</formula>
    </cfRule>
  </conditionalFormatting>
  <conditionalFormatting sqref="H84">
    <cfRule type="containsText" dxfId="2418" priority="466" operator="containsText" text="X">
      <formula>NOT(ISERROR(SEARCH("X",H84)))</formula>
    </cfRule>
    <cfRule type="containsText" dxfId="2417" priority="467" operator="containsText" text="Y">
      <formula>NOT(ISERROR(SEARCH("Y",H84)))</formula>
    </cfRule>
    <cfRule type="containsText" dxfId="2416" priority="468" operator="containsText" text="N">
      <formula>NOT(ISERROR(SEARCH("N",H84)))</formula>
    </cfRule>
  </conditionalFormatting>
  <conditionalFormatting sqref="G86">
    <cfRule type="containsText" dxfId="2415" priority="463" operator="containsText" text="X">
      <formula>NOT(ISERROR(SEARCH("X",G86)))</formula>
    </cfRule>
    <cfRule type="containsText" dxfId="2414" priority="464" operator="containsText" text="Y">
      <formula>NOT(ISERROR(SEARCH("Y",G86)))</formula>
    </cfRule>
    <cfRule type="containsText" dxfId="2413" priority="465" operator="containsText" text="N">
      <formula>NOT(ISERROR(SEARCH("N",G86)))</formula>
    </cfRule>
  </conditionalFormatting>
  <conditionalFormatting sqref="H92">
    <cfRule type="containsText" dxfId="2412" priority="430" operator="containsText" text="X">
      <formula>NOT(ISERROR(SEARCH("X",H92)))</formula>
    </cfRule>
    <cfRule type="containsText" dxfId="2411" priority="431" operator="containsText" text="Y">
      <formula>NOT(ISERROR(SEARCH("Y",H92)))</formula>
    </cfRule>
    <cfRule type="containsText" dxfId="2410" priority="432" operator="containsText" text="N">
      <formula>NOT(ISERROR(SEARCH("N",H92)))</formula>
    </cfRule>
  </conditionalFormatting>
  <conditionalFormatting sqref="H85">
    <cfRule type="containsText" dxfId="2409" priority="457" operator="containsText" text="X">
      <formula>NOT(ISERROR(SEARCH("X",H85)))</formula>
    </cfRule>
    <cfRule type="containsText" dxfId="2408" priority="458" operator="containsText" text="Y">
      <formula>NOT(ISERROR(SEARCH("Y",H85)))</formula>
    </cfRule>
    <cfRule type="containsText" dxfId="2407" priority="459" operator="containsText" text="N">
      <formula>NOT(ISERROR(SEARCH("N",H85)))</formula>
    </cfRule>
  </conditionalFormatting>
  <conditionalFormatting sqref="H94">
    <cfRule type="containsText" dxfId="2406" priority="418" operator="containsText" text="X">
      <formula>NOT(ISERROR(SEARCH("X",H94)))</formula>
    </cfRule>
    <cfRule type="containsText" dxfId="2405" priority="419" operator="containsText" text="Y">
      <formula>NOT(ISERROR(SEARCH("Y",H94)))</formula>
    </cfRule>
    <cfRule type="containsText" dxfId="2404" priority="420" operator="containsText" text="N">
      <formula>NOT(ISERROR(SEARCH("N",H94)))</formula>
    </cfRule>
  </conditionalFormatting>
  <conditionalFormatting sqref="H87">
    <cfRule type="containsText" dxfId="2403" priority="451" operator="containsText" text="X">
      <formula>NOT(ISERROR(SEARCH("X",H87)))</formula>
    </cfRule>
    <cfRule type="containsText" dxfId="2402" priority="452" operator="containsText" text="Y">
      <formula>NOT(ISERROR(SEARCH("Y",H87)))</formula>
    </cfRule>
    <cfRule type="containsText" dxfId="2401" priority="453" operator="containsText" text="N">
      <formula>NOT(ISERROR(SEARCH("N",H87)))</formula>
    </cfRule>
  </conditionalFormatting>
  <conditionalFormatting sqref="H89">
    <cfRule type="containsText" dxfId="2400" priority="445" operator="containsText" text="X">
      <formula>NOT(ISERROR(SEARCH("X",H89)))</formula>
    </cfRule>
    <cfRule type="containsText" dxfId="2399" priority="446" operator="containsText" text="Y">
      <formula>NOT(ISERROR(SEARCH("Y",H89)))</formula>
    </cfRule>
    <cfRule type="containsText" dxfId="2398" priority="447" operator="containsText" text="N">
      <formula>NOT(ISERROR(SEARCH("N",H89)))</formula>
    </cfRule>
  </conditionalFormatting>
  <conditionalFormatting sqref="H90">
    <cfRule type="containsText" dxfId="2397" priority="442" operator="containsText" text="X">
      <formula>NOT(ISERROR(SEARCH("X",H90)))</formula>
    </cfRule>
    <cfRule type="containsText" dxfId="2396" priority="443" operator="containsText" text="Y">
      <formula>NOT(ISERROR(SEARCH("Y",H90)))</formula>
    </cfRule>
    <cfRule type="containsText" dxfId="2395" priority="444" operator="containsText" text="N">
      <formula>NOT(ISERROR(SEARCH("N",H90)))</formula>
    </cfRule>
  </conditionalFormatting>
  <conditionalFormatting sqref="G91">
    <cfRule type="containsText" dxfId="2394" priority="439" operator="containsText" text="X">
      <formula>NOT(ISERROR(SEARCH("X",G91)))</formula>
    </cfRule>
    <cfRule type="containsText" dxfId="2393" priority="440" operator="containsText" text="Y">
      <formula>NOT(ISERROR(SEARCH("Y",G91)))</formula>
    </cfRule>
    <cfRule type="containsText" dxfId="2392" priority="441" operator="containsText" text="N">
      <formula>NOT(ISERROR(SEARCH("N",G91)))</formula>
    </cfRule>
  </conditionalFormatting>
  <conditionalFormatting sqref="G92">
    <cfRule type="containsText" dxfId="2391" priority="433" operator="containsText" text="X">
      <formula>NOT(ISERROR(SEARCH("X",G92)))</formula>
    </cfRule>
    <cfRule type="containsText" dxfId="2390" priority="434" operator="containsText" text="Y">
      <formula>NOT(ISERROR(SEARCH("Y",G92)))</formula>
    </cfRule>
    <cfRule type="containsText" dxfId="2389" priority="435" operator="containsText" text="N">
      <formula>NOT(ISERROR(SEARCH("N",G92)))</formula>
    </cfRule>
  </conditionalFormatting>
  <conditionalFormatting sqref="G93">
    <cfRule type="containsText" dxfId="2388" priority="427" operator="containsText" text="X">
      <formula>NOT(ISERROR(SEARCH("X",G93)))</formula>
    </cfRule>
    <cfRule type="containsText" dxfId="2387" priority="428" operator="containsText" text="Y">
      <formula>NOT(ISERROR(SEARCH("Y",G93)))</formula>
    </cfRule>
    <cfRule type="containsText" dxfId="2386" priority="429" operator="containsText" text="N">
      <formula>NOT(ISERROR(SEARCH("N",G93)))</formula>
    </cfRule>
  </conditionalFormatting>
  <conditionalFormatting sqref="H93">
    <cfRule type="containsText" dxfId="2385" priority="424" operator="containsText" text="X">
      <formula>NOT(ISERROR(SEARCH("X",H93)))</formula>
    </cfRule>
    <cfRule type="containsText" dxfId="2384" priority="425" operator="containsText" text="Y">
      <formula>NOT(ISERROR(SEARCH("Y",H93)))</formula>
    </cfRule>
    <cfRule type="containsText" dxfId="2383" priority="426" operator="containsText" text="N">
      <formula>NOT(ISERROR(SEARCH("N",H93)))</formula>
    </cfRule>
  </conditionalFormatting>
  <conditionalFormatting sqref="G94">
    <cfRule type="containsText" dxfId="2382" priority="421" operator="containsText" text="X">
      <formula>NOT(ISERROR(SEARCH("X",G94)))</formula>
    </cfRule>
    <cfRule type="containsText" dxfId="2381" priority="422" operator="containsText" text="Y">
      <formula>NOT(ISERROR(SEARCH("Y",G94)))</formula>
    </cfRule>
    <cfRule type="containsText" dxfId="2380" priority="423" operator="containsText" text="N">
      <formula>NOT(ISERROR(SEARCH("N",G94)))</formula>
    </cfRule>
  </conditionalFormatting>
  <conditionalFormatting sqref="H95">
    <cfRule type="containsText" dxfId="2379" priority="415" operator="containsText" text="X">
      <formula>NOT(ISERROR(SEARCH("X",H95)))</formula>
    </cfRule>
    <cfRule type="containsText" dxfId="2378" priority="416" operator="containsText" text="Y">
      <formula>NOT(ISERROR(SEARCH("Y",H95)))</formula>
    </cfRule>
    <cfRule type="containsText" dxfId="2377" priority="417" operator="containsText" text="N">
      <formula>NOT(ISERROR(SEARCH("N",H95)))</formula>
    </cfRule>
  </conditionalFormatting>
  <conditionalFormatting sqref="H96">
    <cfRule type="containsText" dxfId="2376" priority="412" operator="containsText" text="X">
      <formula>NOT(ISERROR(SEARCH("X",H96)))</formula>
    </cfRule>
    <cfRule type="containsText" dxfId="2375" priority="413" operator="containsText" text="Y">
      <formula>NOT(ISERROR(SEARCH("Y",H96)))</formula>
    </cfRule>
    <cfRule type="containsText" dxfId="2374" priority="414" operator="containsText" text="N">
      <formula>NOT(ISERROR(SEARCH("N",H96)))</formula>
    </cfRule>
  </conditionalFormatting>
  <conditionalFormatting sqref="H97">
    <cfRule type="containsText" dxfId="2373" priority="409" operator="containsText" text="X">
      <formula>NOT(ISERROR(SEARCH("X",H97)))</formula>
    </cfRule>
    <cfRule type="containsText" dxfId="2372" priority="410" operator="containsText" text="Y">
      <formula>NOT(ISERROR(SEARCH("Y",H97)))</formula>
    </cfRule>
    <cfRule type="containsText" dxfId="2371" priority="411" operator="containsText" text="N">
      <formula>NOT(ISERROR(SEARCH("N",H97)))</formula>
    </cfRule>
  </conditionalFormatting>
  <conditionalFormatting sqref="H99">
    <cfRule type="containsText" dxfId="2370" priority="406" operator="containsText" text="X">
      <formula>NOT(ISERROR(SEARCH("X",H99)))</formula>
    </cfRule>
    <cfRule type="containsText" dxfId="2369" priority="407" operator="containsText" text="Y">
      <formula>NOT(ISERROR(SEARCH("Y",H99)))</formula>
    </cfRule>
    <cfRule type="containsText" dxfId="2368" priority="408" operator="containsText" text="N">
      <formula>NOT(ISERROR(SEARCH("N",H99)))</formula>
    </cfRule>
  </conditionalFormatting>
  <conditionalFormatting sqref="H100">
    <cfRule type="containsText" dxfId="2367" priority="403" operator="containsText" text="X">
      <formula>NOT(ISERROR(SEARCH("X",H100)))</formula>
    </cfRule>
    <cfRule type="containsText" dxfId="2366" priority="404" operator="containsText" text="Y">
      <formula>NOT(ISERROR(SEARCH("Y",H100)))</formula>
    </cfRule>
    <cfRule type="containsText" dxfId="2365" priority="405" operator="containsText" text="N">
      <formula>NOT(ISERROR(SEARCH("N",H100)))</formula>
    </cfRule>
  </conditionalFormatting>
  <conditionalFormatting sqref="H98">
    <cfRule type="containsText" dxfId="2364" priority="400" operator="containsText" text="X">
      <formula>NOT(ISERROR(SEARCH("X",H98)))</formula>
    </cfRule>
    <cfRule type="containsText" dxfId="2363" priority="401" operator="containsText" text="Y">
      <formula>NOT(ISERROR(SEARCH("Y",H98)))</formula>
    </cfRule>
    <cfRule type="containsText" dxfId="2362" priority="402" operator="containsText" text="N">
      <formula>NOT(ISERROR(SEARCH("N",H98)))</formula>
    </cfRule>
  </conditionalFormatting>
  <conditionalFormatting sqref="H101">
    <cfRule type="containsText" dxfId="2361" priority="397" operator="containsText" text="X">
      <formula>NOT(ISERROR(SEARCH("X",H101)))</formula>
    </cfRule>
    <cfRule type="containsText" dxfId="2360" priority="398" operator="containsText" text="Y">
      <formula>NOT(ISERROR(SEARCH("Y",H101)))</formula>
    </cfRule>
    <cfRule type="containsText" dxfId="2359" priority="399" operator="containsText" text="N">
      <formula>NOT(ISERROR(SEARCH("N",H101)))</formula>
    </cfRule>
  </conditionalFormatting>
  <conditionalFormatting sqref="H102">
    <cfRule type="containsText" dxfId="2358" priority="394" operator="containsText" text="X">
      <formula>NOT(ISERROR(SEARCH("X",H102)))</formula>
    </cfRule>
    <cfRule type="containsText" dxfId="2357" priority="395" operator="containsText" text="Y">
      <formula>NOT(ISERROR(SEARCH("Y",H102)))</formula>
    </cfRule>
    <cfRule type="containsText" dxfId="2356" priority="396" operator="containsText" text="N">
      <formula>NOT(ISERROR(SEARCH("N",H102)))</formula>
    </cfRule>
  </conditionalFormatting>
  <conditionalFormatting sqref="H103">
    <cfRule type="containsText" dxfId="2355" priority="391" operator="containsText" text="X">
      <formula>NOT(ISERROR(SEARCH("X",H103)))</formula>
    </cfRule>
    <cfRule type="containsText" dxfId="2354" priority="392" operator="containsText" text="Y">
      <formula>NOT(ISERROR(SEARCH("Y",H103)))</formula>
    </cfRule>
    <cfRule type="containsText" dxfId="2353" priority="393" operator="containsText" text="N">
      <formula>NOT(ISERROR(SEARCH("N",H103)))</formula>
    </cfRule>
  </conditionalFormatting>
  <conditionalFormatting sqref="H104">
    <cfRule type="containsText" dxfId="2352" priority="388" operator="containsText" text="X">
      <formula>NOT(ISERROR(SEARCH("X",H104)))</formula>
    </cfRule>
    <cfRule type="containsText" dxfId="2351" priority="389" operator="containsText" text="Y">
      <formula>NOT(ISERROR(SEARCH("Y",H104)))</formula>
    </cfRule>
    <cfRule type="containsText" dxfId="2350" priority="390" operator="containsText" text="N">
      <formula>NOT(ISERROR(SEARCH("N",H104)))</formula>
    </cfRule>
  </conditionalFormatting>
  <conditionalFormatting sqref="H105">
    <cfRule type="containsText" dxfId="2349" priority="385" operator="containsText" text="X">
      <formula>NOT(ISERROR(SEARCH("X",H105)))</formula>
    </cfRule>
    <cfRule type="containsText" dxfId="2348" priority="386" operator="containsText" text="Y">
      <formula>NOT(ISERROR(SEARCH("Y",H105)))</formula>
    </cfRule>
    <cfRule type="containsText" dxfId="2347" priority="387" operator="containsText" text="N">
      <formula>NOT(ISERROR(SEARCH("N",H105)))</formula>
    </cfRule>
  </conditionalFormatting>
  <conditionalFormatting sqref="H106">
    <cfRule type="containsText" dxfId="2346" priority="382" operator="containsText" text="X">
      <formula>NOT(ISERROR(SEARCH("X",H106)))</formula>
    </cfRule>
    <cfRule type="containsText" dxfId="2345" priority="383" operator="containsText" text="Y">
      <formula>NOT(ISERROR(SEARCH("Y",H106)))</formula>
    </cfRule>
    <cfRule type="containsText" dxfId="2344" priority="384" operator="containsText" text="N">
      <formula>NOT(ISERROR(SEARCH("N",H106)))</formula>
    </cfRule>
  </conditionalFormatting>
  <conditionalFormatting sqref="H107">
    <cfRule type="containsText" dxfId="2343" priority="379" operator="containsText" text="X">
      <formula>NOT(ISERROR(SEARCH("X",H107)))</formula>
    </cfRule>
    <cfRule type="containsText" dxfId="2342" priority="380" operator="containsText" text="Y">
      <formula>NOT(ISERROR(SEARCH("Y",H107)))</formula>
    </cfRule>
    <cfRule type="containsText" dxfId="2341" priority="381" operator="containsText" text="N">
      <formula>NOT(ISERROR(SEARCH("N",H107)))</formula>
    </cfRule>
  </conditionalFormatting>
  <conditionalFormatting sqref="H111">
    <cfRule type="containsText" dxfId="2340" priority="334" operator="containsText" text="X">
      <formula>NOT(ISERROR(SEARCH("X",H111)))</formula>
    </cfRule>
    <cfRule type="containsText" dxfId="2339" priority="335" operator="containsText" text="Y">
      <formula>NOT(ISERROR(SEARCH("Y",H111)))</formula>
    </cfRule>
    <cfRule type="containsText" dxfId="2338" priority="336" operator="containsText" text="N">
      <formula>NOT(ISERROR(SEARCH("N",H111)))</formula>
    </cfRule>
  </conditionalFormatting>
  <conditionalFormatting sqref="H109">
    <cfRule type="containsText" dxfId="2337" priority="340" operator="containsText" text="X">
      <formula>NOT(ISERROR(SEARCH("X",H109)))</formula>
    </cfRule>
    <cfRule type="containsText" dxfId="2336" priority="341" operator="containsText" text="Y">
      <formula>NOT(ISERROR(SEARCH("Y",H109)))</formula>
    </cfRule>
    <cfRule type="containsText" dxfId="2335" priority="342" operator="containsText" text="N">
      <formula>NOT(ISERROR(SEARCH("N",H109)))</formula>
    </cfRule>
  </conditionalFormatting>
  <conditionalFormatting sqref="H110">
    <cfRule type="containsText" dxfId="2334" priority="337" operator="containsText" text="X">
      <formula>NOT(ISERROR(SEARCH("X",H110)))</formula>
    </cfRule>
    <cfRule type="containsText" dxfId="2333" priority="338" operator="containsText" text="Y">
      <formula>NOT(ISERROR(SEARCH("Y",H110)))</formula>
    </cfRule>
    <cfRule type="containsText" dxfId="2332" priority="339" operator="containsText" text="N">
      <formula>NOT(ISERROR(SEARCH("N",H110)))</formula>
    </cfRule>
  </conditionalFormatting>
  <conditionalFormatting sqref="H112">
    <cfRule type="containsText" dxfId="2331" priority="331" operator="containsText" text="X">
      <formula>NOT(ISERROR(SEARCH("X",H112)))</formula>
    </cfRule>
    <cfRule type="containsText" dxfId="2330" priority="332" operator="containsText" text="Y">
      <formula>NOT(ISERROR(SEARCH("Y",H112)))</formula>
    </cfRule>
    <cfRule type="containsText" dxfId="2329" priority="333" operator="containsText" text="N">
      <formula>NOT(ISERROR(SEARCH("N",H112)))</formula>
    </cfRule>
  </conditionalFormatting>
  <conditionalFormatting sqref="H114">
    <cfRule type="containsText" dxfId="2328" priority="328" operator="containsText" text="X">
      <formula>NOT(ISERROR(SEARCH("X",H114)))</formula>
    </cfRule>
    <cfRule type="containsText" dxfId="2327" priority="329" operator="containsText" text="Y">
      <formula>NOT(ISERROR(SEARCH("Y",H114)))</formula>
    </cfRule>
    <cfRule type="containsText" dxfId="2326" priority="330" operator="containsText" text="N">
      <formula>NOT(ISERROR(SEARCH("N",H114)))</formula>
    </cfRule>
  </conditionalFormatting>
  <conditionalFormatting sqref="H113">
    <cfRule type="containsText" dxfId="2325" priority="325" operator="containsText" text="X">
      <formula>NOT(ISERROR(SEARCH("X",H113)))</formula>
    </cfRule>
    <cfRule type="containsText" dxfId="2324" priority="326" operator="containsText" text="Y">
      <formula>NOT(ISERROR(SEARCH("Y",H113)))</formula>
    </cfRule>
    <cfRule type="containsText" dxfId="2323" priority="327" operator="containsText" text="N">
      <formula>NOT(ISERROR(SEARCH("N",H113)))</formula>
    </cfRule>
  </conditionalFormatting>
  <conditionalFormatting sqref="H130:H133 H115:H124">
    <cfRule type="containsText" dxfId="2322" priority="322" operator="containsText" text="X">
      <formula>NOT(ISERROR(SEARCH("X",H115)))</formula>
    </cfRule>
    <cfRule type="containsText" dxfId="2321" priority="323" operator="containsText" text="Y">
      <formula>NOT(ISERROR(SEARCH("Y",H115)))</formula>
    </cfRule>
    <cfRule type="containsText" dxfId="2320" priority="324" operator="containsText" text="N">
      <formula>NOT(ISERROR(SEARCH("N",H115)))</formula>
    </cfRule>
  </conditionalFormatting>
  <conditionalFormatting sqref="H126">
    <cfRule type="containsText" dxfId="2319" priority="316" operator="containsText" text="X">
      <formula>NOT(ISERROR(SEARCH("X",H126)))</formula>
    </cfRule>
    <cfRule type="containsText" dxfId="2318" priority="317" operator="containsText" text="Y">
      <formula>NOT(ISERROR(SEARCH("Y",H126)))</formula>
    </cfRule>
    <cfRule type="containsText" dxfId="2317" priority="318" operator="containsText" text="N">
      <formula>NOT(ISERROR(SEARCH("N",H126)))</formula>
    </cfRule>
  </conditionalFormatting>
  <conditionalFormatting sqref="H127">
    <cfRule type="containsText" dxfId="2316" priority="313" operator="containsText" text="X">
      <formula>NOT(ISERROR(SEARCH("X",H127)))</formula>
    </cfRule>
    <cfRule type="containsText" dxfId="2315" priority="314" operator="containsText" text="Y">
      <formula>NOT(ISERROR(SEARCH("Y",H127)))</formula>
    </cfRule>
    <cfRule type="containsText" dxfId="2314" priority="315" operator="containsText" text="N">
      <formula>NOT(ISERROR(SEARCH("N",H127)))</formula>
    </cfRule>
  </conditionalFormatting>
  <conditionalFormatting sqref="H129">
    <cfRule type="containsText" dxfId="2313" priority="307" operator="containsText" text="X">
      <formula>NOT(ISERROR(SEARCH("X",H129)))</formula>
    </cfRule>
    <cfRule type="containsText" dxfId="2312" priority="308" operator="containsText" text="Y">
      <formula>NOT(ISERROR(SEARCH("Y",H129)))</formula>
    </cfRule>
    <cfRule type="containsText" dxfId="2311" priority="309" operator="containsText" text="N">
      <formula>NOT(ISERROR(SEARCH("N",H129)))</formula>
    </cfRule>
  </conditionalFormatting>
  <conditionalFormatting sqref="H125">
    <cfRule type="containsText" dxfId="2310" priority="319" operator="containsText" text="X">
      <formula>NOT(ISERROR(SEARCH("X",H125)))</formula>
    </cfRule>
    <cfRule type="containsText" dxfId="2309" priority="320" operator="containsText" text="Y">
      <formula>NOT(ISERROR(SEARCH("Y",H125)))</formula>
    </cfRule>
    <cfRule type="containsText" dxfId="2308" priority="321" operator="containsText" text="N">
      <formula>NOT(ISERROR(SEARCH("N",H125)))</formula>
    </cfRule>
  </conditionalFormatting>
  <conditionalFormatting sqref="H128">
    <cfRule type="containsText" dxfId="2307" priority="310" operator="containsText" text="X">
      <formula>NOT(ISERROR(SEARCH("X",H128)))</formula>
    </cfRule>
    <cfRule type="containsText" dxfId="2306" priority="311" operator="containsText" text="Y">
      <formula>NOT(ISERROR(SEARCH("Y",H128)))</formula>
    </cfRule>
    <cfRule type="containsText" dxfId="2305" priority="312" operator="containsText" text="N">
      <formula>NOT(ISERROR(SEARCH("N",H128)))</formula>
    </cfRule>
  </conditionalFormatting>
  <conditionalFormatting sqref="H134:H155">
    <cfRule type="containsText" dxfId="2304" priority="304" operator="containsText" text="X">
      <formula>NOT(ISERROR(SEARCH("X",H134)))</formula>
    </cfRule>
    <cfRule type="containsText" dxfId="2303" priority="305" operator="containsText" text="Y">
      <formula>NOT(ISERROR(SEARCH("Y",H134)))</formula>
    </cfRule>
    <cfRule type="containsText" dxfId="2302" priority="306" operator="containsText" text="N">
      <formula>NOT(ISERROR(SEARCH("N",H134)))</formula>
    </cfRule>
  </conditionalFormatting>
  <conditionalFormatting sqref="H156">
    <cfRule type="containsText" dxfId="2301" priority="301" operator="containsText" text="X">
      <formula>NOT(ISERROR(SEARCH("X",H156)))</formula>
    </cfRule>
    <cfRule type="containsText" dxfId="2300" priority="302" operator="containsText" text="Y">
      <formula>NOT(ISERROR(SEARCH("Y",H156)))</formula>
    </cfRule>
    <cfRule type="containsText" dxfId="2299" priority="303" operator="containsText" text="N">
      <formula>NOT(ISERROR(SEARCH("N",H156)))</formula>
    </cfRule>
  </conditionalFormatting>
  <conditionalFormatting sqref="H157">
    <cfRule type="containsText" dxfId="2298" priority="298" operator="containsText" text="X">
      <formula>NOT(ISERROR(SEARCH("X",H157)))</formula>
    </cfRule>
    <cfRule type="containsText" dxfId="2297" priority="299" operator="containsText" text="Y">
      <formula>NOT(ISERROR(SEARCH("Y",H157)))</formula>
    </cfRule>
    <cfRule type="containsText" dxfId="2296" priority="300" operator="containsText" text="N">
      <formula>NOT(ISERROR(SEARCH("N",H157)))</formula>
    </cfRule>
  </conditionalFormatting>
  <conditionalFormatting sqref="H158:H167">
    <cfRule type="containsText" dxfId="2295" priority="295" operator="containsText" text="X">
      <formula>NOT(ISERROR(SEARCH("X",H158)))</formula>
    </cfRule>
    <cfRule type="containsText" dxfId="2294" priority="296" operator="containsText" text="Y">
      <formula>NOT(ISERROR(SEARCH("Y",H158)))</formula>
    </cfRule>
    <cfRule type="containsText" dxfId="2293" priority="297" operator="containsText" text="N">
      <formula>NOT(ISERROR(SEARCH("N",H158)))</formula>
    </cfRule>
  </conditionalFormatting>
  <conditionalFormatting sqref="H168">
    <cfRule type="containsText" dxfId="2292" priority="289" operator="containsText" text="X">
      <formula>NOT(ISERROR(SEARCH("X",H168)))</formula>
    </cfRule>
    <cfRule type="containsText" dxfId="2291" priority="290" operator="containsText" text="Y">
      <formula>NOT(ISERROR(SEARCH("Y",H168)))</formula>
    </cfRule>
    <cfRule type="containsText" dxfId="2290" priority="291" operator="containsText" text="N">
      <formula>NOT(ISERROR(SEARCH("N",H168)))</formula>
    </cfRule>
  </conditionalFormatting>
  <conditionalFormatting sqref="H171">
    <cfRule type="containsText" dxfId="2289" priority="286" operator="containsText" text="X">
      <formula>NOT(ISERROR(SEARCH("X",H171)))</formula>
    </cfRule>
    <cfRule type="containsText" dxfId="2288" priority="287" operator="containsText" text="Y">
      <formula>NOT(ISERROR(SEARCH("Y",H171)))</formula>
    </cfRule>
    <cfRule type="containsText" dxfId="2287" priority="288" operator="containsText" text="N">
      <formula>NOT(ISERROR(SEARCH("N",H171)))</formula>
    </cfRule>
  </conditionalFormatting>
  <conditionalFormatting sqref="H169">
    <cfRule type="containsText" dxfId="2286" priority="283" operator="containsText" text="X">
      <formula>NOT(ISERROR(SEARCH("X",H169)))</formula>
    </cfRule>
    <cfRule type="containsText" dxfId="2285" priority="284" operator="containsText" text="Y">
      <formula>NOT(ISERROR(SEARCH("Y",H169)))</formula>
    </cfRule>
    <cfRule type="containsText" dxfId="2284" priority="285" operator="containsText" text="N">
      <formula>NOT(ISERROR(SEARCH("N",H169)))</formula>
    </cfRule>
  </conditionalFormatting>
  <conditionalFormatting sqref="H170">
    <cfRule type="containsText" dxfId="2283" priority="280" operator="containsText" text="X">
      <formula>NOT(ISERROR(SEARCH("X",H170)))</formula>
    </cfRule>
    <cfRule type="containsText" dxfId="2282" priority="281" operator="containsText" text="Y">
      <formula>NOT(ISERROR(SEARCH("Y",H170)))</formula>
    </cfRule>
    <cfRule type="containsText" dxfId="2281" priority="282" operator="containsText" text="N">
      <formula>NOT(ISERROR(SEARCH("N",H170)))</formula>
    </cfRule>
  </conditionalFormatting>
  <conditionalFormatting sqref="H172">
    <cfRule type="containsText" dxfId="2280" priority="277" operator="containsText" text="X">
      <formula>NOT(ISERROR(SEARCH("X",H172)))</formula>
    </cfRule>
    <cfRule type="containsText" dxfId="2279" priority="278" operator="containsText" text="Y">
      <formula>NOT(ISERROR(SEARCH("Y",H172)))</formula>
    </cfRule>
    <cfRule type="containsText" dxfId="2278" priority="279" operator="containsText" text="N">
      <formula>NOT(ISERROR(SEARCH("N",H172)))</formula>
    </cfRule>
  </conditionalFormatting>
  <conditionalFormatting sqref="H173">
    <cfRule type="containsText" dxfId="2277" priority="274" operator="containsText" text="X">
      <formula>NOT(ISERROR(SEARCH("X",H173)))</formula>
    </cfRule>
    <cfRule type="containsText" dxfId="2276" priority="275" operator="containsText" text="Y">
      <formula>NOT(ISERROR(SEARCH("Y",H173)))</formula>
    </cfRule>
    <cfRule type="containsText" dxfId="2275" priority="276" operator="containsText" text="N">
      <formula>NOT(ISERROR(SEARCH("N",H173)))</formula>
    </cfRule>
  </conditionalFormatting>
  <conditionalFormatting sqref="H174">
    <cfRule type="containsText" dxfId="2274" priority="271" operator="containsText" text="X">
      <formula>NOT(ISERROR(SEARCH("X",H174)))</formula>
    </cfRule>
    <cfRule type="containsText" dxfId="2273" priority="272" operator="containsText" text="Y">
      <formula>NOT(ISERROR(SEARCH("Y",H174)))</formula>
    </cfRule>
    <cfRule type="containsText" dxfId="2272" priority="273" operator="containsText" text="N">
      <formula>NOT(ISERROR(SEARCH("N",H174)))</formula>
    </cfRule>
  </conditionalFormatting>
  <conditionalFormatting sqref="G175">
    <cfRule type="containsText" dxfId="2271" priority="268" operator="containsText" text="X">
      <formula>NOT(ISERROR(SEARCH("X",G175)))</formula>
    </cfRule>
    <cfRule type="containsText" dxfId="2270" priority="269" operator="containsText" text="Y">
      <formula>NOT(ISERROR(SEARCH("Y",G175)))</formula>
    </cfRule>
    <cfRule type="containsText" dxfId="2269" priority="270" operator="containsText" text="N">
      <formula>NOT(ISERROR(SEARCH("N",G175)))</formula>
    </cfRule>
  </conditionalFormatting>
  <conditionalFormatting sqref="H175">
    <cfRule type="containsText" dxfId="2268" priority="265" operator="containsText" text="X">
      <formula>NOT(ISERROR(SEARCH("X",H175)))</formula>
    </cfRule>
    <cfRule type="containsText" dxfId="2267" priority="266" operator="containsText" text="Y">
      <formula>NOT(ISERROR(SEARCH("Y",H175)))</formula>
    </cfRule>
    <cfRule type="containsText" dxfId="2266" priority="267" operator="containsText" text="N">
      <formula>NOT(ISERROR(SEARCH("N",H175)))</formula>
    </cfRule>
  </conditionalFormatting>
  <conditionalFormatting sqref="H176">
    <cfRule type="containsText" dxfId="2265" priority="262" operator="containsText" text="X">
      <formula>NOT(ISERROR(SEARCH("X",H176)))</formula>
    </cfRule>
    <cfRule type="containsText" dxfId="2264" priority="263" operator="containsText" text="Y">
      <formula>NOT(ISERROR(SEARCH("Y",H176)))</formula>
    </cfRule>
    <cfRule type="containsText" dxfId="2263" priority="264" operator="containsText" text="N">
      <formula>NOT(ISERROR(SEARCH("N",H176)))</formula>
    </cfRule>
  </conditionalFormatting>
  <conditionalFormatting sqref="G177">
    <cfRule type="containsText" dxfId="2262" priority="259" operator="containsText" text="X">
      <formula>NOT(ISERROR(SEARCH("X",G177)))</formula>
    </cfRule>
    <cfRule type="containsText" dxfId="2261" priority="260" operator="containsText" text="Y">
      <formula>NOT(ISERROR(SEARCH("Y",G177)))</formula>
    </cfRule>
    <cfRule type="containsText" dxfId="2260" priority="261" operator="containsText" text="N">
      <formula>NOT(ISERROR(SEARCH("N",G177)))</formula>
    </cfRule>
  </conditionalFormatting>
  <conditionalFormatting sqref="H177">
    <cfRule type="containsText" dxfId="2259" priority="256" operator="containsText" text="X">
      <formula>NOT(ISERROR(SEARCH("X",H177)))</formula>
    </cfRule>
    <cfRule type="containsText" dxfId="2258" priority="257" operator="containsText" text="Y">
      <formula>NOT(ISERROR(SEARCH("Y",H177)))</formula>
    </cfRule>
    <cfRule type="containsText" dxfId="2257" priority="258" operator="containsText" text="N">
      <formula>NOT(ISERROR(SEARCH("N",H177)))</formula>
    </cfRule>
  </conditionalFormatting>
  <conditionalFormatting sqref="H178">
    <cfRule type="containsText" dxfId="2256" priority="253" operator="containsText" text="X">
      <formula>NOT(ISERROR(SEARCH("X",H178)))</formula>
    </cfRule>
    <cfRule type="containsText" dxfId="2255" priority="254" operator="containsText" text="Y">
      <formula>NOT(ISERROR(SEARCH("Y",H178)))</formula>
    </cfRule>
    <cfRule type="containsText" dxfId="2254" priority="255" operator="containsText" text="N">
      <formula>NOT(ISERROR(SEARCH("N",H178)))</formula>
    </cfRule>
  </conditionalFormatting>
  <conditionalFormatting sqref="H179">
    <cfRule type="containsText" dxfId="2253" priority="250" operator="containsText" text="X">
      <formula>NOT(ISERROR(SEARCH("X",H179)))</formula>
    </cfRule>
    <cfRule type="containsText" dxfId="2252" priority="251" operator="containsText" text="Y">
      <formula>NOT(ISERROR(SEARCH("Y",H179)))</formula>
    </cfRule>
    <cfRule type="containsText" dxfId="2251" priority="252" operator="containsText" text="N">
      <formula>NOT(ISERROR(SEARCH("N",H179)))</formula>
    </cfRule>
  </conditionalFormatting>
  <conditionalFormatting sqref="H180">
    <cfRule type="containsText" dxfId="2250" priority="247" operator="containsText" text="X">
      <formula>NOT(ISERROR(SEARCH("X",H180)))</formula>
    </cfRule>
    <cfRule type="containsText" dxfId="2249" priority="248" operator="containsText" text="Y">
      <formula>NOT(ISERROR(SEARCH("Y",H180)))</formula>
    </cfRule>
    <cfRule type="containsText" dxfId="2248" priority="249" operator="containsText" text="N">
      <formula>NOT(ISERROR(SEARCH("N",H180)))</formula>
    </cfRule>
  </conditionalFormatting>
  <conditionalFormatting sqref="G181">
    <cfRule type="containsText" dxfId="2247" priority="244" operator="containsText" text="X">
      <formula>NOT(ISERROR(SEARCH("X",G181)))</formula>
    </cfRule>
    <cfRule type="containsText" dxfId="2246" priority="245" operator="containsText" text="Y">
      <formula>NOT(ISERROR(SEARCH("Y",G181)))</formula>
    </cfRule>
    <cfRule type="containsText" dxfId="2245" priority="246" operator="containsText" text="N">
      <formula>NOT(ISERROR(SEARCH("N",G181)))</formula>
    </cfRule>
  </conditionalFormatting>
  <conditionalFormatting sqref="H181">
    <cfRule type="containsText" dxfId="2244" priority="241" operator="containsText" text="X">
      <formula>NOT(ISERROR(SEARCH("X",H181)))</formula>
    </cfRule>
    <cfRule type="containsText" dxfId="2243" priority="242" operator="containsText" text="Y">
      <formula>NOT(ISERROR(SEARCH("Y",H181)))</formula>
    </cfRule>
    <cfRule type="containsText" dxfId="2242" priority="243" operator="containsText" text="N">
      <formula>NOT(ISERROR(SEARCH("N",H181)))</formula>
    </cfRule>
  </conditionalFormatting>
  <conditionalFormatting sqref="H182">
    <cfRule type="containsText" dxfId="2241" priority="238" operator="containsText" text="X">
      <formula>NOT(ISERROR(SEARCH("X",H182)))</formula>
    </cfRule>
    <cfRule type="containsText" dxfId="2240" priority="239" operator="containsText" text="Y">
      <formula>NOT(ISERROR(SEARCH("Y",H182)))</formula>
    </cfRule>
    <cfRule type="containsText" dxfId="2239" priority="240" operator="containsText" text="N">
      <formula>NOT(ISERROR(SEARCH("N",H182)))</formula>
    </cfRule>
  </conditionalFormatting>
  <conditionalFormatting sqref="H183">
    <cfRule type="containsText" dxfId="2238" priority="235" operator="containsText" text="X">
      <formula>NOT(ISERROR(SEARCH("X",H183)))</formula>
    </cfRule>
    <cfRule type="containsText" dxfId="2237" priority="236" operator="containsText" text="Y">
      <formula>NOT(ISERROR(SEARCH("Y",H183)))</formula>
    </cfRule>
    <cfRule type="containsText" dxfId="2236" priority="237" operator="containsText" text="N">
      <formula>NOT(ISERROR(SEARCH("N",H183)))</formula>
    </cfRule>
  </conditionalFormatting>
  <conditionalFormatting sqref="H184:H185">
    <cfRule type="containsText" dxfId="2235" priority="232" operator="containsText" text="X">
      <formula>NOT(ISERROR(SEARCH("X",H184)))</formula>
    </cfRule>
    <cfRule type="containsText" dxfId="2234" priority="233" operator="containsText" text="Y">
      <formula>NOT(ISERROR(SEARCH("Y",H184)))</formula>
    </cfRule>
    <cfRule type="containsText" dxfId="2233" priority="234" operator="containsText" text="N">
      <formula>NOT(ISERROR(SEARCH("N",H184)))</formula>
    </cfRule>
  </conditionalFormatting>
  <conditionalFormatting sqref="H200">
    <cfRule type="containsText" dxfId="2232" priority="190" operator="containsText" text="X">
      <formula>NOT(ISERROR(SEARCH("X",H200)))</formula>
    </cfRule>
    <cfRule type="containsText" dxfId="2231" priority="191" operator="containsText" text="Y">
      <formula>NOT(ISERROR(SEARCH("Y",H200)))</formula>
    </cfRule>
    <cfRule type="containsText" dxfId="2230" priority="192" operator="containsText" text="N">
      <formula>NOT(ISERROR(SEARCH("N",H200)))</formula>
    </cfRule>
  </conditionalFormatting>
  <conditionalFormatting sqref="H201">
    <cfRule type="containsText" dxfId="2229" priority="187" operator="containsText" text="X">
      <formula>NOT(ISERROR(SEARCH("X",H201)))</formula>
    </cfRule>
    <cfRule type="containsText" dxfId="2228" priority="188" operator="containsText" text="Y">
      <formula>NOT(ISERROR(SEARCH("Y",H201)))</formula>
    </cfRule>
    <cfRule type="containsText" dxfId="2227" priority="189" operator="containsText" text="N">
      <formula>NOT(ISERROR(SEARCH("N",H201)))</formula>
    </cfRule>
  </conditionalFormatting>
  <conditionalFormatting sqref="H202">
    <cfRule type="containsText" dxfId="2226" priority="184" operator="containsText" text="X">
      <formula>NOT(ISERROR(SEARCH("X",H202)))</formula>
    </cfRule>
    <cfRule type="containsText" dxfId="2225" priority="185" operator="containsText" text="Y">
      <formula>NOT(ISERROR(SEARCH("Y",H202)))</formula>
    </cfRule>
    <cfRule type="containsText" dxfId="2224" priority="186" operator="containsText" text="N">
      <formula>NOT(ISERROR(SEARCH("N",H202)))</formula>
    </cfRule>
  </conditionalFormatting>
  <conditionalFormatting sqref="K210 K203:K208">
    <cfRule type="containsText" dxfId="2223" priority="181" operator="containsText" text="X">
      <formula>NOT(ISERROR(SEARCH("X",K203)))</formula>
    </cfRule>
    <cfRule type="containsText" dxfId="2222" priority="182" operator="containsText" text="Y">
      <formula>NOT(ISERROR(SEARCH("Y",K203)))</formula>
    </cfRule>
    <cfRule type="containsText" dxfId="2221" priority="183" operator="containsText" text="N">
      <formula>NOT(ISERROR(SEARCH("N",K203)))</formula>
    </cfRule>
  </conditionalFormatting>
  <conditionalFormatting sqref="L210 L203:L208">
    <cfRule type="containsText" dxfId="2220" priority="178" operator="containsText" text="X">
      <formula>NOT(ISERROR(SEARCH("X",L203)))</formula>
    </cfRule>
    <cfRule type="containsText" dxfId="2219" priority="179" operator="containsText" text="Y">
      <formula>NOT(ISERROR(SEARCH("Y",L203)))</formula>
    </cfRule>
    <cfRule type="containsText" dxfId="2218" priority="180" operator="containsText" text="N">
      <formula>NOT(ISERROR(SEARCH("N",L203)))</formula>
    </cfRule>
  </conditionalFormatting>
  <conditionalFormatting sqref="G191">
    <cfRule type="containsText" dxfId="2217" priority="214" operator="containsText" text="X">
      <formula>NOT(ISERROR(SEARCH("X",G191)))</formula>
    </cfRule>
    <cfRule type="containsText" dxfId="2216" priority="215" operator="containsText" text="Y">
      <formula>NOT(ISERROR(SEARCH("Y",G191)))</formula>
    </cfRule>
    <cfRule type="containsText" dxfId="2215" priority="216" operator="containsText" text="N">
      <formula>NOT(ISERROR(SEARCH("N",G191)))</formula>
    </cfRule>
  </conditionalFormatting>
  <conditionalFormatting sqref="H204">
    <cfRule type="containsText" dxfId="2214" priority="172" operator="containsText" text="X">
      <formula>NOT(ISERROR(SEARCH("X",H204)))</formula>
    </cfRule>
    <cfRule type="containsText" dxfId="2213" priority="173" operator="containsText" text="Y">
      <formula>NOT(ISERROR(SEARCH("Y",H204)))</formula>
    </cfRule>
    <cfRule type="containsText" dxfId="2212" priority="174" operator="containsText" text="N">
      <formula>NOT(ISERROR(SEARCH("N",H204)))</formula>
    </cfRule>
  </conditionalFormatting>
  <conditionalFormatting sqref="H205">
    <cfRule type="containsText" dxfId="2211" priority="169" operator="containsText" text="X">
      <formula>NOT(ISERROR(SEARCH("X",H205)))</formula>
    </cfRule>
    <cfRule type="containsText" dxfId="2210" priority="170" operator="containsText" text="Y">
      <formula>NOT(ISERROR(SEARCH("Y",H205)))</formula>
    </cfRule>
    <cfRule type="containsText" dxfId="2209" priority="171" operator="containsText" text="N">
      <formula>NOT(ISERROR(SEARCH("N",H205)))</formula>
    </cfRule>
  </conditionalFormatting>
  <conditionalFormatting sqref="H206">
    <cfRule type="containsText" dxfId="2208" priority="166" operator="containsText" text="X">
      <formula>NOT(ISERROR(SEARCH("X",H206)))</formula>
    </cfRule>
    <cfRule type="containsText" dxfId="2207" priority="167" operator="containsText" text="Y">
      <formula>NOT(ISERROR(SEARCH("Y",H206)))</formula>
    </cfRule>
    <cfRule type="containsText" dxfId="2206" priority="168" operator="containsText" text="N">
      <formula>NOT(ISERROR(SEARCH("N",H206)))</formula>
    </cfRule>
  </conditionalFormatting>
  <conditionalFormatting sqref="H194">
    <cfRule type="containsText" dxfId="2205" priority="202" operator="containsText" text="X">
      <formula>NOT(ISERROR(SEARCH("X",H194)))</formula>
    </cfRule>
    <cfRule type="containsText" dxfId="2204" priority="203" operator="containsText" text="Y">
      <formula>NOT(ISERROR(SEARCH("Y",H194)))</formula>
    </cfRule>
    <cfRule type="containsText" dxfId="2203" priority="204" operator="containsText" text="N">
      <formula>NOT(ISERROR(SEARCH("N",H194)))</formula>
    </cfRule>
  </conditionalFormatting>
  <conditionalFormatting sqref="H195">
    <cfRule type="containsText" dxfId="2202" priority="199" operator="containsText" text="X">
      <formula>NOT(ISERROR(SEARCH("X",H195)))</formula>
    </cfRule>
    <cfRule type="containsText" dxfId="2201" priority="200" operator="containsText" text="Y">
      <formula>NOT(ISERROR(SEARCH("Y",H195)))</formula>
    </cfRule>
    <cfRule type="containsText" dxfId="2200" priority="201" operator="containsText" text="N">
      <formula>NOT(ISERROR(SEARCH("N",H195)))</formula>
    </cfRule>
  </conditionalFormatting>
  <conditionalFormatting sqref="H196:H198">
    <cfRule type="containsText" dxfId="2199" priority="196" operator="containsText" text="X">
      <formula>NOT(ISERROR(SEARCH("X",H196)))</formula>
    </cfRule>
    <cfRule type="containsText" dxfId="2198" priority="197" operator="containsText" text="Y">
      <formula>NOT(ISERROR(SEARCH("Y",H196)))</formula>
    </cfRule>
    <cfRule type="containsText" dxfId="2197" priority="198" operator="containsText" text="N">
      <formula>NOT(ISERROR(SEARCH("N",H196)))</formula>
    </cfRule>
  </conditionalFormatting>
  <conditionalFormatting sqref="H199">
    <cfRule type="containsText" dxfId="2196" priority="193" operator="containsText" text="X">
      <formula>NOT(ISERROR(SEARCH("X",H199)))</formula>
    </cfRule>
    <cfRule type="containsText" dxfId="2195" priority="194" operator="containsText" text="Y">
      <formula>NOT(ISERROR(SEARCH("Y",H199)))</formula>
    </cfRule>
    <cfRule type="containsText" dxfId="2194" priority="195" operator="containsText" text="N">
      <formula>NOT(ISERROR(SEARCH("N",H199)))</formula>
    </cfRule>
  </conditionalFormatting>
  <conditionalFormatting sqref="H203">
    <cfRule type="containsText" dxfId="2193" priority="175" operator="containsText" text="X">
      <formula>NOT(ISERROR(SEARCH("X",H203)))</formula>
    </cfRule>
    <cfRule type="containsText" dxfId="2192" priority="176" operator="containsText" text="Y">
      <formula>NOT(ISERROR(SEARCH("Y",H203)))</formula>
    </cfRule>
    <cfRule type="containsText" dxfId="2191" priority="177" operator="containsText" text="N">
      <formula>NOT(ISERROR(SEARCH("N",H203)))</formula>
    </cfRule>
  </conditionalFormatting>
  <conditionalFormatting sqref="H207">
    <cfRule type="containsText" dxfId="2190" priority="163" operator="containsText" text="X">
      <formula>NOT(ISERROR(SEARCH("X",H207)))</formula>
    </cfRule>
    <cfRule type="containsText" dxfId="2189" priority="164" operator="containsText" text="Y">
      <formula>NOT(ISERROR(SEARCH("Y",H207)))</formula>
    </cfRule>
    <cfRule type="containsText" dxfId="2188" priority="165" operator="containsText" text="N">
      <formula>NOT(ISERROR(SEARCH("N",H207)))</formula>
    </cfRule>
  </conditionalFormatting>
  <conditionalFormatting sqref="H208">
    <cfRule type="containsText" dxfId="2187" priority="160" operator="containsText" text="X">
      <formula>NOT(ISERROR(SEARCH("X",H208)))</formula>
    </cfRule>
    <cfRule type="containsText" dxfId="2186" priority="161" operator="containsText" text="Y">
      <formula>NOT(ISERROR(SEARCH("Y",H208)))</formula>
    </cfRule>
    <cfRule type="containsText" dxfId="2185" priority="162" operator="containsText" text="N">
      <formula>NOT(ISERROR(SEARCH("N",H208)))</formula>
    </cfRule>
  </conditionalFormatting>
  <conditionalFormatting sqref="K209">
    <cfRule type="containsText" dxfId="2184" priority="157" operator="containsText" text="X">
      <formula>NOT(ISERROR(SEARCH("X",K209)))</formula>
    </cfRule>
    <cfRule type="containsText" dxfId="2183" priority="158" operator="containsText" text="Y">
      <formula>NOT(ISERROR(SEARCH("Y",K209)))</formula>
    </cfRule>
    <cfRule type="containsText" dxfId="2182" priority="159" operator="containsText" text="N">
      <formula>NOT(ISERROR(SEARCH("N",K209)))</formula>
    </cfRule>
  </conditionalFormatting>
  <conditionalFormatting sqref="L209">
    <cfRule type="containsText" dxfId="2181" priority="154" operator="containsText" text="X">
      <formula>NOT(ISERROR(SEARCH("X",L209)))</formula>
    </cfRule>
    <cfRule type="containsText" dxfId="2180" priority="155" operator="containsText" text="Y">
      <formula>NOT(ISERROR(SEARCH("Y",L209)))</formula>
    </cfRule>
    <cfRule type="containsText" dxfId="2179" priority="156" operator="containsText" text="N">
      <formula>NOT(ISERROR(SEARCH("N",L209)))</formula>
    </cfRule>
  </conditionalFormatting>
  <conditionalFormatting sqref="H209">
    <cfRule type="containsText" dxfId="2178" priority="151" operator="containsText" text="X">
      <formula>NOT(ISERROR(SEARCH("X",H209)))</formula>
    </cfRule>
    <cfRule type="containsText" dxfId="2177" priority="152" operator="containsText" text="Y">
      <formula>NOT(ISERROR(SEARCH("Y",H209)))</formula>
    </cfRule>
    <cfRule type="containsText" dxfId="2176" priority="153" operator="containsText" text="N">
      <formula>NOT(ISERROR(SEARCH("N",H209)))</formula>
    </cfRule>
  </conditionalFormatting>
  <conditionalFormatting sqref="H210">
    <cfRule type="containsText" dxfId="2175" priority="148" operator="containsText" text="X">
      <formula>NOT(ISERROR(SEARCH("X",H210)))</formula>
    </cfRule>
    <cfRule type="containsText" dxfId="2174" priority="149" operator="containsText" text="Y">
      <formula>NOT(ISERROR(SEARCH("Y",H210)))</formula>
    </cfRule>
    <cfRule type="containsText" dxfId="2173" priority="150" operator="containsText" text="N">
      <formula>NOT(ISERROR(SEARCH("N",H210)))</formula>
    </cfRule>
  </conditionalFormatting>
  <conditionalFormatting sqref="H211">
    <cfRule type="containsText" dxfId="2172" priority="145" operator="containsText" text="X">
      <formula>NOT(ISERROR(SEARCH("X",H211)))</formula>
    </cfRule>
    <cfRule type="containsText" dxfId="2171" priority="146" operator="containsText" text="Y">
      <formula>NOT(ISERROR(SEARCH("Y",H211)))</formula>
    </cfRule>
    <cfRule type="containsText" dxfId="2170" priority="147" operator="containsText" text="N">
      <formula>NOT(ISERROR(SEARCH("N",H211)))</formula>
    </cfRule>
  </conditionalFormatting>
  <conditionalFormatting sqref="H212">
    <cfRule type="containsText" dxfId="2169" priority="142" operator="containsText" text="X">
      <formula>NOT(ISERROR(SEARCH("X",H212)))</formula>
    </cfRule>
    <cfRule type="containsText" dxfId="2168" priority="143" operator="containsText" text="Y">
      <formula>NOT(ISERROR(SEARCH("Y",H212)))</formula>
    </cfRule>
    <cfRule type="containsText" dxfId="2167" priority="144" operator="containsText" text="N">
      <formula>NOT(ISERROR(SEARCH("N",H212)))</formula>
    </cfRule>
  </conditionalFormatting>
  <conditionalFormatting sqref="H213">
    <cfRule type="containsText" dxfId="2166" priority="139" operator="containsText" text="X">
      <formula>NOT(ISERROR(SEARCH("X",H213)))</formula>
    </cfRule>
    <cfRule type="containsText" dxfId="2165" priority="140" operator="containsText" text="Y">
      <formula>NOT(ISERROR(SEARCH("Y",H213)))</formula>
    </cfRule>
    <cfRule type="containsText" dxfId="2164" priority="141" operator="containsText" text="N">
      <formula>NOT(ISERROR(SEARCH("N",H213)))</formula>
    </cfRule>
  </conditionalFormatting>
  <conditionalFormatting sqref="H186:H193">
    <cfRule type="containsText" dxfId="2163" priority="136" operator="containsText" text="X">
      <formula>NOT(ISERROR(SEARCH("X",H186)))</formula>
    </cfRule>
    <cfRule type="containsText" dxfId="2162" priority="137" operator="containsText" text="Y">
      <formula>NOT(ISERROR(SEARCH("Y",H186)))</formula>
    </cfRule>
    <cfRule type="containsText" dxfId="2161" priority="138" operator="containsText" text="N">
      <formula>NOT(ISERROR(SEARCH("N",H186)))</formula>
    </cfRule>
  </conditionalFormatting>
  <conditionalFormatting sqref="H214">
    <cfRule type="containsText" dxfId="2160" priority="133" operator="containsText" text="X">
      <formula>NOT(ISERROR(SEARCH("X",H214)))</formula>
    </cfRule>
    <cfRule type="containsText" dxfId="2159" priority="134" operator="containsText" text="Y">
      <formula>NOT(ISERROR(SEARCH("Y",H214)))</formula>
    </cfRule>
    <cfRule type="containsText" dxfId="2158" priority="135" operator="containsText" text="N">
      <formula>NOT(ISERROR(SEARCH("N",H214)))</formula>
    </cfRule>
  </conditionalFormatting>
  <conditionalFormatting sqref="H215">
    <cfRule type="containsText" dxfId="2157" priority="130" operator="containsText" text="X">
      <formula>NOT(ISERROR(SEARCH("X",H215)))</formula>
    </cfRule>
    <cfRule type="containsText" dxfId="2156" priority="131" operator="containsText" text="Y">
      <formula>NOT(ISERROR(SEARCH("Y",H215)))</formula>
    </cfRule>
    <cfRule type="containsText" dxfId="2155" priority="132" operator="containsText" text="N">
      <formula>NOT(ISERROR(SEARCH("N",H215)))</formula>
    </cfRule>
  </conditionalFormatting>
  <conditionalFormatting sqref="H216">
    <cfRule type="containsText" dxfId="2154" priority="127" operator="containsText" text="X">
      <formula>NOT(ISERROR(SEARCH("X",H216)))</formula>
    </cfRule>
    <cfRule type="containsText" dxfId="2153" priority="128" operator="containsText" text="Y">
      <formula>NOT(ISERROR(SEARCH("Y",H216)))</formula>
    </cfRule>
    <cfRule type="containsText" dxfId="2152" priority="129" operator="containsText" text="N">
      <formula>NOT(ISERROR(SEARCH("N",H216)))</formula>
    </cfRule>
  </conditionalFormatting>
  <conditionalFormatting sqref="H217">
    <cfRule type="containsText" dxfId="2151" priority="124" operator="containsText" text="X">
      <formula>NOT(ISERROR(SEARCH("X",H217)))</formula>
    </cfRule>
    <cfRule type="containsText" dxfId="2150" priority="125" operator="containsText" text="Y">
      <formula>NOT(ISERROR(SEARCH("Y",H217)))</formula>
    </cfRule>
    <cfRule type="containsText" dxfId="2149" priority="126" operator="containsText" text="N">
      <formula>NOT(ISERROR(SEARCH("N",H217)))</formula>
    </cfRule>
  </conditionalFormatting>
  <conditionalFormatting sqref="K218">
    <cfRule type="containsText" dxfId="2148" priority="121" operator="containsText" text="X">
      <formula>NOT(ISERROR(SEARCH("X",K218)))</formula>
    </cfRule>
    <cfRule type="containsText" dxfId="2147" priority="122" operator="containsText" text="Y">
      <formula>NOT(ISERROR(SEARCH("Y",K218)))</formula>
    </cfRule>
    <cfRule type="containsText" dxfId="2146" priority="123" operator="containsText" text="N">
      <formula>NOT(ISERROR(SEARCH("N",K218)))</formula>
    </cfRule>
  </conditionalFormatting>
  <conditionalFormatting sqref="H218">
    <cfRule type="containsText" dxfId="2145" priority="118" operator="containsText" text="X">
      <formula>NOT(ISERROR(SEARCH("X",H218)))</formula>
    </cfRule>
    <cfRule type="containsText" dxfId="2144" priority="119" operator="containsText" text="Y">
      <formula>NOT(ISERROR(SEARCH("Y",H218)))</formula>
    </cfRule>
    <cfRule type="containsText" dxfId="2143" priority="120" operator="containsText" text="N">
      <formula>NOT(ISERROR(SEARCH("N",H218)))</formula>
    </cfRule>
  </conditionalFormatting>
  <conditionalFormatting sqref="K219">
    <cfRule type="containsText" dxfId="2142" priority="115" operator="containsText" text="X">
      <formula>NOT(ISERROR(SEARCH("X",K219)))</formula>
    </cfRule>
    <cfRule type="containsText" dxfId="2141" priority="116" operator="containsText" text="Y">
      <formula>NOT(ISERROR(SEARCH("Y",K219)))</formula>
    </cfRule>
    <cfRule type="containsText" dxfId="2140" priority="117" operator="containsText" text="N">
      <formula>NOT(ISERROR(SEARCH("N",K219)))</formula>
    </cfRule>
  </conditionalFormatting>
  <conditionalFormatting sqref="H108">
    <cfRule type="containsText" dxfId="2139" priority="100" operator="containsText" text="X">
      <formula>NOT(ISERROR(SEARCH("X",H108)))</formula>
    </cfRule>
    <cfRule type="containsText" dxfId="2138" priority="101" operator="containsText" text="Y">
      <formula>NOT(ISERROR(SEARCH("Y",H108)))</formula>
    </cfRule>
    <cfRule type="containsText" dxfId="2137" priority="102" operator="containsText" text="N">
      <formula>NOT(ISERROR(SEARCH("N",H108)))</formula>
    </cfRule>
  </conditionalFormatting>
  <conditionalFormatting sqref="H219">
    <cfRule type="containsText" dxfId="2136" priority="106" operator="containsText" text="X">
      <formula>NOT(ISERROR(SEARCH("X",H219)))</formula>
    </cfRule>
    <cfRule type="containsText" dxfId="2135" priority="107" operator="containsText" text="Y">
      <formula>NOT(ISERROR(SEARCH("Y",H219)))</formula>
    </cfRule>
    <cfRule type="containsText" dxfId="2134" priority="108" operator="containsText" text="N">
      <formula>NOT(ISERROR(SEARCH("N",H219)))</formula>
    </cfRule>
  </conditionalFormatting>
  <conditionalFormatting sqref="H86">
    <cfRule type="containsText" dxfId="2133" priority="103" operator="containsText" text="X">
      <formula>NOT(ISERROR(SEARCH("X",H86)))</formula>
    </cfRule>
    <cfRule type="containsText" dxfId="2132" priority="104" operator="containsText" text="Y">
      <formula>NOT(ISERROR(SEARCH("Y",H86)))</formula>
    </cfRule>
    <cfRule type="containsText" dxfId="2131" priority="105" operator="containsText" text="N">
      <formula>NOT(ISERROR(SEARCH("N",H86)))</formula>
    </cfRule>
  </conditionalFormatting>
  <conditionalFormatting sqref="K220">
    <cfRule type="containsText" dxfId="2130" priority="97" operator="containsText" text="X">
      <formula>NOT(ISERROR(SEARCH("X",K220)))</formula>
    </cfRule>
    <cfRule type="containsText" dxfId="2129" priority="98" operator="containsText" text="Y">
      <formula>NOT(ISERROR(SEARCH("Y",K220)))</formula>
    </cfRule>
    <cfRule type="containsText" dxfId="2128" priority="99" operator="containsText" text="N">
      <formula>NOT(ISERROR(SEARCH("N",K220)))</formula>
    </cfRule>
  </conditionalFormatting>
  <conditionalFormatting sqref="O220">
    <cfRule type="containsText" dxfId="2127" priority="94" operator="containsText" text="X">
      <formula>NOT(ISERROR(SEARCH("X",O220)))</formula>
    </cfRule>
    <cfRule type="containsText" dxfId="2126" priority="95" operator="containsText" text="Y">
      <formula>NOT(ISERROR(SEARCH("Y",O220)))</formula>
    </cfRule>
    <cfRule type="containsText" dxfId="2125" priority="96" operator="containsText" text="N">
      <formula>NOT(ISERROR(SEARCH("N",O220)))</formula>
    </cfRule>
  </conditionalFormatting>
  <conditionalFormatting sqref="P220">
    <cfRule type="containsText" dxfId="2124" priority="91" operator="containsText" text="X">
      <formula>NOT(ISERROR(SEARCH("X",P220)))</formula>
    </cfRule>
    <cfRule type="containsText" dxfId="2123" priority="92" operator="containsText" text="Y">
      <formula>NOT(ISERROR(SEARCH("Y",P220)))</formula>
    </cfRule>
    <cfRule type="containsText" dxfId="2122" priority="93" operator="containsText" text="N">
      <formula>NOT(ISERROR(SEARCH("N",P220)))</formula>
    </cfRule>
  </conditionalFormatting>
  <conditionalFormatting sqref="L220">
    <cfRule type="containsText" dxfId="2121" priority="88" operator="containsText" text="X">
      <formula>NOT(ISERROR(SEARCH("X",L220)))</formula>
    </cfRule>
    <cfRule type="containsText" dxfId="2120" priority="89" operator="containsText" text="Y">
      <formula>NOT(ISERROR(SEARCH("Y",L220)))</formula>
    </cfRule>
    <cfRule type="containsText" dxfId="2119" priority="90" operator="containsText" text="N">
      <formula>NOT(ISERROR(SEARCH("N",L220)))</formula>
    </cfRule>
  </conditionalFormatting>
  <conditionalFormatting sqref="M220">
    <cfRule type="containsText" dxfId="2118" priority="85" operator="containsText" text="X">
      <formula>NOT(ISERROR(SEARCH("X",M220)))</formula>
    </cfRule>
    <cfRule type="containsText" dxfId="2117" priority="86" operator="containsText" text="Y">
      <formula>NOT(ISERROR(SEARCH("Y",M220)))</formula>
    </cfRule>
    <cfRule type="containsText" dxfId="2116" priority="87" operator="containsText" text="N">
      <formula>NOT(ISERROR(SEARCH("N",M220)))</formula>
    </cfRule>
  </conditionalFormatting>
  <conditionalFormatting sqref="H220">
    <cfRule type="containsText" dxfId="2115" priority="82" operator="containsText" text="X">
      <formula>NOT(ISERROR(SEARCH("X",H220)))</formula>
    </cfRule>
    <cfRule type="containsText" dxfId="2114" priority="83" operator="containsText" text="Y">
      <formula>NOT(ISERROR(SEARCH("Y",H220)))</formula>
    </cfRule>
    <cfRule type="containsText" dxfId="2113" priority="84" operator="containsText" text="N">
      <formula>NOT(ISERROR(SEARCH("N",H220)))</formula>
    </cfRule>
  </conditionalFormatting>
  <conditionalFormatting sqref="P221 K221">
    <cfRule type="containsText" dxfId="2112" priority="79" operator="containsText" text="X">
      <formula>NOT(ISERROR(SEARCH("X",K221)))</formula>
    </cfRule>
    <cfRule type="containsText" dxfId="2111" priority="80" operator="containsText" text="Y">
      <formula>NOT(ISERROR(SEARCH("Y",K221)))</formula>
    </cfRule>
    <cfRule type="containsText" dxfId="2110" priority="81" operator="containsText" text="N">
      <formula>NOT(ISERROR(SEARCH("N",K221)))</formula>
    </cfRule>
  </conditionalFormatting>
  <conditionalFormatting sqref="O221">
    <cfRule type="containsText" dxfId="2109" priority="76" operator="containsText" text="X">
      <formula>NOT(ISERROR(SEARCH("X",O221)))</formula>
    </cfRule>
    <cfRule type="containsText" dxfId="2108" priority="77" operator="containsText" text="Y">
      <formula>NOT(ISERROR(SEARCH("Y",O221)))</formula>
    </cfRule>
    <cfRule type="containsText" dxfId="2107" priority="78" operator="containsText" text="N">
      <formula>NOT(ISERROR(SEARCH("N",O221)))</formula>
    </cfRule>
  </conditionalFormatting>
  <conditionalFormatting sqref="L221">
    <cfRule type="containsText" dxfId="2106" priority="73" operator="containsText" text="X">
      <formula>NOT(ISERROR(SEARCH("X",L221)))</formula>
    </cfRule>
    <cfRule type="containsText" dxfId="2105" priority="74" operator="containsText" text="Y">
      <formula>NOT(ISERROR(SEARCH("Y",L221)))</formula>
    </cfRule>
    <cfRule type="containsText" dxfId="2104" priority="75" operator="containsText" text="N">
      <formula>NOT(ISERROR(SEARCH("N",L221)))</formula>
    </cfRule>
  </conditionalFormatting>
  <conditionalFormatting sqref="M221">
    <cfRule type="containsText" dxfId="2103" priority="70" operator="containsText" text="X">
      <formula>NOT(ISERROR(SEARCH("X",M221)))</formula>
    </cfRule>
    <cfRule type="containsText" dxfId="2102" priority="71" operator="containsText" text="Y">
      <formula>NOT(ISERROR(SEARCH("Y",M221)))</formula>
    </cfRule>
    <cfRule type="containsText" dxfId="2101" priority="72" operator="containsText" text="N">
      <formula>NOT(ISERROR(SEARCH("N",M221)))</formula>
    </cfRule>
  </conditionalFormatting>
  <conditionalFormatting sqref="H221">
    <cfRule type="containsText" dxfId="2100" priority="67" operator="containsText" text="X">
      <formula>NOT(ISERROR(SEARCH("X",H221)))</formula>
    </cfRule>
    <cfRule type="containsText" dxfId="2099" priority="68" operator="containsText" text="Y">
      <formula>NOT(ISERROR(SEARCH("Y",H221)))</formula>
    </cfRule>
    <cfRule type="containsText" dxfId="2098" priority="69" operator="containsText" text="N">
      <formula>NOT(ISERROR(SEARCH("N",H221)))</formula>
    </cfRule>
  </conditionalFormatting>
  <conditionalFormatting sqref="K222">
    <cfRule type="containsText" dxfId="2097" priority="64" operator="containsText" text="X">
      <formula>NOT(ISERROR(SEARCH("X",K222)))</formula>
    </cfRule>
    <cfRule type="containsText" dxfId="2096" priority="65" operator="containsText" text="Y">
      <formula>NOT(ISERROR(SEARCH("Y",K222)))</formula>
    </cfRule>
    <cfRule type="containsText" dxfId="2095" priority="66" operator="containsText" text="N">
      <formula>NOT(ISERROR(SEARCH("N",K222)))</formula>
    </cfRule>
  </conditionalFormatting>
  <conditionalFormatting sqref="O222">
    <cfRule type="containsText" dxfId="2094" priority="61" operator="containsText" text="X">
      <formula>NOT(ISERROR(SEARCH("X",O222)))</formula>
    </cfRule>
    <cfRule type="containsText" dxfId="2093" priority="62" operator="containsText" text="Y">
      <formula>NOT(ISERROR(SEARCH("Y",O222)))</formula>
    </cfRule>
    <cfRule type="containsText" dxfId="2092" priority="63" operator="containsText" text="N">
      <formula>NOT(ISERROR(SEARCH("N",O222)))</formula>
    </cfRule>
  </conditionalFormatting>
  <conditionalFormatting sqref="P222">
    <cfRule type="containsText" dxfId="2091" priority="58" operator="containsText" text="X">
      <formula>NOT(ISERROR(SEARCH("X",P222)))</formula>
    </cfRule>
    <cfRule type="containsText" dxfId="2090" priority="59" operator="containsText" text="Y">
      <formula>NOT(ISERROR(SEARCH("Y",P222)))</formula>
    </cfRule>
    <cfRule type="containsText" dxfId="2089" priority="60" operator="containsText" text="N">
      <formula>NOT(ISERROR(SEARCH("N",P222)))</formula>
    </cfRule>
  </conditionalFormatting>
  <conditionalFormatting sqref="L222">
    <cfRule type="containsText" dxfId="2088" priority="55" operator="containsText" text="X">
      <formula>NOT(ISERROR(SEARCH("X",L222)))</formula>
    </cfRule>
    <cfRule type="containsText" dxfId="2087" priority="56" operator="containsText" text="Y">
      <formula>NOT(ISERROR(SEARCH("Y",L222)))</formula>
    </cfRule>
    <cfRule type="containsText" dxfId="2086" priority="57" operator="containsText" text="N">
      <formula>NOT(ISERROR(SEARCH("N",L222)))</formula>
    </cfRule>
  </conditionalFormatting>
  <conditionalFormatting sqref="M222">
    <cfRule type="containsText" dxfId="2085" priority="52" operator="containsText" text="X">
      <formula>NOT(ISERROR(SEARCH("X",M222)))</formula>
    </cfRule>
    <cfRule type="containsText" dxfId="2084" priority="53" operator="containsText" text="Y">
      <formula>NOT(ISERROR(SEARCH("Y",M222)))</formula>
    </cfRule>
    <cfRule type="containsText" dxfId="2083" priority="54" operator="containsText" text="N">
      <formula>NOT(ISERROR(SEARCH("N",M222)))</formula>
    </cfRule>
  </conditionalFormatting>
  <conditionalFormatting sqref="H222">
    <cfRule type="containsText" dxfId="2082" priority="49" operator="containsText" text="X">
      <formula>NOT(ISERROR(SEARCH("X",H222)))</formula>
    </cfRule>
    <cfRule type="containsText" dxfId="2081" priority="50" operator="containsText" text="Y">
      <formula>NOT(ISERROR(SEARCH("Y",H222)))</formula>
    </cfRule>
    <cfRule type="containsText" dxfId="2080" priority="51" operator="containsText" text="N">
      <formula>NOT(ISERROR(SEARCH("N",H222)))</formula>
    </cfRule>
  </conditionalFormatting>
  <conditionalFormatting sqref="P223 K223">
    <cfRule type="containsText" dxfId="2079" priority="46" operator="containsText" text="X">
      <formula>NOT(ISERROR(SEARCH("X",K223)))</formula>
    </cfRule>
    <cfRule type="containsText" dxfId="2078" priority="47" operator="containsText" text="Y">
      <formula>NOT(ISERROR(SEARCH("Y",K223)))</formula>
    </cfRule>
    <cfRule type="containsText" dxfId="2077" priority="48" operator="containsText" text="N">
      <formula>NOT(ISERROR(SEARCH("N",K223)))</formula>
    </cfRule>
  </conditionalFormatting>
  <conditionalFormatting sqref="O223">
    <cfRule type="containsText" dxfId="2076" priority="43" operator="containsText" text="X">
      <formula>NOT(ISERROR(SEARCH("X",O223)))</formula>
    </cfRule>
    <cfRule type="containsText" dxfId="2075" priority="44" operator="containsText" text="Y">
      <formula>NOT(ISERROR(SEARCH("Y",O223)))</formula>
    </cfRule>
    <cfRule type="containsText" dxfId="2074" priority="45" operator="containsText" text="N">
      <formula>NOT(ISERROR(SEARCH("N",O223)))</formula>
    </cfRule>
  </conditionalFormatting>
  <conditionalFormatting sqref="L223">
    <cfRule type="containsText" dxfId="2073" priority="40" operator="containsText" text="X">
      <formula>NOT(ISERROR(SEARCH("X",L223)))</formula>
    </cfRule>
    <cfRule type="containsText" dxfId="2072" priority="41" operator="containsText" text="Y">
      <formula>NOT(ISERROR(SEARCH("Y",L223)))</formula>
    </cfRule>
    <cfRule type="containsText" dxfId="2071" priority="42" operator="containsText" text="N">
      <formula>NOT(ISERROR(SEARCH("N",L223)))</formula>
    </cfRule>
  </conditionalFormatting>
  <conditionalFormatting sqref="M223">
    <cfRule type="containsText" dxfId="2070" priority="37" operator="containsText" text="X">
      <formula>NOT(ISERROR(SEARCH("X",M223)))</formula>
    </cfRule>
    <cfRule type="containsText" dxfId="2069" priority="38" operator="containsText" text="Y">
      <formula>NOT(ISERROR(SEARCH("Y",M223)))</formula>
    </cfRule>
    <cfRule type="containsText" dxfId="2068" priority="39" operator="containsText" text="N">
      <formula>NOT(ISERROR(SEARCH("N",M223)))</formula>
    </cfRule>
  </conditionalFormatting>
  <conditionalFormatting sqref="H223">
    <cfRule type="containsText" dxfId="2067" priority="34" operator="containsText" text="X">
      <formula>NOT(ISERROR(SEARCH("X",H223)))</formula>
    </cfRule>
    <cfRule type="containsText" dxfId="2066" priority="35" operator="containsText" text="Y">
      <formula>NOT(ISERROR(SEARCH("Y",H223)))</formula>
    </cfRule>
    <cfRule type="containsText" dxfId="2065" priority="36" operator="containsText" text="N">
      <formula>NOT(ISERROR(SEARCH("N",H223)))</formula>
    </cfRule>
  </conditionalFormatting>
  <conditionalFormatting sqref="K224">
    <cfRule type="containsText" dxfId="2064" priority="31" operator="containsText" text="X">
      <formula>NOT(ISERROR(SEARCH("X",K224)))</formula>
    </cfRule>
    <cfRule type="containsText" dxfId="2063" priority="32" operator="containsText" text="Y">
      <formula>NOT(ISERROR(SEARCH("Y",K224)))</formula>
    </cfRule>
    <cfRule type="containsText" dxfId="2062" priority="33" operator="containsText" text="N">
      <formula>NOT(ISERROR(SEARCH("N",K224)))</formula>
    </cfRule>
  </conditionalFormatting>
  <conditionalFormatting sqref="O224">
    <cfRule type="containsText" dxfId="2061" priority="28" operator="containsText" text="X">
      <formula>NOT(ISERROR(SEARCH("X",O224)))</formula>
    </cfRule>
    <cfRule type="containsText" dxfId="2060" priority="29" operator="containsText" text="Y">
      <formula>NOT(ISERROR(SEARCH("Y",O224)))</formula>
    </cfRule>
    <cfRule type="containsText" dxfId="2059" priority="30" operator="containsText" text="N">
      <formula>NOT(ISERROR(SEARCH("N",O224)))</formula>
    </cfRule>
  </conditionalFormatting>
  <conditionalFormatting sqref="P224">
    <cfRule type="containsText" dxfId="2058" priority="25" operator="containsText" text="X">
      <formula>NOT(ISERROR(SEARCH("X",P224)))</formula>
    </cfRule>
    <cfRule type="containsText" dxfId="2057" priority="26" operator="containsText" text="Y">
      <formula>NOT(ISERROR(SEARCH("Y",P224)))</formula>
    </cfRule>
    <cfRule type="containsText" dxfId="2056" priority="27" operator="containsText" text="N">
      <formula>NOT(ISERROR(SEARCH("N",P224)))</formula>
    </cfRule>
  </conditionalFormatting>
  <conditionalFormatting sqref="L224">
    <cfRule type="containsText" dxfId="2055" priority="22" operator="containsText" text="X">
      <formula>NOT(ISERROR(SEARCH("X",L224)))</formula>
    </cfRule>
    <cfRule type="containsText" dxfId="2054" priority="23" operator="containsText" text="Y">
      <formula>NOT(ISERROR(SEARCH("Y",L224)))</formula>
    </cfRule>
    <cfRule type="containsText" dxfId="2053" priority="24" operator="containsText" text="N">
      <formula>NOT(ISERROR(SEARCH("N",L224)))</formula>
    </cfRule>
  </conditionalFormatting>
  <conditionalFormatting sqref="M224">
    <cfRule type="containsText" dxfId="2052" priority="19" operator="containsText" text="X">
      <formula>NOT(ISERROR(SEARCH("X",M224)))</formula>
    </cfRule>
    <cfRule type="containsText" dxfId="2051" priority="20" operator="containsText" text="Y">
      <formula>NOT(ISERROR(SEARCH("Y",M224)))</formula>
    </cfRule>
    <cfRule type="containsText" dxfId="2050" priority="21" operator="containsText" text="N">
      <formula>NOT(ISERROR(SEARCH("N",M224)))</formula>
    </cfRule>
  </conditionalFormatting>
  <conditionalFormatting sqref="H224">
    <cfRule type="containsText" dxfId="2049" priority="16" operator="containsText" text="X">
      <formula>NOT(ISERROR(SEARCH("X",H224)))</formula>
    </cfRule>
    <cfRule type="containsText" dxfId="2048" priority="17" operator="containsText" text="Y">
      <formula>NOT(ISERROR(SEARCH("Y",H224)))</formula>
    </cfRule>
    <cfRule type="containsText" dxfId="2047" priority="18" operator="containsText" text="N">
      <formula>NOT(ISERROR(SEARCH("N",H224)))</formula>
    </cfRule>
  </conditionalFormatting>
  <conditionalFormatting sqref="P225 K225">
    <cfRule type="containsText" dxfId="2046" priority="13" operator="containsText" text="X">
      <formula>NOT(ISERROR(SEARCH("X",K225)))</formula>
    </cfRule>
    <cfRule type="containsText" dxfId="2045" priority="14" operator="containsText" text="Y">
      <formula>NOT(ISERROR(SEARCH("Y",K225)))</formula>
    </cfRule>
    <cfRule type="containsText" dxfId="2044" priority="15" operator="containsText" text="N">
      <formula>NOT(ISERROR(SEARCH("N",K225)))</formula>
    </cfRule>
  </conditionalFormatting>
  <conditionalFormatting sqref="O225">
    <cfRule type="containsText" dxfId="2043" priority="10" operator="containsText" text="X">
      <formula>NOT(ISERROR(SEARCH("X",O225)))</formula>
    </cfRule>
    <cfRule type="containsText" dxfId="2042" priority="11" operator="containsText" text="Y">
      <formula>NOT(ISERROR(SEARCH("Y",O225)))</formula>
    </cfRule>
    <cfRule type="containsText" dxfId="2041" priority="12" operator="containsText" text="N">
      <formula>NOT(ISERROR(SEARCH("N",O225)))</formula>
    </cfRule>
  </conditionalFormatting>
  <conditionalFormatting sqref="L225">
    <cfRule type="containsText" dxfId="2040" priority="7" operator="containsText" text="X">
      <formula>NOT(ISERROR(SEARCH("X",L225)))</formula>
    </cfRule>
    <cfRule type="containsText" dxfId="2039" priority="8" operator="containsText" text="Y">
      <formula>NOT(ISERROR(SEARCH("Y",L225)))</formula>
    </cfRule>
    <cfRule type="containsText" dxfId="2038" priority="9" operator="containsText" text="N">
      <formula>NOT(ISERROR(SEARCH("N",L225)))</formula>
    </cfRule>
  </conditionalFormatting>
  <conditionalFormatting sqref="M225">
    <cfRule type="containsText" dxfId="2037" priority="4" operator="containsText" text="X">
      <formula>NOT(ISERROR(SEARCH("X",M225)))</formula>
    </cfRule>
    <cfRule type="containsText" dxfId="2036" priority="5" operator="containsText" text="Y">
      <formula>NOT(ISERROR(SEARCH("Y",M225)))</formula>
    </cfRule>
    <cfRule type="containsText" dxfId="2035" priority="6" operator="containsText" text="N">
      <formula>NOT(ISERROR(SEARCH("N",M225)))</formula>
    </cfRule>
  </conditionalFormatting>
  <conditionalFormatting sqref="H225">
    <cfRule type="containsText" dxfId="2034" priority="1" operator="containsText" text="X">
      <formula>NOT(ISERROR(SEARCH("X",H225)))</formula>
    </cfRule>
    <cfRule type="containsText" dxfId="2033" priority="2" operator="containsText" text="Y">
      <formula>NOT(ISERROR(SEARCH("Y",H225)))</formula>
    </cfRule>
    <cfRule type="containsText" dxfId="2032" priority="3" operator="containsText" text="N">
      <formula>NOT(ISERROR(SEARCH("N",H225)))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workbookViewId="0">
      <pane ySplit="1" topLeftCell="A2" activePane="bottomLeft" state="frozen"/>
      <selection pane="bottomLeft" activeCell="R1" sqref="R1:R1048576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20.8554687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4.28515625" customWidth="1"/>
  </cols>
  <sheetData>
    <row r="1" spans="1:18" x14ac:dyDescent="0.25">
      <c r="A1" s="1" t="s">
        <v>3</v>
      </c>
      <c r="B1" s="1" t="s">
        <v>277</v>
      </c>
      <c r="C1" s="1" t="s">
        <v>114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290</v>
      </c>
      <c r="I1" s="1" t="s">
        <v>388</v>
      </c>
      <c r="J1" s="1" t="s">
        <v>440</v>
      </c>
      <c r="K1" s="1"/>
      <c r="Q1" t="str">
        <f>CONCATENATE(A1, ",",B1,",",D1,",",E1, ",", F1,",", G1,",", H1,",", I1,",", J1,",", K1)</f>
        <v>Prefix,Base,Name,Opcode1,Opcode2,Opcode3,Offical,Function,Cycles,</v>
      </c>
      <c r="R1" t="str">
        <f>"&lt;opcode prefix='" &amp; $A1 &amp; "' value='" &amp; $B1 &amp; "'&gt;" &amp;
 "&lt;mnemonic&gt;"&amp;$D1&amp;"&lt;/mnemonic&gt;" &amp;
 "&lt;args&gt;&lt;arg encoding=''&gt;"&amp; $E1 &amp;"&lt;/arg&gt;" &amp;
 "&lt;arg encoding=''&gt;"&amp; $F1 &amp;"&lt;/arg&gt;" &amp;
 "&lt;arg encoding=''&gt;"&amp; $G1 &amp;"&lt;/arg&gt;&lt;/args&gt;" &amp;
 "&lt;offical&gt;" &amp; $H1 &amp; "&lt;/offical&gt;" &amp;
 "&lt;function&gt;" &amp; $I1 &amp; "&lt;/function&gt;" &amp;
 "&lt;cycles&gt;" &amp; $J1 &amp; "&lt;/cycles&gt;" &amp;
 "&lt;/opcode&gt;"</f>
        <v>&lt;opcode prefix='Prefix' value='Base'&gt;&lt;mnemonic&gt;Name&lt;/mnemonic&gt;&lt;args&gt;&lt;arg encoding=''&gt;Opcode1&lt;/arg&gt;&lt;arg encoding=''&gt;Opcode2&lt;/arg&gt;&lt;arg encoding=''&gt;Opcode3&lt;/arg&gt;&lt;/args&gt;&lt;offical&gt;Offical&lt;/offical&gt;&lt;function&gt;Function&lt;/function&gt;&lt;cycles&gt;Cycles&lt;/cycles&gt;&lt;/opcode&gt;</v>
      </c>
    </row>
    <row r="2" spans="1:18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6</v>
      </c>
      <c r="J2" s="1">
        <v>4</v>
      </c>
      <c r="L2" s="1"/>
      <c r="M2" t="s">
        <v>369</v>
      </c>
      <c r="P2" s="1"/>
      <c r="Q2" t="str">
        <f t="shared" ref="Q2:Q65" si="0">CONCATENATE(A2, ",",B2,",",D2,",",E2, ",", F2,",", G2,",", H2,",", I2,",", J2,",", K2)</f>
        <v>,0,NOP,,,,Y,NOP,4,</v>
      </c>
      <c r="R2" t="str">
        <f t="shared" ref="R2:R65" si="1">"&lt;opcode prefix='" &amp; $A2 &amp; "' value='" &amp; $B2 &amp; "'&gt;" &amp;
 "&lt;mnemonic&gt;"&amp;$D2&amp;"&lt;/mnemonic&gt;" &amp;
 "&lt;args&gt;&lt;arg encoding=''&gt;"&amp; $E2 &amp;"&lt;/arg&gt;" &amp;
 "&lt;arg encoding=''&gt;"&amp; $F2 &amp;"&lt;/arg&gt;" &amp;
 "&lt;arg encoding=''&gt;"&amp; $G2 &amp;"&lt;/arg&gt;&lt;/args&gt;" &amp;
 "&lt;offical&gt;" &amp; $H2 &amp; "&lt;/offical&gt;" &amp;
 "&lt;function&gt;" &amp; $I2 &amp; "&lt;/function&gt;" &amp;
 "&lt;cycles&gt;" &amp; $J2 &amp; "&lt;/cycles&gt;" &amp;
 "&lt;/opcode&gt;"</f>
        <v>&lt;opcode prefix='' value='0'&gt;&lt;mnemonic&gt;NOP&lt;/mnemonic&gt;&lt;args&gt;&lt;arg encoding=''&gt;&lt;/arg&gt;&lt;arg encoding=''&gt;&lt;/arg&gt;&lt;arg encoding=''&gt;&lt;/arg&gt;&lt;/args&gt;&lt;offical&gt;Y&lt;/offical&gt;&lt;function&gt;NOP&lt;/function&gt;&lt;cycles&gt;4&lt;/cycles&gt;&lt;/opcode&gt;</v>
      </c>
    </row>
    <row r="3" spans="1:18" ht="15" customHeight="1" x14ac:dyDescent="0.25">
      <c r="B3" s="1">
        <v>1</v>
      </c>
      <c r="C3" s="1">
        <f>HEX2DEC(B3) + HEX2DEC(A3) * 1000</f>
        <v>1</v>
      </c>
      <c r="D3" s="1" t="s">
        <v>310</v>
      </c>
      <c r="E3" s="1" t="s">
        <v>368</v>
      </c>
      <c r="F3" s="1" t="s">
        <v>425</v>
      </c>
      <c r="H3" t="s">
        <v>269</v>
      </c>
      <c r="I3" s="1" t="s">
        <v>7</v>
      </c>
      <c r="J3" s="1">
        <v>10</v>
      </c>
      <c r="L3" s="1"/>
      <c r="M3">
        <v>0</v>
      </c>
      <c r="N3" s="1" t="s">
        <v>205</v>
      </c>
      <c r="P3" s="1"/>
      <c r="Q3" t="str">
        <f t="shared" si="0"/>
        <v>,1,LXI,WordReg | 3,Word | WordImmidate,,Y,LD,10,</v>
      </c>
      <c r="R3" t="str">
        <f t="shared" si="1"/>
        <v>&lt;opcode prefix='' value='1'&gt;&lt;mnemonic&gt;LXI&lt;/mnemonic&gt;&lt;args&gt;&lt;arg encoding=''&gt;WordReg | 3&lt;/arg&gt;&lt;arg encoding=''&gt;Word | WordImmidate&lt;/arg&gt;&lt;arg encoding=''&gt;&lt;/arg&gt;&lt;/args&gt;&lt;offical&gt;Y&lt;/offical&gt;&lt;function&gt;LD&lt;/function&gt;&lt;cycles&gt;10&lt;/cycles&gt;&lt;/opcode&gt;</v>
      </c>
    </row>
    <row r="4" spans="1:18" ht="15" customHeight="1" x14ac:dyDescent="0.25">
      <c r="B4" s="1">
        <v>2</v>
      </c>
      <c r="C4" s="1">
        <f>HEX2DEC(B4) + HEX2DEC(A4) * 1000</f>
        <v>2</v>
      </c>
      <c r="D4" s="1" t="s">
        <v>308</v>
      </c>
      <c r="E4" s="1" t="s">
        <v>444</v>
      </c>
      <c r="F4" s="1" t="s">
        <v>459</v>
      </c>
      <c r="H4" t="s">
        <v>269</v>
      </c>
      <c r="I4" s="1" t="s">
        <v>7</v>
      </c>
      <c r="J4" s="1">
        <v>7</v>
      </c>
      <c r="L4" s="1"/>
      <c r="M4">
        <v>1</v>
      </c>
      <c r="N4" s="1" t="s">
        <v>206</v>
      </c>
      <c r="P4" s="1"/>
      <c r="Q4" t="str">
        <f t="shared" si="0"/>
        <v>,2,STAX,WordRegPtr-BC,!ByteReg-A,,Y,LD,7,</v>
      </c>
      <c r="R4" t="str">
        <f t="shared" si="1"/>
        <v>&lt;opcode prefix='' value='2'&gt;&lt;mnemonic&gt;STAX&lt;/mnemonic&gt;&lt;args&gt;&lt;arg encoding=''&gt;WordRegPtr-BC&lt;/arg&gt;&lt;arg encoding=''&gt;!ByteReg-A&lt;/arg&gt;&lt;arg encoding=''&gt;&lt;/arg&gt;&lt;/args&gt;&lt;offical&gt;Y&lt;/offical&gt;&lt;function&gt;LD&lt;/function&gt;&lt;cycles&gt;7&lt;/cycles&gt;&lt;/opcode&gt;</v>
      </c>
    </row>
    <row r="5" spans="1:18" ht="15" customHeight="1" x14ac:dyDescent="0.25">
      <c r="B5" s="1">
        <v>3</v>
      </c>
      <c r="C5" s="1">
        <f>HEX2DEC(B5) + HEX2DEC(A5) * 1000</f>
        <v>3</v>
      </c>
      <c r="D5" s="1" t="s">
        <v>324</v>
      </c>
      <c r="E5" s="1" t="s">
        <v>368</v>
      </c>
      <c r="H5" t="s">
        <v>269</v>
      </c>
      <c r="I5" s="1" t="s">
        <v>10</v>
      </c>
      <c r="J5" s="1">
        <v>5</v>
      </c>
      <c r="L5" s="1"/>
      <c r="M5">
        <v>2</v>
      </c>
      <c r="N5" s="1" t="s">
        <v>207</v>
      </c>
      <c r="P5" s="1"/>
      <c r="Q5" t="str">
        <f t="shared" si="0"/>
        <v>,3,INX,WordReg | 3,,,Y,INC,5,</v>
      </c>
      <c r="R5" t="str">
        <f t="shared" si="1"/>
        <v>&lt;opcode prefix='' value='3'&gt;&lt;mnemonic&gt;INX&lt;/mnemonic&gt;&lt;args&gt;&lt;arg encoding=''&gt;WordReg | 3&lt;/arg&gt;&lt;arg encoding=''&gt;&lt;/arg&gt;&lt;arg encoding=''&gt;&lt;/arg&gt;&lt;/args&gt;&lt;offical&gt;Y&lt;/offical&gt;&lt;function&gt;INC&lt;/function&gt;&lt;cycles&gt;5&lt;/cycles&gt;&lt;/opcode&gt;</v>
      </c>
    </row>
    <row r="6" spans="1:18" ht="15" customHeight="1" x14ac:dyDescent="0.25">
      <c r="B6" s="1">
        <v>4</v>
      </c>
      <c r="C6" s="1">
        <f>HEX2DEC(B6) + HEX2DEC(A6) * 1000</f>
        <v>4</v>
      </c>
      <c r="D6" s="1" t="s">
        <v>323</v>
      </c>
      <c r="E6" s="1" t="s">
        <v>367</v>
      </c>
      <c r="H6" t="s">
        <v>269</v>
      </c>
      <c r="I6" s="1" t="s">
        <v>10</v>
      </c>
      <c r="J6" s="1">
        <v>5</v>
      </c>
      <c r="L6" s="1"/>
      <c r="M6">
        <v>3</v>
      </c>
      <c r="N6" s="1" t="s">
        <v>208</v>
      </c>
      <c r="Q6" t="str">
        <f t="shared" si="0"/>
        <v>,4,INR,ByteReg | 2,,,Y,INC,5,</v>
      </c>
      <c r="R6" t="str">
        <f t="shared" si="1"/>
        <v>&lt;opcode prefix='' value='4'&gt;&lt;mnemonic&gt;INR&lt;/mnemonic&gt;&lt;args&gt;&lt;arg encoding=''&gt;ByteReg | 2&lt;/arg&gt;&lt;arg encoding=''&gt;&lt;/arg&gt;&lt;arg encoding=''&gt;&lt;/arg&gt;&lt;/args&gt;&lt;offical&gt;Y&lt;/offical&gt;&lt;function&gt;INC&lt;/function&gt;&lt;cycles&gt;5&lt;/cycles&gt;&lt;/opcode&gt;</v>
      </c>
    </row>
    <row r="7" spans="1:18" ht="15" customHeight="1" x14ac:dyDescent="0.25">
      <c r="B7" s="1">
        <v>5</v>
      </c>
      <c r="C7" s="1">
        <f>HEX2DEC(B7) + HEX2DEC(A7) * 1000</f>
        <v>5</v>
      </c>
      <c r="D7" s="1" t="s">
        <v>325</v>
      </c>
      <c r="E7" s="1" t="s">
        <v>367</v>
      </c>
      <c r="H7" t="s">
        <v>269</v>
      </c>
      <c r="I7" s="1" t="s">
        <v>114</v>
      </c>
      <c r="J7" s="1">
        <v>5</v>
      </c>
      <c r="L7" s="1"/>
      <c r="M7">
        <v>4</v>
      </c>
      <c r="N7" s="1" t="s">
        <v>209</v>
      </c>
      <c r="Q7" t="str">
        <f t="shared" si="0"/>
        <v>,5,DCR,ByteReg | 2,,,Y,DEC,5,</v>
      </c>
      <c r="R7" t="str">
        <f t="shared" si="1"/>
        <v>&lt;opcode prefix='' value='5'&gt;&lt;mnemonic&gt;DCR&lt;/mnemonic&gt;&lt;args&gt;&lt;arg encoding=''&gt;ByteReg | 2&lt;/arg&gt;&lt;arg encoding=''&gt;&lt;/arg&gt;&lt;arg encoding=''&gt;&lt;/arg&gt;&lt;/args&gt;&lt;offical&gt;Y&lt;/offical&gt;&lt;function&gt;DEC&lt;/function&gt;&lt;cycles&gt;5&lt;/cycles&gt;&lt;/opcode&gt;</v>
      </c>
    </row>
    <row r="8" spans="1:18" x14ac:dyDescent="0.25">
      <c r="B8" s="1">
        <v>6</v>
      </c>
      <c r="C8" s="1">
        <f>HEX2DEC(B8) + HEX2DEC(A8) * 1000</f>
        <v>6</v>
      </c>
      <c r="D8" s="1" t="s">
        <v>307</v>
      </c>
      <c r="E8" s="1" t="s">
        <v>367</v>
      </c>
      <c r="F8" s="1" t="s">
        <v>424</v>
      </c>
      <c r="H8" t="s">
        <v>269</v>
      </c>
      <c r="I8" s="1" t="s">
        <v>7</v>
      </c>
      <c r="J8" s="1">
        <v>7</v>
      </c>
      <c r="L8" s="1"/>
      <c r="M8">
        <v>5</v>
      </c>
      <c r="N8" s="1" t="s">
        <v>210</v>
      </c>
      <c r="Q8" t="str">
        <f t="shared" si="0"/>
        <v>,6,MVI,ByteReg | 2,Byte | ByteImmidate,,Y,LD,7,</v>
      </c>
      <c r="R8" t="str">
        <f t="shared" si="1"/>
        <v>&lt;opcode prefix='' value='6'&gt;&lt;mnemonic&gt;MVI&lt;/mnemonic&gt;&lt;args&gt;&lt;arg encoding=''&gt;ByteReg | 2&lt;/arg&gt;&lt;arg encoding=''&gt;Byte | ByteImmidate&lt;/arg&gt;&lt;arg encoding=''&gt;&lt;/arg&gt;&lt;/args&gt;&lt;offical&gt;Y&lt;/offical&gt;&lt;function&gt;LD&lt;/function&gt;&lt;cycles&gt;7&lt;/cycles&gt;&lt;/opcode&gt;</v>
      </c>
    </row>
    <row r="9" spans="1:18" ht="15" customHeight="1" x14ac:dyDescent="0.25">
      <c r="B9" s="1">
        <v>7</v>
      </c>
      <c r="C9" s="1">
        <f>HEX2DEC(B9) + HEX2DEC(A9) * 1000</f>
        <v>7</v>
      </c>
      <c r="D9" s="1" t="s">
        <v>142</v>
      </c>
      <c r="H9" t="s">
        <v>269</v>
      </c>
      <c r="I9" s="1" t="s">
        <v>416</v>
      </c>
      <c r="J9" s="1">
        <v>4</v>
      </c>
      <c r="L9" s="1"/>
      <c r="M9">
        <v>6</v>
      </c>
      <c r="N9" s="2" t="s">
        <v>385</v>
      </c>
      <c r="Q9" t="str">
        <f t="shared" si="0"/>
        <v>,7,RLC,,,,Y,RL_A_CY,4,</v>
      </c>
      <c r="R9" t="str">
        <f t="shared" si="1"/>
        <v>&lt;opcode prefix='' value='7'&gt;&lt;mnemonic&gt;RLC&lt;/mnemonic&gt;&lt;args&gt;&lt;arg encoding=''&gt;&lt;/arg&gt;&lt;arg encoding=''&gt;&lt;/arg&gt;&lt;arg encoding=''&gt;&lt;/arg&gt;&lt;/args&gt;&lt;offical&gt;Y&lt;/offical&gt;&lt;function&gt;RL_A_CY&lt;/function&gt;&lt;cycles&gt;4&lt;/cycles&gt;&lt;/opcode&gt;</v>
      </c>
    </row>
    <row r="10" spans="1:18" ht="15" customHeight="1" x14ac:dyDescent="0.25">
      <c r="B10" s="1">
        <v>8</v>
      </c>
      <c r="C10" s="1">
        <f>HEX2DEC(B10) + HEX2DEC(A10) * 1000</f>
        <v>8</v>
      </c>
      <c r="D10" s="1" t="s">
        <v>6</v>
      </c>
      <c r="H10" t="s">
        <v>267</v>
      </c>
      <c r="I10" s="1" t="s">
        <v>6</v>
      </c>
      <c r="J10" s="1">
        <v>4</v>
      </c>
      <c r="L10" s="1"/>
      <c r="M10">
        <v>7</v>
      </c>
      <c r="N10" s="1" t="s">
        <v>9</v>
      </c>
      <c r="Q10" t="str">
        <f t="shared" si="0"/>
        <v>,8,NOP,,,,N,NOP,4,</v>
      </c>
      <c r="R10" t="str">
        <f t="shared" si="1"/>
        <v>&lt;opcode prefix='' value='8'&gt;&lt;mnemonic&gt;NOP&lt;/mnemonic&gt;&lt;args&gt;&lt;arg encoding=''&gt;&lt;/arg&gt;&lt;arg encoding=''&gt;&lt;/arg&gt;&lt;arg encoding=''&gt;&lt;/arg&gt;&lt;/args&gt;&lt;offical&gt;N&lt;/offical&gt;&lt;function&gt;NOP&lt;/function&gt;&lt;cycles&gt;4&lt;/cycles&gt;&lt;/opcode&gt;</v>
      </c>
    </row>
    <row r="11" spans="1:18" ht="15" customHeight="1" x14ac:dyDescent="0.25">
      <c r="B11" s="1">
        <v>9</v>
      </c>
      <c r="C11" s="1">
        <f>HEX2DEC(B11) + HEX2DEC(A11) * 1000</f>
        <v>9</v>
      </c>
      <c r="D11" s="1" t="s">
        <v>318</v>
      </c>
      <c r="E11" s="1" t="s">
        <v>461</v>
      </c>
      <c r="F11" s="1" t="s">
        <v>368</v>
      </c>
      <c r="H11" t="s">
        <v>269</v>
      </c>
      <c r="I11" s="1" t="s">
        <v>117</v>
      </c>
      <c r="J11" s="1">
        <v>10</v>
      </c>
      <c r="L11" s="1"/>
      <c r="Q11" t="str">
        <f t="shared" si="0"/>
        <v>,9,DAD,!WordReg-HL,WordReg | 3,,Y,ADD,10,</v>
      </c>
      <c r="R11" t="str">
        <f t="shared" si="1"/>
        <v>&lt;opcode prefix='' value='9'&gt;&lt;mnemonic&gt;DAD&lt;/mnemonic&gt;&lt;args&gt;&lt;arg encoding=''&gt;!WordReg-HL&lt;/arg&gt;&lt;arg encoding=''&gt;WordReg | 3&lt;/arg&gt;&lt;arg encoding=''&gt;&lt;/arg&gt;&lt;/args&gt;&lt;offical&gt;Y&lt;/offical&gt;&lt;function&gt;ADD&lt;/function&gt;&lt;cycles&gt;10&lt;/cycles&gt;&lt;/opcode&gt;</v>
      </c>
    </row>
    <row r="12" spans="1:18" ht="15" customHeight="1" x14ac:dyDescent="0.25">
      <c r="B12" s="1" t="s">
        <v>12</v>
      </c>
      <c r="C12" s="1">
        <f>HEX2DEC(B12) + HEX2DEC(A12) * 1000</f>
        <v>10</v>
      </c>
      <c r="D12" s="1" t="s">
        <v>306</v>
      </c>
      <c r="E12" s="1" t="s">
        <v>459</v>
      </c>
      <c r="F12" s="1" t="s">
        <v>444</v>
      </c>
      <c r="H12" t="s">
        <v>269</v>
      </c>
      <c r="I12" s="1" t="s">
        <v>7</v>
      </c>
      <c r="J12" s="1">
        <v>7</v>
      </c>
      <c r="L12" s="1"/>
      <c r="M12" t="s">
        <v>278</v>
      </c>
      <c r="Q12" t="str">
        <f t="shared" si="0"/>
        <v>,0A,LDAX,!ByteReg-A,WordRegPtr-BC,,Y,LD,7,</v>
      </c>
      <c r="R12" t="str">
        <f t="shared" si="1"/>
        <v>&lt;opcode prefix='' value='0A'&gt;&lt;mnemonic&gt;LDAX&lt;/mnemonic&gt;&lt;args&gt;&lt;arg encoding=''&gt;!ByteReg-A&lt;/arg&gt;&lt;arg encoding=''&gt;WordRegPtr-BC&lt;/arg&gt;&lt;arg encoding=''&gt;&lt;/arg&gt;&lt;/args&gt;&lt;offical&gt;Y&lt;/offical&gt;&lt;function&gt;LD&lt;/function&gt;&lt;cycles&gt;7&lt;/cycles&gt;&lt;/opcode&gt;</v>
      </c>
    </row>
    <row r="13" spans="1:18" ht="15" customHeight="1" x14ac:dyDescent="0.25">
      <c r="B13" s="1" t="s">
        <v>13</v>
      </c>
      <c r="C13" s="1">
        <f>HEX2DEC(B13) + HEX2DEC(A13) * 1000</f>
        <v>11</v>
      </c>
      <c r="D13" s="1" t="s">
        <v>326</v>
      </c>
      <c r="E13" s="1" t="s">
        <v>368</v>
      </c>
      <c r="H13" t="s">
        <v>269</v>
      </c>
      <c r="I13" s="1" t="s">
        <v>114</v>
      </c>
      <c r="J13" s="1">
        <v>5</v>
      </c>
      <c r="L13" s="1"/>
      <c r="M13">
        <v>0</v>
      </c>
      <c r="N13" s="1" t="s">
        <v>11</v>
      </c>
      <c r="P13" s="1"/>
      <c r="Q13" t="str">
        <f t="shared" si="0"/>
        <v>,0B,DCX,WordReg | 3,,,Y,DEC,5,</v>
      </c>
      <c r="R13" t="str">
        <f t="shared" si="1"/>
        <v>&lt;opcode prefix='' value='0B'&gt;&lt;mnemonic&gt;DCX&lt;/mnemonic&gt;&lt;args&gt;&lt;arg encoding=''&gt;WordReg | 3&lt;/arg&gt;&lt;arg encoding=''&gt;&lt;/arg&gt;&lt;arg encoding=''&gt;&lt;/arg&gt;&lt;/args&gt;&lt;offical&gt;Y&lt;/offical&gt;&lt;function&gt;DEC&lt;/function&gt;&lt;cycles&gt;5&lt;/cycles&gt;&lt;/opcode&gt;</v>
      </c>
    </row>
    <row r="14" spans="1:18" ht="15" customHeight="1" x14ac:dyDescent="0.25">
      <c r="B14" s="1" t="s">
        <v>17</v>
      </c>
      <c r="C14" s="1">
        <f>HEX2DEC(B14) + HEX2DEC(A14) * 1000</f>
        <v>15</v>
      </c>
      <c r="D14" s="1" t="s">
        <v>143</v>
      </c>
      <c r="H14" t="s">
        <v>269</v>
      </c>
      <c r="I14" s="1" t="s">
        <v>413</v>
      </c>
      <c r="J14" s="1">
        <v>4</v>
      </c>
      <c r="L14" s="1"/>
      <c r="M14">
        <v>1</v>
      </c>
      <c r="N14" s="1" t="s">
        <v>171</v>
      </c>
      <c r="Q14" t="str">
        <f t="shared" si="0"/>
        <v>,0F,RRC,,,,Y,RR_A_CY,4,</v>
      </c>
      <c r="R14" t="str">
        <f t="shared" si="1"/>
        <v>&lt;opcode prefix='' value='0F'&gt;&lt;mnemonic&gt;RRC&lt;/mnemonic&gt;&lt;args&gt;&lt;arg encoding=''&gt;&lt;/arg&gt;&lt;arg encoding=''&gt;&lt;/arg&gt;&lt;arg encoding=''&gt;&lt;/arg&gt;&lt;/args&gt;&lt;offical&gt;Y&lt;/offical&gt;&lt;function&gt;RR_A_CY&lt;/function&gt;&lt;cycles&gt;4&lt;/cycles&gt;&lt;/opcode&gt;</v>
      </c>
    </row>
    <row r="15" spans="1:18" ht="15" customHeight="1" x14ac:dyDescent="0.25">
      <c r="B15" s="1">
        <v>10</v>
      </c>
      <c r="C15" s="1">
        <f>HEX2DEC(B15) + HEX2DEC(A15) * 1000</f>
        <v>16</v>
      </c>
      <c r="D15" s="1" t="s">
        <v>6</v>
      </c>
      <c r="H15" t="s">
        <v>267</v>
      </c>
      <c r="I15" s="1" t="s">
        <v>6</v>
      </c>
      <c r="J15" s="1">
        <v>4</v>
      </c>
      <c r="L15" s="1"/>
      <c r="M15">
        <v>2</v>
      </c>
      <c r="N15" s="1" t="s">
        <v>214</v>
      </c>
      <c r="Q15" t="str">
        <f t="shared" si="0"/>
        <v>,10,NOP,,,,N,NOP,4,</v>
      </c>
      <c r="R15" t="str">
        <f t="shared" si="1"/>
        <v>&lt;opcode prefix='' value='10'&gt;&lt;mnemonic&gt;NOP&lt;/mnemonic&gt;&lt;args&gt;&lt;arg encoding=''&gt;&lt;/arg&gt;&lt;arg encoding=''&gt;&lt;/arg&gt;&lt;arg encoding=''&gt;&lt;/arg&gt;&lt;/args&gt;&lt;offical&gt;N&lt;/offical&gt;&lt;function&gt;NOP&lt;/function&gt;&lt;cycles&gt;4&lt;/cycles&gt;&lt;/opcode&gt;</v>
      </c>
    </row>
    <row r="16" spans="1:18" ht="15" customHeight="1" x14ac:dyDescent="0.25">
      <c r="B16" s="1">
        <v>12</v>
      </c>
      <c r="C16" s="1">
        <f>HEX2DEC(B16) + HEX2DEC(A16) * 1000</f>
        <v>18</v>
      </c>
      <c r="D16" s="1" t="s">
        <v>308</v>
      </c>
      <c r="E16" s="1" t="s">
        <v>445</v>
      </c>
      <c r="F16" s="1" t="s">
        <v>459</v>
      </c>
      <c r="H16" t="s">
        <v>269</v>
      </c>
      <c r="I16" s="1" t="s">
        <v>7</v>
      </c>
      <c r="J16" s="1">
        <v>7</v>
      </c>
      <c r="L16" s="1"/>
      <c r="M16">
        <v>3</v>
      </c>
      <c r="N16" s="1" t="s">
        <v>383</v>
      </c>
      <c r="P16" s="1"/>
      <c r="Q16" t="str">
        <f t="shared" si="0"/>
        <v>,12,STAX,WordRegPtr-DE,!ByteReg-A,,Y,LD,7,</v>
      </c>
      <c r="R16" t="str">
        <f t="shared" si="1"/>
        <v>&lt;opcode prefix='' value='12'&gt;&lt;mnemonic&gt;STAX&lt;/mnemonic&gt;&lt;args&gt;&lt;arg encoding=''&gt;WordRegPtr-DE&lt;/arg&gt;&lt;arg encoding=''&gt;!ByteReg-A&lt;/arg&gt;&lt;arg encoding=''&gt;&lt;/arg&gt;&lt;/args&gt;&lt;offical&gt;Y&lt;/offical&gt;&lt;function&gt;LD&lt;/function&gt;&lt;cycles&gt;7&lt;/cycles&gt;&lt;/opcode&gt;</v>
      </c>
    </row>
    <row r="17" spans="1:18" ht="15" customHeight="1" x14ac:dyDescent="0.25">
      <c r="B17" s="1">
        <v>17</v>
      </c>
      <c r="C17" s="1">
        <f>HEX2DEC(B17) + HEX2DEC(A17) * 1000</f>
        <v>23</v>
      </c>
      <c r="D17" s="1" t="s">
        <v>330</v>
      </c>
      <c r="H17" t="s">
        <v>269</v>
      </c>
      <c r="I17" s="1" t="s">
        <v>402</v>
      </c>
      <c r="J17" s="1">
        <v>4</v>
      </c>
      <c r="L17" s="1"/>
      <c r="Q17" t="str">
        <f t="shared" si="0"/>
        <v>,17,RAL,,,,Y,RL_A,4,</v>
      </c>
      <c r="R17" t="str">
        <f t="shared" si="1"/>
        <v>&lt;opcode prefix='' value='17'&gt;&lt;mnemonic&gt;RAL&lt;/mnemonic&gt;&lt;args&gt;&lt;arg encoding=''&gt;&lt;/arg&gt;&lt;arg encoding=''&gt;&lt;/arg&gt;&lt;arg encoding=''&gt;&lt;/arg&gt;&lt;/args&gt;&lt;offical&gt;Y&lt;/offical&gt;&lt;function&gt;RL_A&lt;/function&gt;&lt;cycles&gt;4&lt;/cycles&gt;&lt;/opcode&gt;</v>
      </c>
    </row>
    <row r="18" spans="1:18" ht="15" customHeight="1" x14ac:dyDescent="0.25">
      <c r="B18" s="1">
        <v>18</v>
      </c>
      <c r="C18" s="1">
        <f>HEX2DEC(B18) + HEX2DEC(A18) * 1000</f>
        <v>24</v>
      </c>
      <c r="D18" s="1" t="s">
        <v>6</v>
      </c>
      <c r="H18" t="s">
        <v>267</v>
      </c>
      <c r="I18" s="1" t="s">
        <v>6</v>
      </c>
      <c r="J18" s="1">
        <v>4</v>
      </c>
      <c r="L18" s="1"/>
      <c r="M18" t="s">
        <v>287</v>
      </c>
      <c r="N18" t="s">
        <v>213</v>
      </c>
      <c r="Q18" t="str">
        <f t="shared" si="0"/>
        <v>,18,NOP,,,,N,NOP,4,</v>
      </c>
      <c r="R18" t="str">
        <f t="shared" si="1"/>
        <v>&lt;opcode prefix='' value='18'&gt;&lt;mnemonic&gt;NOP&lt;/mnemonic&gt;&lt;args&gt;&lt;arg encoding=''&gt;&lt;/arg&gt;&lt;arg encoding=''&gt;&lt;/arg&gt;&lt;arg encoding=''&gt;&lt;/arg&gt;&lt;/args&gt;&lt;offical&gt;N&lt;/offical&gt;&lt;function&gt;NOP&lt;/function&gt;&lt;cycles&gt;4&lt;/cycles&gt;&lt;/opcode&gt;</v>
      </c>
    </row>
    <row r="19" spans="1:18" ht="15" customHeight="1" x14ac:dyDescent="0.25">
      <c r="B19" s="1" t="s">
        <v>18</v>
      </c>
      <c r="C19" s="1">
        <f>HEX2DEC(B19) + HEX2DEC(A19) * 1000</f>
        <v>26</v>
      </c>
      <c r="D19" s="1" t="s">
        <v>306</v>
      </c>
      <c r="E19" s="1" t="s">
        <v>459</v>
      </c>
      <c r="F19" s="1" t="s">
        <v>445</v>
      </c>
      <c r="H19" t="s">
        <v>269</v>
      </c>
      <c r="I19" s="1" t="s">
        <v>7</v>
      </c>
      <c r="J19" s="1">
        <v>7</v>
      </c>
      <c r="L19" s="1"/>
      <c r="M19" t="s">
        <v>286</v>
      </c>
      <c r="N19" t="s">
        <v>212</v>
      </c>
      <c r="Q19" t="str">
        <f t="shared" si="0"/>
        <v>,1A,LDAX,!ByteReg-A,WordRegPtr-DE,,Y,LD,7,</v>
      </c>
      <c r="R19" t="str">
        <f t="shared" si="1"/>
        <v>&lt;opcode prefix='' value='1A'&gt;&lt;mnemonic&gt;LDAX&lt;/mnemonic&gt;&lt;args&gt;&lt;arg encoding=''&gt;!ByteReg-A&lt;/arg&gt;&lt;arg encoding=''&gt;WordRegPtr-DE&lt;/arg&gt;&lt;arg encoding=''&gt;&lt;/arg&gt;&lt;/args&gt;&lt;offical&gt;Y&lt;/offical&gt;&lt;function&gt;LD&lt;/function&gt;&lt;cycles&gt;7&lt;/cycles&gt;&lt;/opcode&gt;</v>
      </c>
    </row>
    <row r="20" spans="1:18" ht="15" customHeight="1" x14ac:dyDescent="0.25">
      <c r="B20" s="1" t="s">
        <v>23</v>
      </c>
      <c r="C20" s="1">
        <f>HEX2DEC(B20) + HEX2DEC(A20) * 1000</f>
        <v>31</v>
      </c>
      <c r="D20" s="1" t="s">
        <v>331</v>
      </c>
      <c r="H20" t="s">
        <v>269</v>
      </c>
      <c r="I20" s="1" t="s">
        <v>403</v>
      </c>
      <c r="J20" s="1">
        <v>4</v>
      </c>
      <c r="L20" s="1"/>
      <c r="M20" t="s">
        <v>288</v>
      </c>
      <c r="N20" t="s">
        <v>212</v>
      </c>
      <c r="Q20" t="str">
        <f t="shared" si="0"/>
        <v>,1F,RAR,,,,Y,RR_A,4,</v>
      </c>
      <c r="R20" t="str">
        <f t="shared" si="1"/>
        <v>&lt;opcode prefix='' value='1F'&gt;&lt;mnemonic&gt;RAR&lt;/mnemonic&gt;&lt;args&gt;&lt;arg encoding=''&gt;&lt;/arg&gt;&lt;arg encoding=''&gt;&lt;/arg&gt;&lt;arg encoding=''&gt;&lt;/arg&gt;&lt;/args&gt;&lt;offical&gt;Y&lt;/offical&gt;&lt;function&gt;RR_A&lt;/function&gt;&lt;cycles&gt;4&lt;/cycles&gt;&lt;/opcode&gt;</v>
      </c>
    </row>
    <row r="21" spans="1:18" ht="15" customHeight="1" x14ac:dyDescent="0.25">
      <c r="B21" s="1">
        <v>20</v>
      </c>
      <c r="C21" s="1">
        <f>HEX2DEC(B21) + HEX2DEC(A21) * 1000</f>
        <v>32</v>
      </c>
      <c r="D21" s="1" t="s">
        <v>6</v>
      </c>
      <c r="H21" t="s">
        <v>267</v>
      </c>
      <c r="I21" s="1" t="s">
        <v>6</v>
      </c>
      <c r="J21" s="1">
        <v>4</v>
      </c>
      <c r="L21" s="1"/>
      <c r="M21" t="s">
        <v>289</v>
      </c>
      <c r="N21" t="s">
        <v>217</v>
      </c>
      <c r="Q21" t="str">
        <f t="shared" si="0"/>
        <v>,20,NOP,,,,N,NOP,4,</v>
      </c>
      <c r="R21" t="str">
        <f t="shared" si="1"/>
        <v>&lt;opcode prefix='' value='20'&gt;&lt;mnemonic&gt;NOP&lt;/mnemonic&gt;&lt;args&gt;&lt;arg encoding=''&gt;&lt;/arg&gt;&lt;arg encoding=''&gt;&lt;/arg&gt;&lt;arg encoding=''&gt;&lt;/arg&gt;&lt;/args&gt;&lt;offical&gt;N&lt;/offical&gt;&lt;function&gt;NOP&lt;/function&gt;&lt;cycles&gt;4&lt;/cycles&gt;&lt;/opcode&gt;</v>
      </c>
    </row>
    <row r="22" spans="1:18" ht="15" customHeight="1" x14ac:dyDescent="0.25">
      <c r="B22" s="1">
        <v>22</v>
      </c>
      <c r="C22" s="1">
        <f>HEX2DEC(B22) + HEX2DEC(A22) * 1000</f>
        <v>34</v>
      </c>
      <c r="D22" s="1" t="s">
        <v>313</v>
      </c>
      <c r="E22" s="1" t="s">
        <v>423</v>
      </c>
      <c r="F22" s="1" t="s">
        <v>461</v>
      </c>
      <c r="H22" t="s">
        <v>269</v>
      </c>
      <c r="I22" s="1" t="s">
        <v>7</v>
      </c>
      <c r="J22" s="1">
        <v>10</v>
      </c>
      <c r="L22" s="1"/>
      <c r="P22" s="1"/>
      <c r="Q22" t="str">
        <f t="shared" si="0"/>
        <v>,22,SHLD,AddressPtr | WordImmidate,!WordReg-HL,,Y,LD,10,</v>
      </c>
      <c r="R22" t="str">
        <f t="shared" si="1"/>
        <v>&lt;opcode prefix='' value='22'&gt;&lt;mnemonic&gt;SHLD&lt;/mnemonic&gt;&lt;args&gt;&lt;arg encoding=''&gt;AddressPtr | WordImmidate&lt;/arg&gt;&lt;arg encoding=''&gt;!WordReg-HL&lt;/arg&gt;&lt;arg encoding=''&gt;&lt;/arg&gt;&lt;/args&gt;&lt;offical&gt;Y&lt;/offical&gt;&lt;function&gt;LD&lt;/function&gt;&lt;cycles&gt;10&lt;/cycles&gt;&lt;/opcode&gt;</v>
      </c>
    </row>
    <row r="23" spans="1:18" ht="15" customHeight="1" x14ac:dyDescent="0.25">
      <c r="A23"/>
      <c r="B23" s="1">
        <v>27</v>
      </c>
      <c r="C23" s="1">
        <f>HEX2DEC(B23) + HEX2DEC(A23) * 1000</f>
        <v>39</v>
      </c>
      <c r="D23" s="1" t="s">
        <v>123</v>
      </c>
      <c r="H23" t="s">
        <v>269</v>
      </c>
      <c r="I23" s="4" t="s">
        <v>407</v>
      </c>
      <c r="J23" s="1">
        <v>4</v>
      </c>
      <c r="L23" s="1"/>
      <c r="P23" s="1"/>
      <c r="Q23" t="str">
        <f t="shared" si="0"/>
        <v>,27,DAA,,,,Y,BCD_Adjust,4,</v>
      </c>
      <c r="R23" t="str">
        <f t="shared" si="1"/>
        <v>&lt;opcode prefix='' value='27'&gt;&lt;mnemonic&gt;DAA&lt;/mnemonic&gt;&lt;args&gt;&lt;arg encoding=''&gt;&lt;/arg&gt;&lt;arg encoding=''&gt;&lt;/arg&gt;&lt;arg encoding=''&gt;&lt;/arg&gt;&lt;/args&gt;&lt;offical&gt;Y&lt;/offical&gt;&lt;function&gt;BCD_Adjust&lt;/function&gt;&lt;cycles&gt;4&lt;/cycles&gt;&lt;/opcode&gt;</v>
      </c>
    </row>
    <row r="24" spans="1:18" ht="15" customHeight="1" x14ac:dyDescent="0.25">
      <c r="B24" s="1">
        <v>28</v>
      </c>
      <c r="C24" s="1">
        <f>HEX2DEC(B24) + HEX2DEC(A24) * 1000</f>
        <v>40</v>
      </c>
      <c r="D24" s="1" t="s">
        <v>6</v>
      </c>
      <c r="H24" t="s">
        <v>267</v>
      </c>
      <c r="I24" s="1" t="s">
        <v>6</v>
      </c>
      <c r="J24" s="1">
        <v>4</v>
      </c>
      <c r="L24" s="1"/>
      <c r="M24" t="s">
        <v>299</v>
      </c>
      <c r="P24" s="1"/>
      <c r="Q24" t="str">
        <f t="shared" si="0"/>
        <v>,28,NOP,,,,N,NOP,4,</v>
      </c>
      <c r="R24" t="str">
        <f t="shared" si="1"/>
        <v>&lt;opcode prefix='' value='28'&gt;&lt;mnemonic&gt;NOP&lt;/mnemonic&gt;&lt;args&gt;&lt;arg encoding=''&gt;&lt;/arg&gt;&lt;arg encoding=''&gt;&lt;/arg&gt;&lt;arg encoding=''&gt;&lt;/arg&gt;&lt;/args&gt;&lt;offical&gt;N&lt;/offical&gt;&lt;function&gt;NOP&lt;/function&gt;&lt;cycles&gt;4&lt;/cycles&gt;&lt;/opcode&gt;</v>
      </c>
    </row>
    <row r="25" spans="1:18" ht="15" customHeight="1" x14ac:dyDescent="0.25">
      <c r="B25" s="1" t="s">
        <v>24</v>
      </c>
      <c r="C25" s="1">
        <f>HEX2DEC(B25) + HEX2DEC(A25) * 1000</f>
        <v>42</v>
      </c>
      <c r="D25" s="1" t="s">
        <v>311</v>
      </c>
      <c r="E25" s="1" t="s">
        <v>461</v>
      </c>
      <c r="F25" s="1" t="s">
        <v>423</v>
      </c>
      <c r="H25" t="s">
        <v>269</v>
      </c>
      <c r="I25" s="1" t="s">
        <v>7</v>
      </c>
      <c r="J25" s="1">
        <v>16</v>
      </c>
      <c r="L25" s="1"/>
      <c r="M25">
        <v>0</v>
      </c>
      <c r="N25" s="3" t="s">
        <v>300</v>
      </c>
      <c r="O25" t="s">
        <v>301</v>
      </c>
      <c r="P25" s="1"/>
      <c r="Q25" t="str">
        <f t="shared" si="0"/>
        <v>,2A,LHLD,!WordReg-HL,AddressPtr | WordImmidate,,Y,LD,16,</v>
      </c>
      <c r="R25" t="str">
        <f t="shared" si="1"/>
        <v>&lt;opcode prefix='' value='2A'&gt;&lt;mnemonic&gt;LHLD&lt;/mnemonic&gt;&lt;args&gt;&lt;arg encoding=''&gt;!WordReg-HL&lt;/arg&gt;&lt;arg encoding=''&gt;AddressPtr | WordImmidate&lt;/arg&gt;&lt;arg encoding=''&gt;&lt;/arg&gt;&lt;/args&gt;&lt;offical&gt;Y&lt;/offical&gt;&lt;function&gt;LD&lt;/function&gt;&lt;cycles&gt;16&lt;/cycles&gt;&lt;/opcode&gt;</v>
      </c>
    </row>
    <row r="26" spans="1:18" ht="15" customHeight="1" x14ac:dyDescent="0.25">
      <c r="B26" s="1" t="s">
        <v>29</v>
      </c>
      <c r="C26" s="1">
        <f>HEX2DEC(B26) + HEX2DEC(A26) * 1000</f>
        <v>47</v>
      </c>
      <c r="D26" s="1" t="s">
        <v>327</v>
      </c>
      <c r="E26" s="1" t="s">
        <v>459</v>
      </c>
      <c r="H26" t="s">
        <v>269</v>
      </c>
      <c r="I26" s="4" t="s">
        <v>389</v>
      </c>
      <c r="J26" s="1">
        <v>4</v>
      </c>
      <c r="L26" s="1"/>
      <c r="M26">
        <v>1</v>
      </c>
      <c r="N26" s="3" t="s">
        <v>291</v>
      </c>
      <c r="O26" s="3" t="s">
        <v>295</v>
      </c>
      <c r="P26" s="1"/>
      <c r="Q26" t="str">
        <f t="shared" si="0"/>
        <v>,2F,CMA,!ByteReg-A,,,Y,NOT,4,</v>
      </c>
      <c r="R26" t="str">
        <f t="shared" si="1"/>
        <v>&lt;opcode prefix='' value='2F'&gt;&lt;mnemonic&gt;CMA&lt;/mnemonic&gt;&lt;args&gt;&lt;arg encoding=''&gt;!ByteReg-A&lt;/arg&gt;&lt;arg encoding=''&gt;&lt;/arg&gt;&lt;arg encoding=''&gt;&lt;/arg&gt;&lt;/args&gt;&lt;offical&gt;Y&lt;/offical&gt;&lt;function&gt;NOT&lt;/function&gt;&lt;cycles&gt;4&lt;/cycles&gt;&lt;/opcode&gt;</v>
      </c>
    </row>
    <row r="27" spans="1:18" ht="15" customHeight="1" x14ac:dyDescent="0.25">
      <c r="B27" s="1">
        <v>30</v>
      </c>
      <c r="C27" s="1">
        <f>HEX2DEC(B27) + HEX2DEC(A27) * 1000</f>
        <v>48</v>
      </c>
      <c r="D27" s="1" t="s">
        <v>6</v>
      </c>
      <c r="H27" t="s">
        <v>267</v>
      </c>
      <c r="I27" s="1" t="s">
        <v>6</v>
      </c>
      <c r="J27" s="1">
        <v>4</v>
      </c>
      <c r="L27" s="1"/>
      <c r="M27">
        <v>2</v>
      </c>
      <c r="N27" s="3" t="s">
        <v>292</v>
      </c>
      <c r="O27" t="s">
        <v>296</v>
      </c>
      <c r="P27" s="1"/>
      <c r="Q27" t="str">
        <f t="shared" si="0"/>
        <v>,30,NOP,,,,N,NOP,4,</v>
      </c>
      <c r="R27" t="str">
        <f t="shared" si="1"/>
        <v>&lt;opcode prefix='' value='30'&gt;&lt;mnemonic&gt;NOP&lt;/mnemonic&gt;&lt;args&gt;&lt;arg encoding=''&gt;&lt;/arg&gt;&lt;arg encoding=''&gt;&lt;/arg&gt;&lt;arg encoding=''&gt;&lt;/arg&gt;&lt;/args&gt;&lt;offical&gt;N&lt;/offical&gt;&lt;function&gt;NOP&lt;/function&gt;&lt;cycles&gt;4&lt;/cycles&gt;&lt;/opcode&gt;</v>
      </c>
    </row>
    <row r="28" spans="1:18" ht="15" customHeight="1" x14ac:dyDescent="0.25">
      <c r="B28" s="1">
        <v>32</v>
      </c>
      <c r="C28" s="1">
        <f>HEX2DEC(B28) + HEX2DEC(A28) * 1000</f>
        <v>50</v>
      </c>
      <c r="D28" s="1" t="s">
        <v>309</v>
      </c>
      <c r="E28" s="1" t="s">
        <v>423</v>
      </c>
      <c r="F28" s="1" t="s">
        <v>459</v>
      </c>
      <c r="H28" t="s">
        <v>269</v>
      </c>
      <c r="I28" s="1" t="s">
        <v>7</v>
      </c>
      <c r="J28" s="1">
        <v>10</v>
      </c>
      <c r="L28" s="1"/>
      <c r="M28">
        <v>3</v>
      </c>
      <c r="N28" s="3" t="s">
        <v>293</v>
      </c>
      <c r="O28" t="s">
        <v>297</v>
      </c>
      <c r="Q28" t="str">
        <f t="shared" si="0"/>
        <v>,32,STA,AddressPtr | WordImmidate,!ByteReg-A,,Y,LD,10,</v>
      </c>
      <c r="R28" t="str">
        <f t="shared" si="1"/>
        <v>&lt;opcode prefix='' value='32'&gt;&lt;mnemonic&gt;STA&lt;/mnemonic&gt;&lt;args&gt;&lt;arg encoding=''&gt;AddressPtr | WordImmidate&lt;/arg&gt;&lt;arg encoding=''&gt;!ByteReg-A&lt;/arg&gt;&lt;arg encoding=''&gt;&lt;/arg&gt;&lt;/args&gt;&lt;offical&gt;Y&lt;/offical&gt;&lt;function&gt;LD&lt;/function&gt;&lt;cycles&gt;10&lt;/cycles&gt;&lt;/opcode&gt;</v>
      </c>
    </row>
    <row r="29" spans="1:18" ht="15" customHeight="1" x14ac:dyDescent="0.25">
      <c r="B29" s="1">
        <v>34</v>
      </c>
      <c r="C29" s="1">
        <f>HEX2DEC(B29) + HEX2DEC(A29) * 1000</f>
        <v>52</v>
      </c>
      <c r="D29" s="1" t="s">
        <v>323</v>
      </c>
      <c r="E29" s="1" t="s">
        <v>446</v>
      </c>
      <c r="H29" t="s">
        <v>269</v>
      </c>
      <c r="I29" s="1" t="s">
        <v>10</v>
      </c>
      <c r="J29" s="1">
        <v>10</v>
      </c>
      <c r="L29" s="1"/>
      <c r="M29">
        <v>4</v>
      </c>
      <c r="N29" s="3" t="s">
        <v>294</v>
      </c>
      <c r="O29" t="s">
        <v>298</v>
      </c>
      <c r="P29" s="1"/>
      <c r="Q29" t="str">
        <f t="shared" si="0"/>
        <v>,34,INR,WordRegPtr-HL,,,Y,INC,10,</v>
      </c>
      <c r="R29" t="str">
        <f t="shared" si="1"/>
        <v>&lt;opcode prefix='' value='34'&gt;&lt;mnemonic&gt;INR&lt;/mnemonic&gt;&lt;args&gt;&lt;arg encoding=''&gt;WordRegPtr-HL&lt;/arg&gt;&lt;arg encoding=''&gt;&lt;/arg&gt;&lt;arg encoding=''&gt;&lt;/arg&gt;&lt;/args&gt;&lt;offical&gt;Y&lt;/offical&gt;&lt;function&gt;INC&lt;/function&gt;&lt;cycles&gt;10&lt;/cycles&gt;&lt;/opcode&gt;</v>
      </c>
    </row>
    <row r="30" spans="1:18" ht="15" customHeight="1" x14ac:dyDescent="0.25">
      <c r="B30" s="1">
        <v>35</v>
      </c>
      <c r="C30" s="1">
        <f>HEX2DEC(B30) + HEX2DEC(A30) * 1000</f>
        <v>53</v>
      </c>
      <c r="D30" s="1" t="s">
        <v>325</v>
      </c>
      <c r="E30" s="1" t="s">
        <v>446</v>
      </c>
      <c r="H30" t="s">
        <v>269</v>
      </c>
      <c r="I30" s="1" t="s">
        <v>114</v>
      </c>
      <c r="J30" s="1">
        <v>10</v>
      </c>
      <c r="L30" s="1"/>
      <c r="M30" t="s">
        <v>303</v>
      </c>
      <c r="N30" s="2" t="s">
        <v>302</v>
      </c>
      <c r="O30" t="s">
        <v>303</v>
      </c>
      <c r="P30" s="1"/>
      <c r="Q30" t="str">
        <f t="shared" si="0"/>
        <v>,35,DCR,WordRegPtr-HL,,,Y,DEC,10,</v>
      </c>
      <c r="R30" t="str">
        <f t="shared" si="1"/>
        <v>&lt;opcode prefix='' value='35'&gt;&lt;mnemonic&gt;DCR&lt;/mnemonic&gt;&lt;args&gt;&lt;arg encoding=''&gt;WordRegPtr-HL&lt;/arg&gt;&lt;arg encoding=''&gt;&lt;/arg&gt;&lt;arg encoding=''&gt;&lt;/arg&gt;&lt;/args&gt;&lt;offical&gt;Y&lt;/offical&gt;&lt;function&gt;DEC&lt;/function&gt;&lt;cycles&gt;10&lt;/cycles&gt;&lt;/opcode&gt;</v>
      </c>
    </row>
    <row r="31" spans="1:18" ht="15" customHeight="1" x14ac:dyDescent="0.25">
      <c r="B31" s="1">
        <v>36</v>
      </c>
      <c r="C31" s="1">
        <f>HEX2DEC(B31) + HEX2DEC(A31) * 1000</f>
        <v>54</v>
      </c>
      <c r="D31" s="1" t="s">
        <v>307</v>
      </c>
      <c r="E31" s="1" t="s">
        <v>446</v>
      </c>
      <c r="F31" s="1" t="s">
        <v>424</v>
      </c>
      <c r="H31" t="s">
        <v>269</v>
      </c>
      <c r="I31" s="1" t="s">
        <v>7</v>
      </c>
      <c r="J31" s="1">
        <v>10</v>
      </c>
      <c r="L31" s="1"/>
      <c r="M31" s="1"/>
      <c r="O31" s="1"/>
      <c r="P31" s="1"/>
      <c r="Q31" t="str">
        <f t="shared" si="0"/>
        <v>,36,MVI,WordRegPtr-HL,Byte | ByteImmidate,,Y,LD,10,</v>
      </c>
      <c r="R31" t="str">
        <f t="shared" si="1"/>
        <v>&lt;opcode prefix='' value='36'&gt;&lt;mnemonic&gt;MVI&lt;/mnemonic&gt;&lt;args&gt;&lt;arg encoding=''&gt;WordRegPtr-HL&lt;/arg&gt;&lt;arg encoding=''&gt;Byte | ByteImmidate&lt;/arg&gt;&lt;arg encoding=''&gt;&lt;/arg&gt;&lt;/args&gt;&lt;offical&gt;Y&lt;/offical&gt;&lt;function&gt;LD&lt;/function&gt;&lt;cycles&gt;10&lt;/cycles&gt;&lt;/opcode&gt;</v>
      </c>
    </row>
    <row r="32" spans="1:18" ht="15" customHeight="1" x14ac:dyDescent="0.25">
      <c r="B32" s="1">
        <v>37</v>
      </c>
      <c r="C32" s="1">
        <f>HEX2DEC(B32) + HEX2DEC(A32) * 1000</f>
        <v>55</v>
      </c>
      <c r="D32" s="1" t="s">
        <v>328</v>
      </c>
      <c r="H32" t="s">
        <v>269</v>
      </c>
      <c r="I32" s="1" t="s">
        <v>404</v>
      </c>
      <c r="J32" s="1">
        <v>4</v>
      </c>
      <c r="L32" s="1"/>
      <c r="M32" s="1"/>
      <c r="Q32" t="str">
        <f t="shared" si="0"/>
        <v>,37,STC,,,,Y,CY_SET,4,</v>
      </c>
      <c r="R32" t="str">
        <f t="shared" si="1"/>
        <v>&lt;opcode prefix='' value='37'&gt;&lt;mnemonic&gt;STC&lt;/mnemonic&gt;&lt;args&gt;&lt;arg encoding=''&gt;&lt;/arg&gt;&lt;arg encoding=''&gt;&lt;/arg&gt;&lt;arg encoding=''&gt;&lt;/arg&gt;&lt;/args&gt;&lt;offical&gt;Y&lt;/offical&gt;&lt;function&gt;CY_SET&lt;/function&gt;&lt;cycles&gt;4&lt;/cycles&gt;&lt;/opcode&gt;</v>
      </c>
    </row>
    <row r="33" spans="2:18" ht="15" customHeight="1" x14ac:dyDescent="0.25">
      <c r="B33" s="1">
        <v>38</v>
      </c>
      <c r="C33" s="1">
        <f>HEX2DEC(B33) + HEX2DEC(A33) * 1000</f>
        <v>56</v>
      </c>
      <c r="D33" s="1" t="s">
        <v>6</v>
      </c>
      <c r="H33" t="s">
        <v>267</v>
      </c>
      <c r="I33" s="1" t="s">
        <v>6</v>
      </c>
      <c r="J33" s="1">
        <v>4</v>
      </c>
      <c r="L33" s="1"/>
      <c r="M33" s="1"/>
      <c r="Q33" t="str">
        <f t="shared" si="0"/>
        <v>,38,NOP,,,,N,NOP,4,</v>
      </c>
      <c r="R33" t="str">
        <f t="shared" si="1"/>
        <v>&lt;opcode prefix='' value='38'&gt;&lt;mnemonic&gt;NOP&lt;/mnemonic&gt;&lt;args&gt;&lt;arg encoding=''&gt;&lt;/arg&gt;&lt;arg encoding=''&gt;&lt;/arg&gt;&lt;arg encoding=''&gt;&lt;/arg&gt;&lt;/args&gt;&lt;offical&gt;N&lt;/offical&gt;&lt;function&gt;NOP&lt;/function&gt;&lt;cycles&gt;4&lt;/cycles&gt;&lt;/opcode&gt;</v>
      </c>
    </row>
    <row r="34" spans="2:18" ht="15" customHeight="1" x14ac:dyDescent="0.25">
      <c r="B34" s="1" t="s">
        <v>30</v>
      </c>
      <c r="C34" s="1">
        <f>HEX2DEC(B34) + HEX2DEC(A34) * 1000</f>
        <v>58</v>
      </c>
      <c r="D34" s="1" t="s">
        <v>312</v>
      </c>
      <c r="E34" s="1" t="s">
        <v>459</v>
      </c>
      <c r="F34" s="1" t="s">
        <v>423</v>
      </c>
      <c r="H34" t="s">
        <v>269</v>
      </c>
      <c r="I34" s="1" t="s">
        <v>7</v>
      </c>
      <c r="J34" s="1">
        <v>13</v>
      </c>
      <c r="L34" s="1"/>
      <c r="M34" s="1"/>
      <c r="Q34" t="str">
        <f t="shared" si="0"/>
        <v>,3A,LDA,!ByteReg-A,AddressPtr | WordImmidate,,Y,LD,13,</v>
      </c>
      <c r="R34" t="str">
        <f t="shared" si="1"/>
        <v>&lt;opcode prefix='' value='3A'&gt;&lt;mnemonic&gt;LDA&lt;/mnemonic&gt;&lt;args&gt;&lt;arg encoding=''&gt;!ByteReg-A&lt;/arg&gt;&lt;arg encoding=''&gt;AddressPtr | WordImmidate&lt;/arg&gt;&lt;arg encoding=''&gt;&lt;/arg&gt;&lt;/args&gt;&lt;offical&gt;Y&lt;/offical&gt;&lt;function&gt;LD&lt;/function&gt;&lt;cycles&gt;13&lt;/cycles&gt;&lt;/opcode&gt;</v>
      </c>
    </row>
    <row r="35" spans="2:18" ht="15" customHeight="1" x14ac:dyDescent="0.25">
      <c r="B35" s="1" t="s">
        <v>35</v>
      </c>
      <c r="C35" s="1">
        <f>HEX2DEC(B35) + HEX2DEC(A35) * 1000</f>
        <v>63</v>
      </c>
      <c r="D35" s="1" t="s">
        <v>329</v>
      </c>
      <c r="H35" t="s">
        <v>269</v>
      </c>
      <c r="I35" s="4" t="s">
        <v>427</v>
      </c>
      <c r="J35" s="1">
        <v>4</v>
      </c>
      <c r="L35" s="1"/>
      <c r="M35" s="1"/>
      <c r="Q35" t="str">
        <f t="shared" si="0"/>
        <v>,3F,CMC,,,,Y,CY_INVERT,4,</v>
      </c>
      <c r="R35" t="str">
        <f t="shared" si="1"/>
        <v>&lt;opcode prefix='' value='3F'&gt;&lt;mnemonic&gt;CMC&lt;/mnemonic&gt;&lt;args&gt;&lt;arg encoding=''&gt;&lt;/arg&gt;&lt;arg encoding=''&gt;&lt;/arg&gt;&lt;arg encoding=''&gt;&lt;/arg&gt;&lt;/args&gt;&lt;offical&gt;Y&lt;/offical&gt;&lt;function&gt;CY_INVERT&lt;/function&gt;&lt;cycles&gt;4&lt;/cycles&gt;&lt;/opcode&gt;</v>
      </c>
    </row>
    <row r="36" spans="2:18" ht="15" customHeight="1" x14ac:dyDescent="0.25">
      <c r="B36" s="1">
        <v>40</v>
      </c>
      <c r="C36" s="1">
        <f>HEX2DEC(B36) + HEX2DEC(A36) * 1000</f>
        <v>64</v>
      </c>
      <c r="D36" s="1" t="s">
        <v>305</v>
      </c>
      <c r="E36" s="1" t="s">
        <v>367</v>
      </c>
      <c r="F36" s="1" t="s">
        <v>366</v>
      </c>
      <c r="H36" t="s">
        <v>269</v>
      </c>
      <c r="I36" s="1" t="s">
        <v>7</v>
      </c>
      <c r="J36" s="1">
        <v>5</v>
      </c>
      <c r="L36" s="1"/>
      <c r="M36" s="1"/>
      <c r="Q36" t="str">
        <f t="shared" si="0"/>
        <v>,40,MOV,ByteReg | 2,ByteReg | 1,,Y,LD,5,</v>
      </c>
      <c r="R36" t="str">
        <f t="shared" si="1"/>
        <v>&lt;opcode prefix='' value='40'&gt;&lt;mnemonic&gt;MOV&lt;/mnemonic&gt;&lt;args&gt;&lt;arg encoding=''&gt;ByteReg | 2&lt;/arg&gt;&lt;arg encoding=''&gt;ByteReg | 1&lt;/arg&gt;&lt;arg encoding=''&gt;&lt;/arg&gt;&lt;/args&gt;&lt;offical&gt;Y&lt;/offical&gt;&lt;function&gt;LD&lt;/function&gt;&lt;cycles&gt;5&lt;/cycles&gt;&lt;/opcode&gt;</v>
      </c>
    </row>
    <row r="37" spans="2:18" ht="15" customHeight="1" x14ac:dyDescent="0.25">
      <c r="B37" s="1">
        <v>46</v>
      </c>
      <c r="C37" s="1">
        <f>HEX2DEC(B37) + HEX2DEC(A37) * 1000</f>
        <v>70</v>
      </c>
      <c r="D37" s="1" t="s">
        <v>305</v>
      </c>
      <c r="E37" s="1" t="s">
        <v>367</v>
      </c>
      <c r="F37" s="1" t="s">
        <v>446</v>
      </c>
      <c r="H37" t="s">
        <v>269</v>
      </c>
      <c r="I37" s="1" t="s">
        <v>7</v>
      </c>
      <c r="J37" s="1">
        <v>7</v>
      </c>
      <c r="L37" s="1"/>
      <c r="M37" s="1"/>
      <c r="Q37" t="str">
        <f t="shared" si="0"/>
        <v>,46,MOV,ByteReg | 2,WordRegPtr-HL,,Y,LD,7,</v>
      </c>
      <c r="R37" t="str">
        <f t="shared" si="1"/>
        <v>&lt;opcode prefix='' value='46'&gt;&lt;mnemonic&gt;MOV&lt;/mnemonic&gt;&lt;args&gt;&lt;arg encoding=''&gt;ByteReg | 2&lt;/arg&gt;&lt;arg encoding=''&gt;WordRegPtr-HL&lt;/arg&gt;&lt;arg encoding=''&gt;&lt;/arg&gt;&lt;/args&gt;&lt;offical&gt;Y&lt;/offical&gt;&lt;function&gt;LD&lt;/function&gt;&lt;cycles&gt;7&lt;/cycles&gt;&lt;/opcode&gt;</v>
      </c>
    </row>
    <row r="38" spans="2:18" ht="15" customHeight="1" x14ac:dyDescent="0.25">
      <c r="B38" s="1">
        <v>70</v>
      </c>
      <c r="C38" s="1">
        <f>HEX2DEC(B38) + HEX2DEC(A38) * 1000</f>
        <v>112</v>
      </c>
      <c r="D38" s="1" t="s">
        <v>305</v>
      </c>
      <c r="E38" s="1" t="s">
        <v>446</v>
      </c>
      <c r="F38" s="1" t="s">
        <v>366</v>
      </c>
      <c r="H38" t="s">
        <v>269</v>
      </c>
      <c r="I38" s="1" t="s">
        <v>7</v>
      </c>
      <c r="J38" s="1">
        <v>7</v>
      </c>
      <c r="L38" s="1"/>
      <c r="M38" s="1"/>
      <c r="Q38" t="str">
        <f t="shared" si="0"/>
        <v>,70,MOV,WordRegPtr-HL,ByteReg | 1,,Y,LD,7,</v>
      </c>
      <c r="R38" t="str">
        <f t="shared" si="1"/>
        <v>&lt;opcode prefix='' value='70'&gt;&lt;mnemonic&gt;MOV&lt;/mnemonic&gt;&lt;args&gt;&lt;arg encoding=''&gt;WordRegPtr-HL&lt;/arg&gt;&lt;arg encoding=''&gt;ByteReg | 1&lt;/arg&gt;&lt;arg encoding=''&gt;&lt;/arg&gt;&lt;/args&gt;&lt;offical&gt;Y&lt;/offical&gt;&lt;function&gt;LD&lt;/function&gt;&lt;cycles&gt;7&lt;/cycles&gt;&lt;/opcode&gt;</v>
      </c>
    </row>
    <row r="39" spans="2:18" ht="15" customHeight="1" x14ac:dyDescent="0.25">
      <c r="B39" s="1">
        <v>76</v>
      </c>
      <c r="C39" s="1">
        <f>HEX2DEC(B39) + HEX2DEC(A39) * 1000</f>
        <v>118</v>
      </c>
      <c r="D39" s="1" t="s">
        <v>378</v>
      </c>
      <c r="H39" t="s">
        <v>269</v>
      </c>
      <c r="I39" s="1" t="s">
        <v>127</v>
      </c>
      <c r="J39" s="1">
        <v>4</v>
      </c>
      <c r="L39" s="1"/>
      <c r="M39" s="1"/>
      <c r="Q39" t="str">
        <f t="shared" si="0"/>
        <v>,76,HLT,,,,Y,HALT,4,</v>
      </c>
      <c r="R39" t="str">
        <f t="shared" si="1"/>
        <v>&lt;opcode prefix='' value='76'&gt;&lt;mnemonic&gt;HLT&lt;/mnemonic&gt;&lt;args&gt;&lt;arg encoding=''&gt;&lt;/arg&gt;&lt;arg encoding=''&gt;&lt;/arg&gt;&lt;arg encoding=''&gt;&lt;/arg&gt;&lt;/args&gt;&lt;offical&gt;Y&lt;/offical&gt;&lt;function&gt;HALT&lt;/function&gt;&lt;cycles&gt;4&lt;/cycles&gt;&lt;/opcode&gt;</v>
      </c>
    </row>
    <row r="40" spans="2:18" ht="15" customHeight="1" x14ac:dyDescent="0.25">
      <c r="B40" s="1">
        <v>80</v>
      </c>
      <c r="C40" s="1">
        <f>HEX2DEC(B40) + HEX2DEC(A40) * 1000</f>
        <v>128</v>
      </c>
      <c r="D40" s="1" t="s">
        <v>117</v>
      </c>
      <c r="E40" s="1" t="s">
        <v>459</v>
      </c>
      <c r="F40" s="1" t="s">
        <v>366</v>
      </c>
      <c r="G40"/>
      <c r="H40" t="s">
        <v>269</v>
      </c>
      <c r="I40" s="1" t="s">
        <v>117</v>
      </c>
      <c r="J40" s="1">
        <v>4</v>
      </c>
      <c r="L40" s="1"/>
      <c r="M40" s="1"/>
      <c r="Q40" t="str">
        <f t="shared" si="0"/>
        <v>,80,ADD,!ByteReg-A,ByteReg | 1,,Y,ADD,4,</v>
      </c>
      <c r="R40" t="str">
        <f t="shared" si="1"/>
        <v>&lt;opcode prefix='' value='80'&gt;&lt;mnemonic&gt;ADD&lt;/mnemonic&gt;&lt;args&gt;&lt;arg encoding=''&gt;!ByteReg-A&lt;/arg&gt;&lt;arg encoding=''&gt;ByteReg | 1&lt;/arg&gt;&lt;arg encoding=''&gt;&lt;/arg&gt;&lt;/args&gt;&lt;offical&gt;Y&lt;/offical&gt;&lt;function&gt;ADD&lt;/function&gt;&lt;cycles&gt;4&lt;/cycles&gt;&lt;/opcode&gt;</v>
      </c>
    </row>
    <row r="41" spans="2:18" ht="15" customHeight="1" x14ac:dyDescent="0.25">
      <c r="B41" s="1">
        <v>86</v>
      </c>
      <c r="C41" s="1">
        <f>HEX2DEC(B41) + HEX2DEC(A41) * 1000</f>
        <v>134</v>
      </c>
      <c r="D41" s="1" t="s">
        <v>117</v>
      </c>
      <c r="E41" s="1" t="s">
        <v>459</v>
      </c>
      <c r="F41" s="1" t="s">
        <v>446</v>
      </c>
      <c r="H41" t="s">
        <v>269</v>
      </c>
      <c r="I41" s="1" t="s">
        <v>117</v>
      </c>
      <c r="J41" s="1">
        <v>6</v>
      </c>
      <c r="L41" s="1"/>
      <c r="M41" s="1"/>
      <c r="O41" s="1"/>
      <c r="P41" s="1"/>
      <c r="Q41" t="str">
        <f t="shared" si="0"/>
        <v>,86,ADD,!ByteReg-A,WordRegPtr-HL,,Y,ADD,6,</v>
      </c>
      <c r="R41" t="str">
        <f t="shared" si="1"/>
        <v>&lt;opcode prefix='' value='86'&gt;&lt;mnemonic&gt;ADD&lt;/mnemonic&gt;&lt;args&gt;&lt;arg encoding=''&gt;!ByteReg-A&lt;/arg&gt;&lt;arg encoding=''&gt;WordRegPtr-HL&lt;/arg&gt;&lt;arg encoding=''&gt;&lt;/arg&gt;&lt;/args&gt;&lt;offical&gt;Y&lt;/offical&gt;&lt;function&gt;ADD&lt;/function&gt;&lt;cycles&gt;6&lt;/cycles&gt;&lt;/opcode&gt;</v>
      </c>
    </row>
    <row r="42" spans="2:18" ht="15" customHeight="1" x14ac:dyDescent="0.25">
      <c r="B42" s="1">
        <v>88</v>
      </c>
      <c r="C42" s="1">
        <f>HEX2DEC(B42) + HEX2DEC(A42) * 1000</f>
        <v>136</v>
      </c>
      <c r="D42" s="1" t="s">
        <v>128</v>
      </c>
      <c r="E42" s="1" t="s">
        <v>459</v>
      </c>
      <c r="F42" s="1" t="s">
        <v>366</v>
      </c>
      <c r="H42" t="s">
        <v>269</v>
      </c>
      <c r="I42" s="1" t="s">
        <v>426</v>
      </c>
      <c r="J42" s="1">
        <v>4</v>
      </c>
      <c r="L42" s="1"/>
      <c r="M42" s="1"/>
      <c r="Q42" t="str">
        <f t="shared" si="0"/>
        <v>,88,ADC,!ByteReg-A,ByteReg | 1,,Y,ADD-C,4,</v>
      </c>
      <c r="R42" t="str">
        <f t="shared" si="1"/>
        <v>&lt;opcode prefix='' value='88'&gt;&lt;mnemonic&gt;ADC&lt;/mnemonic&gt;&lt;args&gt;&lt;arg encoding=''&gt;!ByteReg-A&lt;/arg&gt;&lt;arg encoding=''&gt;ByteReg | 1&lt;/arg&gt;&lt;arg encoding=''&gt;&lt;/arg&gt;&lt;/args&gt;&lt;offical&gt;Y&lt;/offical&gt;&lt;function&gt;ADD-C&lt;/function&gt;&lt;cycles&gt;4&lt;/cycles&gt;&lt;/opcode&gt;</v>
      </c>
    </row>
    <row r="43" spans="2:18" ht="15" customHeight="1" x14ac:dyDescent="0.25">
      <c r="B43" s="1" t="s">
        <v>64</v>
      </c>
      <c r="C43" s="1">
        <f>HEX2DEC(B43) + HEX2DEC(A43) * 1000</f>
        <v>142</v>
      </c>
      <c r="D43" s="1" t="s">
        <v>128</v>
      </c>
      <c r="E43" s="1" t="s">
        <v>459</v>
      </c>
      <c r="F43" s="1" t="s">
        <v>446</v>
      </c>
      <c r="G43"/>
      <c r="H43" t="s">
        <v>269</v>
      </c>
      <c r="I43" s="1" t="s">
        <v>426</v>
      </c>
      <c r="J43" s="1">
        <v>6</v>
      </c>
      <c r="L43" s="1"/>
      <c r="M43" s="1"/>
      <c r="Q43" t="str">
        <f t="shared" si="0"/>
        <v>,8E,ADC,!ByteReg-A,WordRegPtr-HL,,Y,ADD-C,6,</v>
      </c>
      <c r="R43" t="str">
        <f t="shared" si="1"/>
        <v>&lt;opcode prefix='' value='8E'&gt;&lt;mnemonic&gt;ADC&lt;/mnemonic&gt;&lt;args&gt;&lt;arg encoding=''&gt;!ByteReg-A&lt;/arg&gt;&lt;arg encoding=''&gt;WordRegPtr-HL&lt;/arg&gt;&lt;arg encoding=''&gt;&lt;/arg&gt;&lt;/args&gt;&lt;offical&gt;Y&lt;/offical&gt;&lt;function&gt;ADD-C&lt;/function&gt;&lt;cycles&gt;6&lt;/cycles&gt;&lt;/opcode&gt;</v>
      </c>
    </row>
    <row r="44" spans="2:18" ht="15" customHeight="1" x14ac:dyDescent="0.25">
      <c r="B44" s="1">
        <v>90</v>
      </c>
      <c r="C44" s="1">
        <f>HEX2DEC(B44) + HEX2DEC(A44) * 1000</f>
        <v>144</v>
      </c>
      <c r="D44" s="1" t="s">
        <v>129</v>
      </c>
      <c r="E44" s="1" t="s">
        <v>459</v>
      </c>
      <c r="F44" s="1" t="s">
        <v>366</v>
      </c>
      <c r="G44"/>
      <c r="H44" t="s">
        <v>269</v>
      </c>
      <c r="I44" s="1" t="s">
        <v>129</v>
      </c>
      <c r="J44" s="1">
        <v>4</v>
      </c>
      <c r="L44" s="1"/>
      <c r="M44" s="1"/>
      <c r="Q44" t="str">
        <f t="shared" si="0"/>
        <v>,90,SUB,!ByteReg-A,ByteReg | 1,,Y,SUB,4,</v>
      </c>
      <c r="R44" t="str">
        <f t="shared" si="1"/>
        <v>&lt;opcode prefix='' value='90'&gt;&lt;mnemonic&gt;SUB&lt;/mnemonic&gt;&lt;args&gt;&lt;arg encoding=''&gt;!ByteReg-A&lt;/arg&gt;&lt;arg encoding=''&gt;ByteReg | 1&lt;/arg&gt;&lt;arg encoding=''&gt;&lt;/arg&gt;&lt;/args&gt;&lt;offical&gt;Y&lt;/offical&gt;&lt;function&gt;SUB&lt;/function&gt;&lt;cycles&gt;4&lt;/cycles&gt;&lt;/opcode&gt;</v>
      </c>
    </row>
    <row r="45" spans="2:18" x14ac:dyDescent="0.25">
      <c r="B45" s="1">
        <v>96</v>
      </c>
      <c r="C45" s="1">
        <f>HEX2DEC(B45) + HEX2DEC(A45) * 1000</f>
        <v>150</v>
      </c>
      <c r="D45" s="1" t="s">
        <v>129</v>
      </c>
      <c r="E45" s="1" t="s">
        <v>459</v>
      </c>
      <c r="F45" s="1" t="s">
        <v>446</v>
      </c>
      <c r="G45"/>
      <c r="H45" t="s">
        <v>269</v>
      </c>
      <c r="I45" s="1" t="s">
        <v>129</v>
      </c>
      <c r="J45" s="1">
        <v>6</v>
      </c>
      <c r="L45" s="1"/>
      <c r="M45" s="1"/>
      <c r="O45" s="1"/>
      <c r="P45" s="1"/>
      <c r="Q45" t="str">
        <f t="shared" si="0"/>
        <v>,96,SUB,!ByteReg-A,WordRegPtr-HL,,Y,SUB,6,</v>
      </c>
      <c r="R45" t="str">
        <f t="shared" si="1"/>
        <v>&lt;opcode prefix='' value='96'&gt;&lt;mnemonic&gt;SUB&lt;/mnemonic&gt;&lt;args&gt;&lt;arg encoding=''&gt;!ByteReg-A&lt;/arg&gt;&lt;arg encoding=''&gt;WordRegPtr-HL&lt;/arg&gt;&lt;arg encoding=''&gt;&lt;/arg&gt;&lt;/args&gt;&lt;offical&gt;Y&lt;/offical&gt;&lt;function&gt;SUB&lt;/function&gt;&lt;cycles&gt;6&lt;/cycles&gt;&lt;/opcode&gt;</v>
      </c>
    </row>
    <row r="46" spans="2:18" ht="15" customHeight="1" x14ac:dyDescent="0.25">
      <c r="B46" s="1">
        <v>98</v>
      </c>
      <c r="C46" s="1">
        <f>HEX2DEC(B46) + HEX2DEC(A46) * 1000</f>
        <v>152</v>
      </c>
      <c r="D46" s="1" t="s">
        <v>321</v>
      </c>
      <c r="E46" s="1" t="s">
        <v>459</v>
      </c>
      <c r="F46" s="1" t="s">
        <v>366</v>
      </c>
      <c r="H46" t="s">
        <v>269</v>
      </c>
      <c r="I46" s="1" t="s">
        <v>428</v>
      </c>
      <c r="J46" s="1">
        <v>4</v>
      </c>
      <c r="L46" s="1"/>
      <c r="M46" s="1"/>
      <c r="Q46" t="str">
        <f t="shared" si="0"/>
        <v>,98,SBB,!ByteReg-A,ByteReg | 1,,Y,SUB-C,4,</v>
      </c>
      <c r="R46" t="str">
        <f t="shared" si="1"/>
        <v>&lt;opcode prefix='' value='98'&gt;&lt;mnemonic&gt;SBB&lt;/mnemonic&gt;&lt;args&gt;&lt;arg encoding=''&gt;!ByteReg-A&lt;/arg&gt;&lt;arg encoding=''&gt;ByteReg | 1&lt;/arg&gt;&lt;arg encoding=''&gt;&lt;/arg&gt;&lt;/args&gt;&lt;offical&gt;Y&lt;/offical&gt;&lt;function&gt;SUB-C&lt;/function&gt;&lt;cycles&gt;4&lt;/cycles&gt;&lt;/opcode&gt;</v>
      </c>
    </row>
    <row r="47" spans="2:18" ht="15" customHeight="1" x14ac:dyDescent="0.25">
      <c r="B47" s="1" t="s">
        <v>70</v>
      </c>
      <c r="C47" s="1">
        <f>HEX2DEC(B47) + HEX2DEC(A47) * 1000</f>
        <v>158</v>
      </c>
      <c r="D47" s="1" t="s">
        <v>321</v>
      </c>
      <c r="E47" s="1" t="s">
        <v>459</v>
      </c>
      <c r="F47" s="1" t="s">
        <v>446</v>
      </c>
      <c r="H47" t="s">
        <v>269</v>
      </c>
      <c r="I47" s="1" t="s">
        <v>428</v>
      </c>
      <c r="J47" s="1">
        <v>6</v>
      </c>
      <c r="L47" s="1"/>
      <c r="M47" s="1"/>
      <c r="Q47" t="str">
        <f t="shared" si="0"/>
        <v>,9E,SBB,!ByteReg-A,WordRegPtr-HL,,Y,SUB-C,6,</v>
      </c>
      <c r="R47" t="str">
        <f t="shared" si="1"/>
        <v>&lt;opcode prefix='' value='9E'&gt;&lt;mnemonic&gt;SBB&lt;/mnemonic&gt;&lt;args&gt;&lt;arg encoding=''&gt;!ByteReg-A&lt;/arg&gt;&lt;arg encoding=''&gt;WordRegPtr-HL&lt;/arg&gt;&lt;arg encoding=''&gt;&lt;/arg&gt;&lt;/args&gt;&lt;offical&gt;Y&lt;/offical&gt;&lt;function&gt;SUB-C&lt;/function&gt;&lt;cycles&gt;6&lt;/cycles&gt;&lt;/opcode&gt;</v>
      </c>
    </row>
    <row r="48" spans="2:18" ht="15" customHeight="1" x14ac:dyDescent="0.25">
      <c r="B48" s="1" t="s">
        <v>72</v>
      </c>
      <c r="C48" s="1">
        <f>HEX2DEC(B48) + HEX2DEC(A48) * 1000</f>
        <v>160</v>
      </c>
      <c r="D48" s="1" t="s">
        <v>332</v>
      </c>
      <c r="E48" s="1" t="s">
        <v>459</v>
      </c>
      <c r="F48" s="1" t="s">
        <v>366</v>
      </c>
      <c r="G48"/>
      <c r="H48" t="s">
        <v>269</v>
      </c>
      <c r="I48" s="1" t="s">
        <v>131</v>
      </c>
      <c r="J48" s="1">
        <v>4</v>
      </c>
      <c r="L48" s="1"/>
      <c r="M48" s="1"/>
      <c r="Q48" t="str">
        <f t="shared" si="0"/>
        <v>,A0,ANA,!ByteReg-A,ByteReg | 1,,Y,AND,4,</v>
      </c>
      <c r="R48" t="str">
        <f t="shared" si="1"/>
        <v>&lt;opcode prefix='' value='A0'&gt;&lt;mnemonic&gt;ANA&lt;/mnemonic&gt;&lt;args&gt;&lt;arg encoding=''&gt;!ByteReg-A&lt;/arg&gt;&lt;arg encoding=''&gt;ByteReg | 1&lt;/arg&gt;&lt;arg encoding=''&gt;&lt;/arg&gt;&lt;/args&gt;&lt;offical&gt;Y&lt;/offical&gt;&lt;function&gt;AND&lt;/function&gt;&lt;cycles&gt;4&lt;/cycles&gt;&lt;/opcode&gt;</v>
      </c>
    </row>
    <row r="49" spans="2:18" ht="15" customHeight="1" x14ac:dyDescent="0.25">
      <c r="B49" s="1" t="s">
        <v>78</v>
      </c>
      <c r="C49" s="1">
        <f>HEX2DEC(B49) + HEX2DEC(A49) * 1000</f>
        <v>166</v>
      </c>
      <c r="D49" s="1" t="s">
        <v>332</v>
      </c>
      <c r="E49" s="1" t="s">
        <v>459</v>
      </c>
      <c r="F49" s="1" t="s">
        <v>446</v>
      </c>
      <c r="G49"/>
      <c r="H49" t="s">
        <v>269</v>
      </c>
      <c r="I49" s="1" t="s">
        <v>131</v>
      </c>
      <c r="J49" s="1">
        <v>6</v>
      </c>
      <c r="L49" s="1"/>
      <c r="M49" s="1"/>
      <c r="Q49" t="str">
        <f t="shared" si="0"/>
        <v>,A6,ANA,!ByteReg-A,WordRegPtr-HL,,Y,AND,6,</v>
      </c>
      <c r="R49" t="str">
        <f t="shared" si="1"/>
        <v>&lt;opcode prefix='' value='A6'&gt;&lt;mnemonic&gt;ANA&lt;/mnemonic&gt;&lt;args&gt;&lt;arg encoding=''&gt;!ByteReg-A&lt;/arg&gt;&lt;arg encoding=''&gt;WordRegPtr-HL&lt;/arg&gt;&lt;arg encoding=''&gt;&lt;/arg&gt;&lt;/args&gt;&lt;offical&gt;Y&lt;/offical&gt;&lt;function&gt;AND&lt;/function&gt;&lt;cycles&gt;6&lt;/cycles&gt;&lt;/opcode&gt;</v>
      </c>
    </row>
    <row r="50" spans="2:18" x14ac:dyDescent="0.25">
      <c r="B50" s="1" t="s">
        <v>80</v>
      </c>
      <c r="C50" s="1">
        <f>HEX2DEC(B50) + HEX2DEC(A50) * 1000</f>
        <v>168</v>
      </c>
      <c r="D50" s="1" t="s">
        <v>334</v>
      </c>
      <c r="E50" s="1" t="s">
        <v>459</v>
      </c>
      <c r="F50" s="1" t="s">
        <v>366</v>
      </c>
      <c r="G50"/>
      <c r="H50" t="s">
        <v>269</v>
      </c>
      <c r="I50" s="1" t="s">
        <v>132</v>
      </c>
      <c r="J50" s="1">
        <v>4</v>
      </c>
      <c r="L50" s="1"/>
      <c r="M50" s="1"/>
      <c r="Q50" t="str">
        <f t="shared" si="0"/>
        <v>,A8,XRA,!ByteReg-A,ByteReg | 1,,Y,XOR,4,</v>
      </c>
      <c r="R50" t="str">
        <f t="shared" si="1"/>
        <v>&lt;opcode prefix='' value='A8'&gt;&lt;mnemonic&gt;XRA&lt;/mnemonic&gt;&lt;args&gt;&lt;arg encoding=''&gt;!ByteReg-A&lt;/arg&gt;&lt;arg encoding=''&gt;ByteReg | 1&lt;/arg&gt;&lt;arg encoding=''&gt;&lt;/arg&gt;&lt;/args&gt;&lt;offical&gt;Y&lt;/offical&gt;&lt;function&gt;XOR&lt;/function&gt;&lt;cycles&gt;4&lt;/cycles&gt;&lt;/opcode&gt;</v>
      </c>
    </row>
    <row r="51" spans="2:18" ht="15" customHeight="1" x14ac:dyDescent="0.25">
      <c r="B51" s="1" t="s">
        <v>86</v>
      </c>
      <c r="C51" s="1">
        <f>HEX2DEC(B51) + HEX2DEC(A51) * 1000</f>
        <v>174</v>
      </c>
      <c r="D51" s="1" t="s">
        <v>334</v>
      </c>
      <c r="E51" s="1" t="s">
        <v>459</v>
      </c>
      <c r="F51" s="1" t="s">
        <v>446</v>
      </c>
      <c r="G51"/>
      <c r="H51" t="s">
        <v>269</v>
      </c>
      <c r="I51" s="1" t="s">
        <v>132</v>
      </c>
      <c r="J51" s="1">
        <v>6</v>
      </c>
      <c r="L51" s="1"/>
      <c r="M51" s="1"/>
      <c r="O51" s="1"/>
      <c r="P51" s="1"/>
      <c r="Q51" t="str">
        <f t="shared" si="0"/>
        <v>,AE,XRA,!ByteReg-A,WordRegPtr-HL,,Y,XOR,6,</v>
      </c>
      <c r="R51" t="str">
        <f t="shared" si="1"/>
        <v>&lt;opcode prefix='' value='AE'&gt;&lt;mnemonic&gt;XRA&lt;/mnemonic&gt;&lt;args&gt;&lt;arg encoding=''&gt;!ByteReg-A&lt;/arg&gt;&lt;arg encoding=''&gt;WordRegPtr-HL&lt;/arg&gt;&lt;arg encoding=''&gt;&lt;/arg&gt;&lt;/args&gt;&lt;offical&gt;Y&lt;/offical&gt;&lt;function&gt;XOR&lt;/function&gt;&lt;cycles&gt;6&lt;/cycles&gt;&lt;/opcode&gt;</v>
      </c>
    </row>
    <row r="52" spans="2:18" x14ac:dyDescent="0.25">
      <c r="B52" s="1" t="s">
        <v>88</v>
      </c>
      <c r="C52" s="1">
        <f>HEX2DEC(B52) + HEX2DEC(A52) * 1000</f>
        <v>176</v>
      </c>
      <c r="D52" s="1" t="s">
        <v>336</v>
      </c>
      <c r="E52" s="1" t="s">
        <v>459</v>
      </c>
      <c r="F52" s="1" t="s">
        <v>366</v>
      </c>
      <c r="G52"/>
      <c r="H52" t="s">
        <v>269</v>
      </c>
      <c r="I52" s="1" t="s">
        <v>133</v>
      </c>
      <c r="J52" s="1">
        <v>4</v>
      </c>
      <c r="L52" s="1"/>
      <c r="M52" s="1"/>
      <c r="Q52" t="str">
        <f t="shared" si="0"/>
        <v>,B0,ORA,!ByteReg-A,ByteReg | 1,,Y,OR,4,</v>
      </c>
      <c r="R52" t="str">
        <f t="shared" si="1"/>
        <v>&lt;opcode prefix='' value='B0'&gt;&lt;mnemonic&gt;ORA&lt;/mnemonic&gt;&lt;args&gt;&lt;arg encoding=''&gt;!ByteReg-A&lt;/arg&gt;&lt;arg encoding=''&gt;ByteReg | 1&lt;/arg&gt;&lt;arg encoding=''&gt;&lt;/arg&gt;&lt;/args&gt;&lt;offical&gt;Y&lt;/offical&gt;&lt;function&gt;OR&lt;/function&gt;&lt;cycles&gt;4&lt;/cycles&gt;&lt;/opcode&gt;</v>
      </c>
    </row>
    <row r="53" spans="2:18" ht="15" customHeight="1" x14ac:dyDescent="0.25">
      <c r="B53" s="1" t="s">
        <v>94</v>
      </c>
      <c r="C53" s="1">
        <f>HEX2DEC(B53) + HEX2DEC(A53) * 1000</f>
        <v>182</v>
      </c>
      <c r="D53" s="1" t="s">
        <v>336</v>
      </c>
      <c r="E53" s="1" t="s">
        <v>459</v>
      </c>
      <c r="F53" s="1" t="s">
        <v>446</v>
      </c>
      <c r="G53"/>
      <c r="H53" t="s">
        <v>269</v>
      </c>
      <c r="I53" s="1" t="s">
        <v>133</v>
      </c>
      <c r="J53" s="1">
        <v>6</v>
      </c>
      <c r="L53" s="1"/>
      <c r="M53" s="1"/>
      <c r="Q53" t="str">
        <f t="shared" si="0"/>
        <v>,B6,ORA,!ByteReg-A,WordRegPtr-HL,,Y,OR,6,</v>
      </c>
      <c r="R53" t="str">
        <f t="shared" si="1"/>
        <v>&lt;opcode prefix='' value='B6'&gt;&lt;mnemonic&gt;ORA&lt;/mnemonic&gt;&lt;args&gt;&lt;arg encoding=''&gt;!ByteReg-A&lt;/arg&gt;&lt;arg encoding=''&gt;WordRegPtr-HL&lt;/arg&gt;&lt;arg encoding=''&gt;&lt;/arg&gt;&lt;/args&gt;&lt;offical&gt;Y&lt;/offical&gt;&lt;function&gt;OR&lt;/function&gt;&lt;cycles&gt;6&lt;/cycles&gt;&lt;/opcode&gt;</v>
      </c>
    </row>
    <row r="54" spans="2:18" ht="15" customHeight="1" x14ac:dyDescent="0.25">
      <c r="B54" s="1" t="s">
        <v>96</v>
      </c>
      <c r="C54" s="1">
        <f>HEX2DEC(B54) + HEX2DEC(A54) * 1000</f>
        <v>184</v>
      </c>
      <c r="D54" s="1" t="s">
        <v>338</v>
      </c>
      <c r="E54" s="1" t="s">
        <v>459</v>
      </c>
      <c r="F54" s="1" t="s">
        <v>366</v>
      </c>
      <c r="G54"/>
      <c r="H54" t="s">
        <v>269</v>
      </c>
      <c r="I54" s="1" t="s">
        <v>338</v>
      </c>
      <c r="J54" s="1">
        <v>4</v>
      </c>
      <c r="L54" s="1"/>
      <c r="M54" s="1"/>
      <c r="O54" s="1"/>
      <c r="P54" s="1"/>
      <c r="Q54" t="str">
        <f t="shared" si="0"/>
        <v>,B8,CMP,!ByteReg-A,ByteReg | 1,,Y,CMP,4,</v>
      </c>
      <c r="R54" t="str">
        <f t="shared" si="1"/>
        <v>&lt;opcode prefix='' value='B8'&gt;&lt;mnemonic&gt;CMP&lt;/mnemonic&gt;&lt;args&gt;&lt;arg encoding=''&gt;!ByteReg-A&lt;/arg&gt;&lt;arg encoding=''&gt;ByteReg | 1&lt;/arg&gt;&lt;arg encoding=''&gt;&lt;/arg&gt;&lt;/args&gt;&lt;offical&gt;Y&lt;/offical&gt;&lt;function&gt;CMP&lt;/function&gt;&lt;cycles&gt;4&lt;/cycles&gt;&lt;/opcode&gt;</v>
      </c>
    </row>
    <row r="55" spans="2:18" x14ac:dyDescent="0.25">
      <c r="B55" s="1" t="s">
        <v>101</v>
      </c>
      <c r="C55" s="1">
        <f>HEX2DEC(B55) + HEX2DEC(A55) * 1000</f>
        <v>190</v>
      </c>
      <c r="D55" s="1" t="s">
        <v>338</v>
      </c>
      <c r="E55" s="1" t="s">
        <v>459</v>
      </c>
      <c r="F55" s="1" t="s">
        <v>446</v>
      </c>
      <c r="G55"/>
      <c r="H55" t="s">
        <v>269</v>
      </c>
      <c r="I55" s="1" t="s">
        <v>338</v>
      </c>
      <c r="J55" s="1">
        <v>6</v>
      </c>
      <c r="L55" s="1"/>
      <c r="M55" s="1"/>
      <c r="Q55" t="str">
        <f t="shared" si="0"/>
        <v>,BE,CMP,!ByteReg-A,WordRegPtr-HL,,Y,CMP,6,</v>
      </c>
      <c r="R55" t="str">
        <f t="shared" si="1"/>
        <v>&lt;opcode prefix='' value='BE'&gt;&lt;mnemonic&gt;CMP&lt;/mnemonic&gt;&lt;args&gt;&lt;arg encoding=''&gt;!ByteReg-A&lt;/arg&gt;&lt;arg encoding=''&gt;WordRegPtr-HL&lt;/arg&gt;&lt;arg encoding=''&gt;&lt;/arg&gt;&lt;/args&gt;&lt;offical&gt;Y&lt;/offical&gt;&lt;function&gt;CMP&lt;/function&gt;&lt;cycles&gt;6&lt;/cycles&gt;&lt;/opcode&gt;</v>
      </c>
    </row>
    <row r="56" spans="2:18" ht="15" customHeight="1" x14ac:dyDescent="0.25">
      <c r="B56" s="1" t="s">
        <v>103</v>
      </c>
      <c r="C56" s="1">
        <f>HEX2DEC(B56) + HEX2DEC(A56) * 1000</f>
        <v>192</v>
      </c>
      <c r="D56" s="1" t="s">
        <v>354</v>
      </c>
      <c r="E56" s="1" t="s">
        <v>377</v>
      </c>
      <c r="H56" t="s">
        <v>269</v>
      </c>
      <c r="I56" s="1" t="s">
        <v>135</v>
      </c>
      <c r="J56" s="1">
        <v>11</v>
      </c>
      <c r="L56" s="1"/>
      <c r="M56" s="1"/>
      <c r="O56" s="1"/>
      <c r="P56" s="1"/>
      <c r="Q56" t="str">
        <f t="shared" si="0"/>
        <v>,C0,RNZ,!FLAG-NZ,,,Y,RET,11,</v>
      </c>
      <c r="R56" t="str">
        <f t="shared" si="1"/>
        <v>&lt;opcode prefix='' value='C0'&gt;&lt;mnemonic&gt;RNZ&lt;/mnemonic&gt;&lt;args&gt;&lt;arg encoding=''&gt;!FLAG-NZ&lt;/arg&gt;&lt;arg encoding=''&gt;&lt;/arg&gt;&lt;arg encoding=''&gt;&lt;/arg&gt;&lt;/args&gt;&lt;offical&gt;Y&lt;/offical&gt;&lt;function&gt;RET&lt;/function&gt;&lt;cycles&gt;11&lt;/cycles&gt;&lt;/opcode&gt;</v>
      </c>
    </row>
    <row r="57" spans="2:18" x14ac:dyDescent="0.25">
      <c r="B57" s="1" t="s">
        <v>104</v>
      </c>
      <c r="C57" s="1">
        <f>HEX2DEC(B57) + HEX2DEC(A57) * 1000</f>
        <v>193</v>
      </c>
      <c r="D57" s="1" t="s">
        <v>136</v>
      </c>
      <c r="E57" s="1" t="s">
        <v>373</v>
      </c>
      <c r="H57" t="s">
        <v>269</v>
      </c>
      <c r="I57" s="1" t="s">
        <v>136</v>
      </c>
      <c r="J57" s="1">
        <v>10</v>
      </c>
      <c r="L57" s="1"/>
      <c r="M57" s="1"/>
      <c r="Q57" t="str">
        <f t="shared" si="0"/>
        <v>,C1,POP,WordRegF | 3,,,Y,POP,10,</v>
      </c>
      <c r="R57" t="str">
        <f t="shared" si="1"/>
        <v>&lt;opcode prefix='' value='C1'&gt;&lt;mnemonic&gt;POP&lt;/mnemonic&gt;&lt;args&gt;&lt;arg encoding=''&gt;WordRegF | 3&lt;/arg&gt;&lt;arg encoding=''&gt;&lt;/arg&gt;&lt;arg encoding=''&gt;&lt;/arg&gt;&lt;/args&gt;&lt;offical&gt;Y&lt;/offical&gt;&lt;function&gt;POP&lt;/function&gt;&lt;cycles&gt;10&lt;/cycles&gt;&lt;/opcode&gt;</v>
      </c>
    </row>
    <row r="58" spans="2:18" ht="15" customHeight="1" x14ac:dyDescent="0.25">
      <c r="B58" s="1" t="s">
        <v>105</v>
      </c>
      <c r="C58" s="1">
        <f>HEX2DEC(B58) + HEX2DEC(A58) * 1000</f>
        <v>194</v>
      </c>
      <c r="D58" s="1" t="s">
        <v>347</v>
      </c>
      <c r="E58" s="1" t="s">
        <v>377</v>
      </c>
      <c r="F58" s="1" t="s">
        <v>421</v>
      </c>
      <c r="H58" t="s">
        <v>269</v>
      </c>
      <c r="I58" s="1" t="s">
        <v>339</v>
      </c>
      <c r="J58" s="1">
        <v>10</v>
      </c>
      <c r="L58" s="1"/>
      <c r="M58" s="1"/>
      <c r="Q58" t="str">
        <f t="shared" si="0"/>
        <v>,C2,JNZ,!FLAG-NZ,Address | WordImmidate,,Y,JMP,10,</v>
      </c>
      <c r="R58" t="str">
        <f t="shared" si="1"/>
        <v>&lt;opcode prefix='' value='C2'&gt;&lt;mnemonic&gt;JNZ&lt;/mnemonic&gt;&lt;args&gt;&lt;arg encoding=''&gt;!FLAG-NZ&lt;/arg&gt;&lt;arg encoding=''&gt;Address | WordImmidate&lt;/arg&gt;&lt;arg encoding=''&gt;&lt;/arg&gt;&lt;/args&gt;&lt;offical&gt;Y&lt;/offical&gt;&lt;function&gt;JMP&lt;/function&gt;&lt;cycles&gt;10&lt;/cycles&gt;&lt;/opcode&gt;</v>
      </c>
    </row>
    <row r="59" spans="2:18" ht="15" customHeight="1" x14ac:dyDescent="0.25">
      <c r="B59" s="1" t="s">
        <v>106</v>
      </c>
      <c r="C59" s="1">
        <f>HEX2DEC(B59) + HEX2DEC(A59) * 1000</f>
        <v>195</v>
      </c>
      <c r="D59" s="1" t="s">
        <v>339</v>
      </c>
      <c r="E59" s="1" t="s">
        <v>421</v>
      </c>
      <c r="H59" t="s">
        <v>269</v>
      </c>
      <c r="I59" s="1" t="s">
        <v>339</v>
      </c>
      <c r="J59" s="1">
        <v>10</v>
      </c>
      <c r="L59" s="1"/>
      <c r="M59" s="1"/>
      <c r="Q59" t="str">
        <f t="shared" si="0"/>
        <v>,C3,JMP,Address | WordImmidate,,,Y,JMP,10,</v>
      </c>
      <c r="R59" t="str">
        <f t="shared" si="1"/>
        <v>&lt;opcode prefix='' value='C3'&gt;&lt;mnemonic&gt;JMP&lt;/mnemonic&gt;&lt;args&gt;&lt;arg encoding=''&gt;Address | WordImmidate&lt;/arg&gt;&lt;arg encoding=''&gt;&lt;/arg&gt;&lt;arg encoding=''&gt;&lt;/arg&gt;&lt;/args&gt;&lt;offical&gt;Y&lt;/offical&gt;&lt;function&gt;JMP&lt;/function&gt;&lt;cycles&gt;10&lt;/cycles&gt;&lt;/opcode&gt;</v>
      </c>
    </row>
    <row r="60" spans="2:18" x14ac:dyDescent="0.25">
      <c r="B60" s="1" t="s">
        <v>107</v>
      </c>
      <c r="C60" s="1">
        <f>HEX2DEC(B60) + HEX2DEC(A60) * 1000</f>
        <v>196</v>
      </c>
      <c r="D60" s="1" t="s">
        <v>341</v>
      </c>
      <c r="E60" s="1" t="s">
        <v>377</v>
      </c>
      <c r="F60" s="1" t="s">
        <v>421</v>
      </c>
      <c r="H60" t="s">
        <v>269</v>
      </c>
      <c r="I60" s="1" t="s">
        <v>138</v>
      </c>
      <c r="J60" s="1">
        <v>11</v>
      </c>
      <c r="L60" s="1"/>
      <c r="M60" s="1"/>
      <c r="Q60" t="str">
        <f t="shared" si="0"/>
        <v>,C4,CNZ,!FLAG-NZ,Address | WordImmidate,,Y,CALL,11,</v>
      </c>
      <c r="R60" t="str">
        <f t="shared" si="1"/>
        <v>&lt;opcode prefix='' value='C4'&gt;&lt;mnemonic&gt;CNZ&lt;/mnemonic&gt;&lt;args&gt;&lt;arg encoding=''&gt;!FLAG-NZ&lt;/arg&gt;&lt;arg encoding=''&gt;Address | WordImmidate&lt;/arg&gt;&lt;arg encoding=''&gt;&lt;/arg&gt;&lt;/args&gt;&lt;offical&gt;Y&lt;/offical&gt;&lt;function&gt;CALL&lt;/function&gt;&lt;cycles&gt;11&lt;/cycles&gt;&lt;/opcode&gt;</v>
      </c>
    </row>
    <row r="61" spans="2:18" ht="15" customHeight="1" x14ac:dyDescent="0.25">
      <c r="B61" s="1" t="s">
        <v>108</v>
      </c>
      <c r="C61" s="1">
        <f>HEX2DEC(B61) + HEX2DEC(A61) * 1000</f>
        <v>197</v>
      </c>
      <c r="D61" s="1" t="s">
        <v>139</v>
      </c>
      <c r="E61" s="1" t="s">
        <v>373</v>
      </c>
      <c r="H61" t="s">
        <v>269</v>
      </c>
      <c r="I61" s="1" t="s">
        <v>139</v>
      </c>
      <c r="J61" s="1">
        <v>11</v>
      </c>
      <c r="L61" s="1"/>
      <c r="M61" s="1"/>
      <c r="O61" s="1"/>
      <c r="P61" s="1"/>
      <c r="Q61" t="str">
        <f t="shared" si="0"/>
        <v>,C5,PUSH,WordRegF | 3,,,Y,PUSH,11,</v>
      </c>
      <c r="R61" t="str">
        <f t="shared" si="1"/>
        <v>&lt;opcode prefix='' value='C5'&gt;&lt;mnemonic&gt;PUSH&lt;/mnemonic&gt;&lt;args&gt;&lt;arg encoding=''&gt;WordRegF | 3&lt;/arg&gt;&lt;arg encoding=''&gt;&lt;/arg&gt;&lt;arg encoding=''&gt;&lt;/arg&gt;&lt;/args&gt;&lt;offical&gt;Y&lt;/offical&gt;&lt;function&gt;PUSH&lt;/function&gt;&lt;cycles&gt;11&lt;/cycles&gt;&lt;/opcode&gt;</v>
      </c>
    </row>
    <row r="62" spans="2:18" x14ac:dyDescent="0.25">
      <c r="B62" s="1" t="s">
        <v>109</v>
      </c>
      <c r="C62" s="1">
        <f>HEX2DEC(B62) + HEX2DEC(A62) * 1000</f>
        <v>198</v>
      </c>
      <c r="D62" s="1" t="s">
        <v>317</v>
      </c>
      <c r="E62" s="1" t="s">
        <v>459</v>
      </c>
      <c r="F62" s="1" t="s">
        <v>424</v>
      </c>
      <c r="H62" t="s">
        <v>269</v>
      </c>
      <c r="I62" s="1" t="s">
        <v>117</v>
      </c>
      <c r="J62" s="1">
        <v>7</v>
      </c>
      <c r="L62" s="1"/>
      <c r="M62" s="1"/>
      <c r="Q62" t="str">
        <f t="shared" si="0"/>
        <v>,C6,ADI,!ByteReg-A,Byte | ByteImmidate,,Y,ADD,7,</v>
      </c>
      <c r="R62" t="str">
        <f t="shared" si="1"/>
        <v>&lt;opcode prefix='' value='C6'&gt;&lt;mnemonic&gt;ADI&lt;/mnemonic&gt;&lt;args&gt;&lt;arg encoding=''&gt;!ByteReg-A&lt;/arg&gt;&lt;arg encoding=''&gt;Byte | ByteImmidate&lt;/arg&gt;&lt;arg encoding=''&gt;&lt;/arg&gt;&lt;/args&gt;&lt;offical&gt;Y&lt;/offical&gt;&lt;function&gt;ADD&lt;/function&gt;&lt;cycles&gt;7&lt;/cycles&gt;&lt;/opcode&gt;</v>
      </c>
    </row>
    <row r="63" spans="2:18" ht="15" customHeight="1" x14ac:dyDescent="0.25">
      <c r="B63" s="1" t="s">
        <v>110</v>
      </c>
      <c r="C63" s="1">
        <f>HEX2DEC(B63) + HEX2DEC(A63) * 1000</f>
        <v>199</v>
      </c>
      <c r="D63" s="1" t="s">
        <v>140</v>
      </c>
      <c r="E63" s="1" t="s">
        <v>370</v>
      </c>
      <c r="H63" t="s">
        <v>269</v>
      </c>
      <c r="I63" s="1" t="s">
        <v>140</v>
      </c>
      <c r="J63" s="1">
        <v>11</v>
      </c>
      <c r="L63" s="1"/>
      <c r="M63" s="1"/>
      <c r="O63" s="1"/>
      <c r="P63" s="1"/>
      <c r="Q63" t="str">
        <f t="shared" si="0"/>
        <v>,C7,RST,Encoded | 2,,,Y,RST,11,</v>
      </c>
      <c r="R63" t="str">
        <f t="shared" si="1"/>
        <v>&lt;opcode prefix='' value='C7'&gt;&lt;mnemonic&gt;RST&lt;/mnemonic&gt;&lt;args&gt;&lt;arg encoding=''&gt;Encoded | 2&lt;/arg&gt;&lt;arg encoding=''&gt;&lt;/arg&gt;&lt;arg encoding=''&gt;&lt;/arg&gt;&lt;/args&gt;&lt;offical&gt;Y&lt;/offical&gt;&lt;function&gt;RST&lt;/function&gt;&lt;cycles&gt;11&lt;/cycles&gt;&lt;/opcode&gt;</v>
      </c>
    </row>
    <row r="64" spans="2:18" ht="15" customHeight="1" x14ac:dyDescent="0.25">
      <c r="B64" s="1" t="s">
        <v>111</v>
      </c>
      <c r="C64" s="1">
        <f>HEX2DEC(B64) + HEX2DEC(A64) * 1000</f>
        <v>200</v>
      </c>
      <c r="D64" s="1" t="s">
        <v>355</v>
      </c>
      <c r="E64" s="1" t="s">
        <v>382</v>
      </c>
      <c r="H64" t="s">
        <v>269</v>
      </c>
      <c r="I64" s="1" t="s">
        <v>135</v>
      </c>
      <c r="J64" s="1">
        <v>11</v>
      </c>
      <c r="L64" s="1"/>
      <c r="M64" s="1"/>
      <c r="O64" s="1"/>
      <c r="P64" s="1"/>
      <c r="Q64" t="str">
        <f t="shared" si="0"/>
        <v>,C8,RZ,!FLAG-Z,,,Y,RET,11,</v>
      </c>
      <c r="R64" t="str">
        <f t="shared" si="1"/>
        <v>&lt;opcode prefix='' value='C8'&gt;&lt;mnemonic&gt;RZ&lt;/mnemonic&gt;&lt;args&gt;&lt;arg encoding=''&gt;!FLAG-Z&lt;/arg&gt;&lt;arg encoding=''&gt;&lt;/arg&gt;&lt;arg encoding=''&gt;&lt;/arg&gt;&lt;/args&gt;&lt;offical&gt;Y&lt;/offical&gt;&lt;function&gt;RET&lt;/function&gt;&lt;cycles&gt;11&lt;/cycles&gt;&lt;/opcode&gt;</v>
      </c>
    </row>
    <row r="65" spans="2:18" ht="15" customHeight="1" x14ac:dyDescent="0.25">
      <c r="B65" s="1" t="s">
        <v>112</v>
      </c>
      <c r="C65" s="1">
        <f>HEX2DEC(B65) + HEX2DEC(A65) * 1000</f>
        <v>201</v>
      </c>
      <c r="D65" s="1" t="s">
        <v>135</v>
      </c>
      <c r="H65" t="s">
        <v>269</v>
      </c>
      <c r="I65" s="1" t="s">
        <v>135</v>
      </c>
      <c r="J65" s="1">
        <v>10</v>
      </c>
      <c r="L65" s="1"/>
      <c r="M65" s="1"/>
      <c r="Q65" t="str">
        <f t="shared" si="0"/>
        <v>,C9,RET,,,,Y,RET,10,</v>
      </c>
      <c r="R65" t="str">
        <f t="shared" si="1"/>
        <v>&lt;opcode prefix='' value='C9'&gt;&lt;mnemonic&gt;RET&lt;/mnemonic&gt;&lt;args&gt;&lt;arg encoding=''&gt;&lt;/arg&gt;&lt;arg encoding=''&gt;&lt;/arg&gt;&lt;arg encoding=''&gt;&lt;/arg&gt;&lt;/args&gt;&lt;offical&gt;Y&lt;/offical&gt;&lt;function&gt;RET&lt;/function&gt;&lt;cycles&gt;10&lt;/cycles&gt;&lt;/opcode&gt;</v>
      </c>
    </row>
    <row r="66" spans="2:18" ht="15" customHeight="1" x14ac:dyDescent="0.25">
      <c r="B66" s="1" t="s">
        <v>113</v>
      </c>
      <c r="C66" s="1">
        <f>HEX2DEC(B66) + HEX2DEC(A66) * 1000</f>
        <v>202</v>
      </c>
      <c r="D66" s="1" t="s">
        <v>348</v>
      </c>
      <c r="E66" s="1" t="s">
        <v>382</v>
      </c>
      <c r="F66" s="1" t="s">
        <v>421</v>
      </c>
      <c r="H66" t="s">
        <v>269</v>
      </c>
      <c r="I66" s="1" t="s">
        <v>339</v>
      </c>
      <c r="J66" s="1">
        <v>10</v>
      </c>
      <c r="L66" s="1"/>
      <c r="M66" s="1"/>
      <c r="Q66" t="str">
        <f t="shared" ref="Q66:Q88" si="2">CONCATENATE(A66, ",",B66,",",D66,",",E66, ",", F66,",", G66,",", H66,",", I66,",", J66,",", K66)</f>
        <v>,CA,JZ,!FLAG-Z,Address | WordImmidate,,Y,JMP,10,</v>
      </c>
      <c r="R66" t="str">
        <f t="shared" ref="R66:R129" si="3">"&lt;opcode prefix='" &amp; $A66 &amp; "' value='" &amp; $B66 &amp; "'&gt;" &amp;
 "&lt;mnemonic&gt;"&amp;$D66&amp;"&lt;/mnemonic&gt;" &amp;
 "&lt;args&gt;&lt;arg encoding=''&gt;"&amp; $E66 &amp;"&lt;/arg&gt;" &amp;
 "&lt;arg encoding=''&gt;"&amp; $F66 &amp;"&lt;/arg&gt;" &amp;
 "&lt;arg encoding=''&gt;"&amp; $G66 &amp;"&lt;/arg&gt;&lt;/args&gt;" &amp;
 "&lt;offical&gt;" &amp; $H66 &amp; "&lt;/offical&gt;" &amp;
 "&lt;function&gt;" &amp; $I66 &amp; "&lt;/function&gt;" &amp;
 "&lt;cycles&gt;" &amp; $J66 &amp; "&lt;/cycles&gt;" &amp;
 "&lt;/opcode&gt;"</f>
        <v>&lt;opcode prefix='' value='CA'&gt;&lt;mnemonic&gt;JZ&lt;/mnemonic&gt;&lt;args&gt;&lt;arg encoding=''&gt;!FLAG-Z&lt;/arg&gt;&lt;arg encoding=''&gt;Address | WordImmidate&lt;/arg&gt;&lt;arg encoding=''&gt;&lt;/arg&gt;&lt;/args&gt;&lt;offical&gt;Y&lt;/offical&gt;&lt;function&gt;JMP&lt;/function&gt;&lt;cycles&gt;10&lt;/cycles&gt;&lt;/opcode&gt;</v>
      </c>
    </row>
    <row r="67" spans="2:18" ht="15" customHeight="1" x14ac:dyDescent="0.25">
      <c r="B67" s="1" t="s">
        <v>141</v>
      </c>
      <c r="C67" s="1">
        <f>HEX2DEC(B67) + HEX2DEC(A67) * 1000</f>
        <v>203</v>
      </c>
      <c r="D67" s="1" t="s">
        <v>339</v>
      </c>
      <c r="E67" s="1" t="s">
        <v>421</v>
      </c>
      <c r="H67" t="s">
        <v>267</v>
      </c>
      <c r="I67" s="1" t="s">
        <v>339</v>
      </c>
      <c r="J67" s="1">
        <v>10</v>
      </c>
      <c r="L67" s="1"/>
      <c r="M67" s="1"/>
      <c r="Q67" t="str">
        <f t="shared" si="2"/>
        <v>,CB,JMP,Address | WordImmidate,,,N,JMP,10,</v>
      </c>
      <c r="R67" t="str">
        <f t="shared" si="3"/>
        <v>&lt;opcode prefix='' value='CB'&gt;&lt;mnemonic&gt;JMP&lt;/mnemonic&gt;&lt;args&gt;&lt;arg encoding=''&gt;Address | WordImmidate&lt;/arg&gt;&lt;arg encoding=''&gt;&lt;/arg&gt;&lt;arg encoding=''&gt;&lt;/arg&gt;&lt;/args&gt;&lt;offical&gt;N&lt;/offical&gt;&lt;function&gt;JMP&lt;/function&gt;&lt;cycles&gt;10&lt;/cycles&gt;&lt;/opcode&gt;</v>
      </c>
    </row>
    <row r="68" spans="2:18" ht="15" customHeight="1" x14ac:dyDescent="0.25">
      <c r="B68" s="1" t="s">
        <v>153</v>
      </c>
      <c r="C68" s="1">
        <f>HEX2DEC(B68) + HEX2DEC(A68) * 1000</f>
        <v>204</v>
      </c>
      <c r="D68" s="1" t="s">
        <v>342</v>
      </c>
      <c r="E68" s="1" t="s">
        <v>382</v>
      </c>
      <c r="F68" s="1" t="s">
        <v>421</v>
      </c>
      <c r="H68" t="s">
        <v>269</v>
      </c>
      <c r="I68" s="1" t="s">
        <v>138</v>
      </c>
      <c r="J68" s="1">
        <v>11</v>
      </c>
      <c r="L68" s="1"/>
      <c r="M68" s="1"/>
      <c r="Q68" t="str">
        <f t="shared" si="2"/>
        <v>,CC,CZ,!FLAG-Z,Address | WordImmidate,,Y,CALL,11,</v>
      </c>
      <c r="R68" t="str">
        <f t="shared" si="3"/>
        <v>&lt;opcode prefix='' value='CC'&gt;&lt;mnemonic&gt;CZ&lt;/mnemonic&gt;&lt;args&gt;&lt;arg encoding=''&gt;!FLAG-Z&lt;/arg&gt;&lt;arg encoding=''&gt;Address | WordImmidate&lt;/arg&gt;&lt;arg encoding=''&gt;&lt;/arg&gt;&lt;/args&gt;&lt;offical&gt;Y&lt;/offical&gt;&lt;function&gt;CALL&lt;/function&gt;&lt;cycles&gt;11&lt;/cycles&gt;&lt;/opcode&gt;</v>
      </c>
    </row>
    <row r="69" spans="2:18" ht="15" customHeight="1" x14ac:dyDescent="0.25">
      <c r="B69" s="1" t="s">
        <v>154</v>
      </c>
      <c r="C69" s="1">
        <f>HEX2DEC(B69) + HEX2DEC(A69) * 1000</f>
        <v>205</v>
      </c>
      <c r="D69" s="1" t="s">
        <v>138</v>
      </c>
      <c r="E69" s="1" t="s">
        <v>421</v>
      </c>
      <c r="H69" t="s">
        <v>269</v>
      </c>
      <c r="I69" s="1" t="s">
        <v>138</v>
      </c>
      <c r="J69" s="1">
        <v>17</v>
      </c>
      <c r="L69" s="1"/>
      <c r="M69" s="1"/>
      <c r="Q69" t="str">
        <f t="shared" si="2"/>
        <v>,CD,CALL,Address | WordImmidate,,,Y,CALL,17,</v>
      </c>
      <c r="R69" t="str">
        <f t="shared" si="3"/>
        <v>&lt;opcode prefix='' value='CD'&gt;&lt;mnemonic&gt;CALL&lt;/mnemonic&gt;&lt;args&gt;&lt;arg encoding=''&gt;Address | WordImmidate&lt;/arg&gt;&lt;arg encoding=''&gt;&lt;/arg&gt;&lt;arg encoding=''&gt;&lt;/arg&gt;&lt;/args&gt;&lt;offical&gt;Y&lt;/offical&gt;&lt;function&gt;CALL&lt;/function&gt;&lt;cycles&gt;17&lt;/cycles&gt;&lt;/opcode&gt;</v>
      </c>
    </row>
    <row r="70" spans="2:18" ht="15" customHeight="1" x14ac:dyDescent="0.25">
      <c r="B70" s="1" t="s">
        <v>155</v>
      </c>
      <c r="C70" s="1">
        <f>HEX2DEC(B70) + HEX2DEC(A70) * 1000</f>
        <v>206</v>
      </c>
      <c r="D70" s="1" t="s">
        <v>319</v>
      </c>
      <c r="E70" s="1" t="s">
        <v>459</v>
      </c>
      <c r="F70" s="1" t="s">
        <v>424</v>
      </c>
      <c r="H70" t="s">
        <v>269</v>
      </c>
      <c r="I70" s="1" t="s">
        <v>426</v>
      </c>
      <c r="J70" s="1">
        <v>7</v>
      </c>
      <c r="L70" s="1"/>
      <c r="M70" s="1"/>
      <c r="Q70" t="str">
        <f t="shared" si="2"/>
        <v>,CE,ACI,!ByteReg-A,Byte | ByteImmidate,,Y,ADD-C,7,</v>
      </c>
      <c r="R70" t="str">
        <f t="shared" si="3"/>
        <v>&lt;opcode prefix='' value='CE'&gt;&lt;mnemonic&gt;ACI&lt;/mnemonic&gt;&lt;args&gt;&lt;arg encoding=''&gt;!ByteReg-A&lt;/arg&gt;&lt;arg encoding=''&gt;Byte | ByteImmidate&lt;/arg&gt;&lt;arg encoding=''&gt;&lt;/arg&gt;&lt;/args&gt;&lt;offical&gt;Y&lt;/offical&gt;&lt;function&gt;ADD-C&lt;/function&gt;&lt;cycles&gt;7&lt;/cycles&gt;&lt;/opcode&gt;</v>
      </c>
    </row>
    <row r="71" spans="2:18" ht="15" customHeight="1" x14ac:dyDescent="0.25">
      <c r="B71" s="1" t="s">
        <v>157</v>
      </c>
      <c r="C71" s="1">
        <f>HEX2DEC(B71) + HEX2DEC(A71) * 1000</f>
        <v>208</v>
      </c>
      <c r="D71" s="1" t="s">
        <v>356</v>
      </c>
      <c r="E71" s="1" t="s">
        <v>376</v>
      </c>
      <c r="H71" t="s">
        <v>269</v>
      </c>
      <c r="I71" s="1" t="s">
        <v>135</v>
      </c>
      <c r="J71" s="1">
        <v>11</v>
      </c>
      <c r="L71" s="1"/>
      <c r="M71" s="1"/>
      <c r="Q71" t="str">
        <f t="shared" si="2"/>
        <v>,D0,RNC,!FLAG-NC,,,Y,RET,11,</v>
      </c>
      <c r="R71" t="str">
        <f t="shared" si="3"/>
        <v>&lt;opcode prefix='' value='D0'&gt;&lt;mnemonic&gt;RNC&lt;/mnemonic&gt;&lt;args&gt;&lt;arg encoding=''&gt;!FLAG-NC&lt;/arg&gt;&lt;arg encoding=''&gt;&lt;/arg&gt;&lt;arg encoding=''&gt;&lt;/arg&gt;&lt;/args&gt;&lt;offical&gt;Y&lt;/offical&gt;&lt;function&gt;RET&lt;/function&gt;&lt;cycles&gt;11&lt;/cycles&gt;&lt;/opcode&gt;</v>
      </c>
    </row>
    <row r="72" spans="2:18" ht="15" customHeight="1" x14ac:dyDescent="0.25">
      <c r="B72" s="1" t="s">
        <v>159</v>
      </c>
      <c r="C72" s="1">
        <f>HEX2DEC(B72) + HEX2DEC(A72) * 1000</f>
        <v>210</v>
      </c>
      <c r="D72" s="1" t="s">
        <v>349</v>
      </c>
      <c r="E72" s="1" t="s">
        <v>376</v>
      </c>
      <c r="F72" s="1" t="s">
        <v>421</v>
      </c>
      <c r="H72" t="s">
        <v>269</v>
      </c>
      <c r="I72" s="1" t="s">
        <v>339</v>
      </c>
      <c r="J72" s="1">
        <v>10</v>
      </c>
      <c r="L72" s="1"/>
      <c r="M72" s="1"/>
      <c r="Q72" t="str">
        <f t="shared" si="2"/>
        <v>,D2,JNC,!FLAG-NC,Address | WordImmidate,,Y,JMP,10,</v>
      </c>
      <c r="R72" t="str">
        <f t="shared" si="3"/>
        <v>&lt;opcode prefix='' value='D2'&gt;&lt;mnemonic&gt;JNC&lt;/mnemonic&gt;&lt;args&gt;&lt;arg encoding=''&gt;!FLAG-NC&lt;/arg&gt;&lt;arg encoding=''&gt;Address | WordImmidate&lt;/arg&gt;&lt;arg encoding=''&gt;&lt;/arg&gt;&lt;/args&gt;&lt;offical&gt;Y&lt;/offical&gt;&lt;function&gt;JMP&lt;/function&gt;&lt;cycles&gt;10&lt;/cycles&gt;&lt;/opcode&gt;</v>
      </c>
    </row>
    <row r="73" spans="2:18" ht="15" customHeight="1" x14ac:dyDescent="0.25">
      <c r="B73" s="1" t="s">
        <v>160</v>
      </c>
      <c r="C73" s="1">
        <f>HEX2DEC(B73) + HEX2DEC(A73) * 1000</f>
        <v>211</v>
      </c>
      <c r="D73" s="1" t="s">
        <v>223</v>
      </c>
      <c r="E73" s="1" t="s">
        <v>424</v>
      </c>
      <c r="F73" s="1" t="s">
        <v>459</v>
      </c>
      <c r="H73" t="s">
        <v>269</v>
      </c>
      <c r="I73" s="1" t="s">
        <v>223</v>
      </c>
      <c r="J73" s="1">
        <v>10</v>
      </c>
      <c r="L73" s="1"/>
      <c r="M73" s="1"/>
      <c r="Q73" t="str">
        <f t="shared" si="2"/>
        <v>,D3,OUT,Byte | ByteImmidate,!ByteReg-A,,Y,OUT,10,</v>
      </c>
      <c r="R73" t="str">
        <f t="shared" si="3"/>
        <v>&lt;opcode prefix='' value='D3'&gt;&lt;mnemonic&gt;OUT&lt;/mnemonic&gt;&lt;args&gt;&lt;arg encoding=''&gt;Byte | ByteImmidate&lt;/arg&gt;&lt;arg encoding=''&gt;!ByteReg-A&lt;/arg&gt;&lt;arg encoding=''&gt;&lt;/arg&gt;&lt;/args&gt;&lt;offical&gt;Y&lt;/offical&gt;&lt;function&gt;OUT&lt;/function&gt;&lt;cycles&gt;10&lt;/cycles&gt;&lt;/opcode&gt;</v>
      </c>
    </row>
    <row r="74" spans="2:18" ht="15" customHeight="1" x14ac:dyDescent="0.25">
      <c r="B74" s="1" t="s">
        <v>161</v>
      </c>
      <c r="C74" s="1">
        <f>HEX2DEC(B74) + HEX2DEC(A74) * 1000</f>
        <v>212</v>
      </c>
      <c r="D74" s="1" t="s">
        <v>343</v>
      </c>
      <c r="E74" s="1" t="s">
        <v>376</v>
      </c>
      <c r="F74" s="1" t="s">
        <v>421</v>
      </c>
      <c r="H74" t="s">
        <v>269</v>
      </c>
      <c r="I74" s="1" t="s">
        <v>138</v>
      </c>
      <c r="J74" s="1">
        <v>11</v>
      </c>
      <c r="L74" s="1"/>
      <c r="M74" s="1"/>
      <c r="Q74" t="str">
        <f t="shared" si="2"/>
        <v>,D4,CNC,!FLAG-NC,Address | WordImmidate,,Y,CALL,11,</v>
      </c>
      <c r="R74" t="str">
        <f t="shared" si="3"/>
        <v>&lt;opcode prefix='' value='D4'&gt;&lt;mnemonic&gt;CNC&lt;/mnemonic&gt;&lt;args&gt;&lt;arg encoding=''&gt;!FLAG-NC&lt;/arg&gt;&lt;arg encoding=''&gt;Address | WordImmidate&lt;/arg&gt;&lt;arg encoding=''&gt;&lt;/arg&gt;&lt;/args&gt;&lt;offical&gt;Y&lt;/offical&gt;&lt;function&gt;CALL&lt;/function&gt;&lt;cycles&gt;11&lt;/cycles&gt;&lt;/opcode&gt;</v>
      </c>
    </row>
    <row r="75" spans="2:18" ht="15" customHeight="1" x14ac:dyDescent="0.25">
      <c r="B75" s="1" t="s">
        <v>163</v>
      </c>
      <c r="C75" s="1">
        <f>HEX2DEC(B75) + HEX2DEC(A75) * 1000</f>
        <v>214</v>
      </c>
      <c r="D75" s="1" t="s">
        <v>320</v>
      </c>
      <c r="E75" s="1" t="s">
        <v>459</v>
      </c>
      <c r="F75" s="1" t="s">
        <v>424</v>
      </c>
      <c r="H75" t="s">
        <v>269</v>
      </c>
      <c r="I75" s="1" t="s">
        <v>129</v>
      </c>
      <c r="J75" s="1">
        <v>7</v>
      </c>
      <c r="L75" s="1"/>
      <c r="M75" s="1"/>
      <c r="Q75" t="str">
        <f t="shared" si="2"/>
        <v>,D6,SUI,!ByteReg-A,Byte | ByteImmidate,,Y,SUB,7,</v>
      </c>
      <c r="R75" t="str">
        <f t="shared" si="3"/>
        <v>&lt;opcode prefix='' value='D6'&gt;&lt;mnemonic&gt;SUI&lt;/mnemonic&gt;&lt;args&gt;&lt;arg encoding=''&gt;!ByteReg-A&lt;/arg&gt;&lt;arg encoding=''&gt;Byte | ByteImmidate&lt;/arg&gt;&lt;arg encoding=''&gt;&lt;/arg&gt;&lt;/args&gt;&lt;offical&gt;Y&lt;/offical&gt;&lt;function&gt;SUB&lt;/function&gt;&lt;cycles&gt;7&lt;/cycles&gt;&lt;/opcode&gt;</v>
      </c>
    </row>
    <row r="76" spans="2:18" ht="15" customHeight="1" x14ac:dyDescent="0.25">
      <c r="B76" s="1" t="s">
        <v>165</v>
      </c>
      <c r="C76" s="1">
        <f>HEX2DEC(B76) + HEX2DEC(A76) * 1000</f>
        <v>216</v>
      </c>
      <c r="D76" s="1" t="s">
        <v>360</v>
      </c>
      <c r="E76" s="1" t="s">
        <v>374</v>
      </c>
      <c r="H76" t="s">
        <v>269</v>
      </c>
      <c r="I76" s="1" t="s">
        <v>135</v>
      </c>
      <c r="J76" s="1">
        <v>11</v>
      </c>
      <c r="L76" s="1"/>
      <c r="M76" s="1"/>
      <c r="Q76" t="str">
        <f t="shared" si="2"/>
        <v>,D8,RC,!FLAG-C,,,Y,RET,11,</v>
      </c>
      <c r="R76" t="str">
        <f t="shared" si="3"/>
        <v>&lt;opcode prefix='' value='D8'&gt;&lt;mnemonic&gt;RC&lt;/mnemonic&gt;&lt;args&gt;&lt;arg encoding=''&gt;!FLAG-C&lt;/arg&gt;&lt;arg encoding=''&gt;&lt;/arg&gt;&lt;arg encoding=''&gt;&lt;/arg&gt;&lt;/args&gt;&lt;offical&gt;Y&lt;/offical&gt;&lt;function&gt;RET&lt;/function&gt;&lt;cycles&gt;11&lt;/cycles&gt;&lt;/opcode&gt;</v>
      </c>
    </row>
    <row r="77" spans="2:18" ht="15" customHeight="1" x14ac:dyDescent="0.25">
      <c r="B77" s="1" t="s">
        <v>166</v>
      </c>
      <c r="C77" s="1">
        <f>HEX2DEC(B77) + HEX2DEC(A77) * 1000</f>
        <v>217</v>
      </c>
      <c r="D77" s="1" t="s">
        <v>135</v>
      </c>
      <c r="H77" t="s">
        <v>267</v>
      </c>
      <c r="I77" s="1" t="s">
        <v>135</v>
      </c>
      <c r="J77" s="1">
        <v>10</v>
      </c>
      <c r="L77" s="1"/>
      <c r="M77" s="1"/>
      <c r="Q77" t="str">
        <f t="shared" si="2"/>
        <v>,D9,RET,,,,N,RET,10,</v>
      </c>
      <c r="R77" t="str">
        <f t="shared" si="3"/>
        <v>&lt;opcode prefix='' value='D9'&gt;&lt;mnemonic&gt;RET&lt;/mnemonic&gt;&lt;args&gt;&lt;arg encoding=''&gt;&lt;/arg&gt;&lt;arg encoding=''&gt;&lt;/arg&gt;&lt;arg encoding=''&gt;&lt;/arg&gt;&lt;/args&gt;&lt;offical&gt;N&lt;/offical&gt;&lt;function&gt;RET&lt;/function&gt;&lt;cycles&gt;10&lt;/cycles&gt;&lt;/opcode&gt;</v>
      </c>
    </row>
    <row r="78" spans="2:18" ht="15" customHeight="1" x14ac:dyDescent="0.25">
      <c r="B78" s="1" t="s">
        <v>167</v>
      </c>
      <c r="C78" s="1">
        <f>HEX2DEC(B78) + HEX2DEC(A78) * 1000</f>
        <v>218</v>
      </c>
      <c r="D78" s="1" t="s">
        <v>353</v>
      </c>
      <c r="E78" s="1" t="s">
        <v>374</v>
      </c>
      <c r="F78" s="1" t="s">
        <v>421</v>
      </c>
      <c r="H78" t="s">
        <v>269</v>
      </c>
      <c r="I78" s="1" t="s">
        <v>339</v>
      </c>
      <c r="J78" s="1">
        <v>10</v>
      </c>
      <c r="L78" s="1"/>
      <c r="M78" s="1"/>
      <c r="Q78" t="str">
        <f t="shared" si="2"/>
        <v>,DA,JC,!FLAG-C,Address | WordImmidate,,Y,JMP,10,</v>
      </c>
      <c r="R78" t="str">
        <f t="shared" si="3"/>
        <v>&lt;opcode prefix='' value='DA'&gt;&lt;mnemonic&gt;JC&lt;/mnemonic&gt;&lt;args&gt;&lt;arg encoding=''&gt;!FLAG-C&lt;/arg&gt;&lt;arg encoding=''&gt;Address | WordImmidate&lt;/arg&gt;&lt;arg encoding=''&gt;&lt;/arg&gt;&lt;/args&gt;&lt;offical&gt;Y&lt;/offical&gt;&lt;function&gt;JMP&lt;/function&gt;&lt;cycles&gt;10&lt;/cycles&gt;&lt;/opcode&gt;</v>
      </c>
    </row>
    <row r="79" spans="2:18" ht="15" customHeight="1" x14ac:dyDescent="0.25">
      <c r="B79" s="1" t="s">
        <v>168</v>
      </c>
      <c r="C79" s="1">
        <f>HEX2DEC(B79) + HEX2DEC(A79) * 1000</f>
        <v>219</v>
      </c>
      <c r="D79" s="1" t="s">
        <v>227</v>
      </c>
      <c r="E79" s="1" t="s">
        <v>459</v>
      </c>
      <c r="F79" s="1" t="s">
        <v>424</v>
      </c>
      <c r="H79" t="s">
        <v>269</v>
      </c>
      <c r="I79" s="1" t="s">
        <v>227</v>
      </c>
      <c r="J79" s="1">
        <v>7</v>
      </c>
      <c r="L79" s="1"/>
      <c r="M79" s="1"/>
      <c r="Q79" t="str">
        <f t="shared" si="2"/>
        <v>,DB,IN,!ByteReg-A,Byte | ByteImmidate,,Y,IN,7,</v>
      </c>
      <c r="R79" t="str">
        <f t="shared" si="3"/>
        <v>&lt;opcode prefix='' value='DB'&gt;&lt;mnemonic&gt;IN&lt;/mnemonic&gt;&lt;args&gt;&lt;arg encoding=''&gt;!ByteReg-A&lt;/arg&gt;&lt;arg encoding=''&gt;Byte | ByteImmidate&lt;/arg&gt;&lt;arg encoding=''&gt;&lt;/arg&gt;&lt;/args&gt;&lt;offical&gt;Y&lt;/offical&gt;&lt;function&gt;IN&lt;/function&gt;&lt;cycles&gt;7&lt;/cycles&gt;&lt;/opcode&gt;</v>
      </c>
    </row>
    <row r="80" spans="2:18" ht="15" customHeight="1" x14ac:dyDescent="0.25">
      <c r="B80" s="1" t="s">
        <v>169</v>
      </c>
      <c r="C80" s="1">
        <f>HEX2DEC(B80) + HEX2DEC(A80) * 1000</f>
        <v>220</v>
      </c>
      <c r="D80" s="1" t="s">
        <v>153</v>
      </c>
      <c r="E80" s="1" t="s">
        <v>374</v>
      </c>
      <c r="F80" s="1" t="s">
        <v>421</v>
      </c>
      <c r="H80" t="s">
        <v>269</v>
      </c>
      <c r="I80" s="1" t="s">
        <v>138</v>
      </c>
      <c r="J80" s="1">
        <v>11</v>
      </c>
      <c r="L80" s="1"/>
      <c r="M80" s="1"/>
      <c r="Q80" t="str">
        <f t="shared" si="2"/>
        <v>,DC,CC,!FLAG-C,Address | WordImmidate,,Y,CALL,11,</v>
      </c>
      <c r="R80" t="str">
        <f t="shared" si="3"/>
        <v>&lt;opcode prefix='' value='DC'&gt;&lt;mnemonic&gt;CC&lt;/mnemonic&gt;&lt;args&gt;&lt;arg encoding=''&gt;!FLAG-C&lt;/arg&gt;&lt;arg encoding=''&gt;Address | WordImmidate&lt;/arg&gt;&lt;arg encoding=''&gt;&lt;/arg&gt;&lt;/args&gt;&lt;offical&gt;Y&lt;/offical&gt;&lt;function&gt;CALL&lt;/function&gt;&lt;cycles&gt;11&lt;/cycles&gt;&lt;/opcode&gt;</v>
      </c>
    </row>
    <row r="81" spans="2:18" ht="15" customHeight="1" x14ac:dyDescent="0.25">
      <c r="B81" s="1" t="s">
        <v>170</v>
      </c>
      <c r="C81" s="1">
        <f>HEX2DEC(B81) + HEX2DEC(A81) * 1000</f>
        <v>221</v>
      </c>
      <c r="D81" s="1" t="s">
        <v>138</v>
      </c>
      <c r="E81" s="1" t="s">
        <v>421</v>
      </c>
      <c r="H81" t="s">
        <v>267</v>
      </c>
      <c r="I81" s="1" t="s">
        <v>138</v>
      </c>
      <c r="J81" s="1">
        <v>17</v>
      </c>
      <c r="L81" s="1"/>
      <c r="M81" s="1"/>
      <c r="Q81" t="str">
        <f t="shared" si="2"/>
        <v>,DD,CALL,Address | WordImmidate,,,N,CALL,17,</v>
      </c>
      <c r="R81" t="str">
        <f t="shared" si="3"/>
        <v>&lt;opcode prefix='' value='DD'&gt;&lt;mnemonic&gt;CALL&lt;/mnemonic&gt;&lt;args&gt;&lt;arg encoding=''&gt;Address | WordImmidate&lt;/arg&gt;&lt;arg encoding=''&gt;&lt;/arg&gt;&lt;arg encoding=''&gt;&lt;/arg&gt;&lt;/args&gt;&lt;offical&gt;N&lt;/offical&gt;&lt;function&gt;CALL&lt;/function&gt;&lt;cycles&gt;17&lt;/cycles&gt;&lt;/opcode&gt;</v>
      </c>
    </row>
    <row r="82" spans="2:18" ht="15" customHeight="1" x14ac:dyDescent="0.25">
      <c r="B82" s="1" t="s">
        <v>171</v>
      </c>
      <c r="C82" s="1">
        <f>HEX2DEC(B82) + HEX2DEC(A82) * 1000</f>
        <v>222</v>
      </c>
      <c r="D82" s="1" t="s">
        <v>322</v>
      </c>
      <c r="E82" s="1" t="s">
        <v>459</v>
      </c>
      <c r="F82" s="1" t="s">
        <v>424</v>
      </c>
      <c r="H82" t="s">
        <v>269</v>
      </c>
      <c r="I82" s="1" t="s">
        <v>428</v>
      </c>
      <c r="J82" s="1">
        <v>7</v>
      </c>
      <c r="L82" s="1"/>
      <c r="M82" s="1"/>
      <c r="Q82" t="str">
        <f t="shared" si="2"/>
        <v>,DE,SBI,!ByteReg-A,Byte | ByteImmidate,,Y,SUB-C,7,</v>
      </c>
      <c r="R82" t="str">
        <f t="shared" si="3"/>
        <v>&lt;opcode prefix='' value='DE'&gt;&lt;mnemonic&gt;SBI&lt;/mnemonic&gt;&lt;args&gt;&lt;arg encoding=''&gt;!ByteReg-A&lt;/arg&gt;&lt;arg encoding=''&gt;Byte | ByteImmidate&lt;/arg&gt;&lt;arg encoding=''&gt;&lt;/arg&gt;&lt;/args&gt;&lt;offical&gt;Y&lt;/offical&gt;&lt;function&gt;SUB-C&lt;/function&gt;&lt;cycles&gt;7&lt;/cycles&gt;&lt;/opcode&gt;</v>
      </c>
    </row>
    <row r="83" spans="2:18" ht="15" customHeight="1" x14ac:dyDescent="0.25">
      <c r="B83" s="1" t="s">
        <v>173</v>
      </c>
      <c r="C83" s="1">
        <f>HEX2DEC(B83) + HEX2DEC(A83) * 1000</f>
        <v>224</v>
      </c>
      <c r="D83" s="1" t="s">
        <v>357</v>
      </c>
      <c r="E83" s="1" t="s">
        <v>379</v>
      </c>
      <c r="H83" t="s">
        <v>269</v>
      </c>
      <c r="I83" s="1" t="s">
        <v>135</v>
      </c>
      <c r="J83" s="1">
        <v>11</v>
      </c>
      <c r="L83" s="1"/>
      <c r="M83" s="1"/>
      <c r="Q83" t="str">
        <f t="shared" si="2"/>
        <v>,E0,RPO,!FLAG-PO,,,Y,RET,11,</v>
      </c>
      <c r="R83" t="str">
        <f t="shared" si="3"/>
        <v>&lt;opcode prefix='' value='E0'&gt;&lt;mnemonic&gt;RPO&lt;/mnemonic&gt;&lt;args&gt;&lt;arg encoding=''&gt;!FLAG-PO&lt;/arg&gt;&lt;arg encoding=''&gt;&lt;/arg&gt;&lt;arg encoding=''&gt;&lt;/arg&gt;&lt;/args&gt;&lt;offical&gt;Y&lt;/offical&gt;&lt;function&gt;RET&lt;/function&gt;&lt;cycles&gt;11&lt;/cycles&gt;&lt;/opcode&gt;</v>
      </c>
    </row>
    <row r="84" spans="2:18" ht="15" customHeight="1" x14ac:dyDescent="0.25">
      <c r="B84" s="1" t="s">
        <v>175</v>
      </c>
      <c r="C84" s="1">
        <f>HEX2DEC(B84) + HEX2DEC(A84) * 1000</f>
        <v>226</v>
      </c>
      <c r="D84" s="1" t="s">
        <v>350</v>
      </c>
      <c r="E84" s="1" t="s">
        <v>379</v>
      </c>
      <c r="F84" s="1" t="s">
        <v>421</v>
      </c>
      <c r="H84" t="s">
        <v>269</v>
      </c>
      <c r="I84" s="1" t="s">
        <v>339</v>
      </c>
      <c r="J84" s="1">
        <v>10</v>
      </c>
      <c r="L84" s="1"/>
      <c r="M84" s="1"/>
      <c r="Q84" t="str">
        <f t="shared" si="2"/>
        <v>,E2,JPO,!FLAG-PO,Address | WordImmidate,,Y,JMP,10,</v>
      </c>
      <c r="R84" t="str">
        <f t="shared" si="3"/>
        <v>&lt;opcode prefix='' value='E2'&gt;&lt;mnemonic&gt;JPO&lt;/mnemonic&gt;&lt;args&gt;&lt;arg encoding=''&gt;!FLAG-PO&lt;/arg&gt;&lt;arg encoding=''&gt;Address | WordImmidate&lt;/arg&gt;&lt;arg encoding=''&gt;&lt;/arg&gt;&lt;/args&gt;&lt;offical&gt;Y&lt;/offical&gt;&lt;function&gt;JMP&lt;/function&gt;&lt;cycles&gt;10&lt;/cycles&gt;&lt;/opcode&gt;</v>
      </c>
    </row>
    <row r="85" spans="2:18" ht="15" customHeight="1" x14ac:dyDescent="0.25">
      <c r="B85" s="1" t="s">
        <v>176</v>
      </c>
      <c r="C85" s="1">
        <f>HEX2DEC(B85) + HEX2DEC(A85) * 1000</f>
        <v>227</v>
      </c>
      <c r="D85" s="1" t="s">
        <v>315</v>
      </c>
      <c r="E85" s="1" t="s">
        <v>458</v>
      </c>
      <c r="F85" s="1" t="s">
        <v>461</v>
      </c>
      <c r="H85" t="s">
        <v>269</v>
      </c>
      <c r="I85" s="4" t="s">
        <v>116</v>
      </c>
      <c r="J85" s="1">
        <v>18</v>
      </c>
      <c r="L85" s="1"/>
      <c r="M85" s="1"/>
      <c r="Q85" t="str">
        <f t="shared" si="2"/>
        <v>,E3,XTHL,!WordRegPtr-SP,!WordReg-HL,,Y,EX,18,</v>
      </c>
      <c r="R85" t="str">
        <f t="shared" si="3"/>
        <v>&lt;opcode prefix='' value='E3'&gt;&lt;mnemonic&gt;XTHL&lt;/mnemonic&gt;&lt;args&gt;&lt;arg encoding=''&gt;!WordRegPtr-SP&lt;/arg&gt;&lt;arg encoding=''&gt;!WordReg-HL&lt;/arg&gt;&lt;arg encoding=''&gt;&lt;/arg&gt;&lt;/args&gt;&lt;offical&gt;Y&lt;/offical&gt;&lt;function&gt;EX&lt;/function&gt;&lt;cycles&gt;18&lt;/cycles&gt;&lt;/opcode&gt;</v>
      </c>
    </row>
    <row r="86" spans="2:18" ht="15" customHeight="1" x14ac:dyDescent="0.25">
      <c r="B86" s="1" t="s">
        <v>177</v>
      </c>
      <c r="C86" s="1">
        <f>HEX2DEC(B86) + HEX2DEC(A86) * 1000</f>
        <v>228</v>
      </c>
      <c r="D86" s="1" t="s">
        <v>344</v>
      </c>
      <c r="E86" s="1" t="s">
        <v>379</v>
      </c>
      <c r="F86" s="1" t="s">
        <v>421</v>
      </c>
      <c r="H86" t="s">
        <v>269</v>
      </c>
      <c r="I86" s="1" t="s">
        <v>138</v>
      </c>
      <c r="J86" s="1">
        <v>17</v>
      </c>
      <c r="L86" s="1"/>
      <c r="M86" s="1"/>
      <c r="Q86" t="str">
        <f t="shared" si="2"/>
        <v>,E4,CPO,!FLAG-PO,Address | WordImmidate,,Y,CALL,17,</v>
      </c>
      <c r="R86" t="str">
        <f t="shared" si="3"/>
        <v>&lt;opcode prefix='' value='E4'&gt;&lt;mnemonic&gt;CPO&lt;/mnemonic&gt;&lt;args&gt;&lt;arg encoding=''&gt;!FLAG-PO&lt;/arg&gt;&lt;arg encoding=''&gt;Address | WordImmidate&lt;/arg&gt;&lt;arg encoding=''&gt;&lt;/arg&gt;&lt;/args&gt;&lt;offical&gt;Y&lt;/offical&gt;&lt;function&gt;CALL&lt;/function&gt;&lt;cycles&gt;17&lt;/cycles&gt;&lt;/opcode&gt;</v>
      </c>
    </row>
    <row r="87" spans="2:18" ht="15" customHeight="1" x14ac:dyDescent="0.25">
      <c r="B87" s="1" t="s">
        <v>179</v>
      </c>
      <c r="C87" s="1">
        <f>HEX2DEC(B87) + HEX2DEC(A87) * 1000</f>
        <v>230</v>
      </c>
      <c r="D87" s="1" t="s">
        <v>333</v>
      </c>
      <c r="E87" s="1" t="s">
        <v>459</v>
      </c>
      <c r="F87" s="1" t="s">
        <v>424</v>
      </c>
      <c r="H87" t="s">
        <v>269</v>
      </c>
      <c r="I87" s="1" t="s">
        <v>131</v>
      </c>
      <c r="J87" s="1">
        <v>7</v>
      </c>
      <c r="L87" s="1"/>
      <c r="M87" s="1"/>
      <c r="Q87" t="str">
        <f t="shared" si="2"/>
        <v>,E6,ANI,!ByteReg-A,Byte | ByteImmidate,,Y,AND,7,</v>
      </c>
      <c r="R87" t="str">
        <f t="shared" si="3"/>
        <v>&lt;opcode prefix='' value='E6'&gt;&lt;mnemonic&gt;ANI&lt;/mnemonic&gt;&lt;args&gt;&lt;arg encoding=''&gt;!ByteReg-A&lt;/arg&gt;&lt;arg encoding=''&gt;Byte | ByteImmidate&lt;/arg&gt;&lt;arg encoding=''&gt;&lt;/arg&gt;&lt;/args&gt;&lt;offical&gt;Y&lt;/offical&gt;&lt;function&gt;AND&lt;/function&gt;&lt;cycles&gt;7&lt;/cycles&gt;&lt;/opcode&gt;</v>
      </c>
    </row>
    <row r="88" spans="2:18" ht="15" customHeight="1" x14ac:dyDescent="0.25">
      <c r="B88" s="1" t="s">
        <v>181</v>
      </c>
      <c r="C88" s="1">
        <f>HEX2DEC(B88) + HEX2DEC(A88) * 1000</f>
        <v>232</v>
      </c>
      <c r="D88" s="1" t="s">
        <v>361</v>
      </c>
      <c r="E88" s="1" t="s">
        <v>380</v>
      </c>
      <c r="H88" t="s">
        <v>269</v>
      </c>
      <c r="I88" s="1" t="s">
        <v>135</v>
      </c>
      <c r="J88" s="1">
        <v>11</v>
      </c>
      <c r="L88" s="1"/>
      <c r="M88" s="1"/>
      <c r="O88" s="1"/>
      <c r="P88" s="1"/>
      <c r="Q88" t="str">
        <f t="shared" si="2"/>
        <v>,E8,RPE,!FLAG-PE,,,Y,RET,11,</v>
      </c>
      <c r="R88" t="str">
        <f t="shared" si="3"/>
        <v>&lt;opcode prefix='' value='E8'&gt;&lt;mnemonic&gt;RPE&lt;/mnemonic&gt;&lt;args&gt;&lt;arg encoding=''&gt;!FLAG-PE&lt;/arg&gt;&lt;arg encoding=''&gt;&lt;/arg&gt;&lt;arg encoding=''&gt;&lt;/arg&gt;&lt;/args&gt;&lt;offical&gt;Y&lt;/offical&gt;&lt;function&gt;RET&lt;/function&gt;&lt;cycles&gt;11&lt;/cycles&gt;&lt;/opcode&gt;</v>
      </c>
    </row>
    <row r="89" spans="2:18" ht="15" customHeight="1" x14ac:dyDescent="0.25">
      <c r="B89" s="1" t="s">
        <v>182</v>
      </c>
      <c r="C89" s="1">
        <f>HEX2DEC(B89) + HEX2DEC(A89) * 1000</f>
        <v>233</v>
      </c>
      <c r="D89" s="1" t="s">
        <v>340</v>
      </c>
      <c r="E89" s="1" t="s">
        <v>461</v>
      </c>
      <c r="H89" t="s">
        <v>269</v>
      </c>
      <c r="I89" s="1" t="s">
        <v>339</v>
      </c>
      <c r="J89" s="1">
        <v>5</v>
      </c>
      <c r="L89" s="1"/>
      <c r="M89" s="1"/>
      <c r="O89" s="1"/>
      <c r="P89" s="1"/>
      <c r="Q89" t="str">
        <f>CONCATENATE(A89, ",",B89,",",D89,",",E89, ",", F89,",", G89,",", H89,",", I90,",", J89,",", K89)</f>
        <v>,E9,PCHL,!WordReg-HL,,,Y,JMP,5,</v>
      </c>
      <c r="R89" t="str">
        <f t="shared" si="3"/>
        <v>&lt;opcode prefix='' value='E9'&gt;&lt;mnemonic&gt;PCHL&lt;/mnemonic&gt;&lt;args&gt;&lt;arg encoding=''&gt;!WordReg-HL&lt;/arg&gt;&lt;arg encoding=''&gt;&lt;/arg&gt;&lt;arg encoding=''&gt;&lt;/arg&gt;&lt;/args&gt;&lt;offical&gt;Y&lt;/offical&gt;&lt;function&gt;JMP&lt;/function&gt;&lt;cycles&gt;5&lt;/cycles&gt;&lt;/opcode&gt;</v>
      </c>
    </row>
    <row r="90" spans="2:18" ht="15" customHeight="1" x14ac:dyDescent="0.25">
      <c r="B90" s="1" t="s">
        <v>183</v>
      </c>
      <c r="C90" s="1">
        <f>HEX2DEC(B90) + HEX2DEC(A90) * 1000</f>
        <v>234</v>
      </c>
      <c r="D90" s="1" t="s">
        <v>351</v>
      </c>
      <c r="E90" s="1" t="s">
        <v>380</v>
      </c>
      <c r="F90" s="1" t="s">
        <v>421</v>
      </c>
      <c r="H90" t="s">
        <v>269</v>
      </c>
      <c r="I90" s="1" t="s">
        <v>339</v>
      </c>
      <c r="J90" s="1">
        <v>10</v>
      </c>
      <c r="L90" s="1"/>
      <c r="M90" s="1"/>
      <c r="O90" s="1"/>
      <c r="P90" s="1"/>
      <c r="Q90" t="str">
        <f>CONCATENATE(A90, ",",B90,",",D90,",",E90, ",", F90,",", G90,",", H90,",", I92,",", J90,",", K90)</f>
        <v>,EA,JPE,!FLAG-PE,Address | WordImmidate,,Y,CALL,10,</v>
      </c>
      <c r="R90" t="str">
        <f t="shared" si="3"/>
        <v>&lt;opcode prefix='' value='EA'&gt;&lt;mnemonic&gt;JPE&lt;/mnemonic&gt;&lt;args&gt;&lt;arg encoding=''&gt;!FLAG-PE&lt;/arg&gt;&lt;arg encoding=''&gt;Address | WordImmidate&lt;/arg&gt;&lt;arg encoding=''&gt;&lt;/arg&gt;&lt;/args&gt;&lt;offical&gt;Y&lt;/offical&gt;&lt;function&gt;JMP&lt;/function&gt;&lt;cycles&gt;10&lt;/cycles&gt;&lt;/opcode&gt;</v>
      </c>
    </row>
    <row r="91" spans="2:18" ht="15" customHeight="1" x14ac:dyDescent="0.25">
      <c r="B91" s="1" t="s">
        <v>184</v>
      </c>
      <c r="C91" s="1">
        <f>HEX2DEC(B91) + HEX2DEC(A91) * 1000</f>
        <v>235</v>
      </c>
      <c r="D91" s="1" t="s">
        <v>316</v>
      </c>
      <c r="E91" s="1" t="s">
        <v>460</v>
      </c>
      <c r="F91" s="1" t="s">
        <v>461</v>
      </c>
      <c r="H91" t="s">
        <v>269</v>
      </c>
      <c r="I91" s="4" t="s">
        <v>116</v>
      </c>
      <c r="J91" s="1">
        <v>5</v>
      </c>
      <c r="L91" s="1"/>
      <c r="M91" s="1"/>
      <c r="O91" s="1"/>
      <c r="P91" s="1"/>
      <c r="Q91" t="str">
        <f>CONCATENATE(A91, ",",B91,",",D91,",",E91, ",", F91,",", G91,",", H91,",", I94,",", J91,",", K91)</f>
        <v>,EB,XCHG,!WordReg-DE,!WordReg-HL,,Y,XOR,5,</v>
      </c>
      <c r="R91" t="str">
        <f t="shared" si="3"/>
        <v>&lt;opcode prefix='' value='EB'&gt;&lt;mnemonic&gt;XCHG&lt;/mnemonic&gt;&lt;args&gt;&lt;arg encoding=''&gt;!WordReg-DE&lt;/arg&gt;&lt;arg encoding=''&gt;!WordReg-HL&lt;/arg&gt;&lt;arg encoding=''&gt;&lt;/arg&gt;&lt;/args&gt;&lt;offical&gt;Y&lt;/offical&gt;&lt;function&gt;EX&lt;/function&gt;&lt;cycles&gt;5&lt;/cycles&gt;&lt;/opcode&gt;</v>
      </c>
    </row>
    <row r="92" spans="2:18" ht="15" customHeight="1" x14ac:dyDescent="0.25">
      <c r="B92" s="1" t="s">
        <v>185</v>
      </c>
      <c r="C92" s="1">
        <f>HEX2DEC(B92) + HEX2DEC(A92) * 1000</f>
        <v>236</v>
      </c>
      <c r="D92" s="1" t="s">
        <v>345</v>
      </c>
      <c r="E92" s="1" t="s">
        <v>380</v>
      </c>
      <c r="F92" s="1" t="s">
        <v>421</v>
      </c>
      <c r="H92" t="s">
        <v>269</v>
      </c>
      <c r="I92" s="1" t="s">
        <v>138</v>
      </c>
      <c r="J92" s="1">
        <v>17</v>
      </c>
      <c r="L92" s="1"/>
      <c r="M92" s="1"/>
      <c r="O92" s="1"/>
      <c r="P92" s="1"/>
      <c r="Q92" t="str">
        <f t="shared" ref="Q92:Q94" si="4">CONCATENATE(A92, ",",B92,",",D92,",",E92, ",", F92,",", G92,",", H92,",", I95,",", J92,",", K92)</f>
        <v>,EC,CPE,!FLAG-PE,Address | WordImmidate,,Y,RET,17,</v>
      </c>
      <c r="R92" t="str">
        <f t="shared" si="3"/>
        <v>&lt;opcode prefix='' value='EC'&gt;&lt;mnemonic&gt;CPE&lt;/mnemonic&gt;&lt;args&gt;&lt;arg encoding=''&gt;!FLAG-PE&lt;/arg&gt;&lt;arg encoding=''&gt;Address | WordImmidate&lt;/arg&gt;&lt;arg encoding=''&gt;&lt;/arg&gt;&lt;/args&gt;&lt;offical&gt;Y&lt;/offical&gt;&lt;function&gt;CALL&lt;/function&gt;&lt;cycles&gt;17&lt;/cycles&gt;&lt;/opcode&gt;</v>
      </c>
    </row>
    <row r="93" spans="2:18" ht="15" customHeight="1" x14ac:dyDescent="0.25">
      <c r="B93" s="1" t="s">
        <v>186</v>
      </c>
      <c r="C93" s="1">
        <f>HEX2DEC(B93) + HEX2DEC(A93) * 1000</f>
        <v>237</v>
      </c>
      <c r="D93" s="1" t="s">
        <v>138</v>
      </c>
      <c r="E93" s="1" t="s">
        <v>421</v>
      </c>
      <c r="H93" t="s">
        <v>267</v>
      </c>
      <c r="I93" s="1" t="s">
        <v>138</v>
      </c>
      <c r="J93" s="1">
        <v>17</v>
      </c>
      <c r="L93" s="1"/>
      <c r="M93" s="1"/>
      <c r="Q93" t="str">
        <f t="shared" si="4"/>
        <v>,ED,CALL,Address | WordImmidate,,,N,JMP,17,</v>
      </c>
      <c r="R93" t="str">
        <f t="shared" si="3"/>
        <v>&lt;opcode prefix='' value='ED'&gt;&lt;mnemonic&gt;CALL&lt;/mnemonic&gt;&lt;args&gt;&lt;arg encoding=''&gt;Address | WordImmidate&lt;/arg&gt;&lt;arg encoding=''&gt;&lt;/arg&gt;&lt;arg encoding=''&gt;&lt;/arg&gt;&lt;/args&gt;&lt;offical&gt;N&lt;/offical&gt;&lt;function&gt;CALL&lt;/function&gt;&lt;cycles&gt;17&lt;/cycles&gt;&lt;/opcode&gt;</v>
      </c>
    </row>
    <row r="94" spans="2:18" ht="15" customHeight="1" x14ac:dyDescent="0.25">
      <c r="B94" s="1" t="s">
        <v>187</v>
      </c>
      <c r="C94" s="1">
        <f>HEX2DEC(B94) + HEX2DEC(A94) * 1000</f>
        <v>238</v>
      </c>
      <c r="D94" s="1" t="s">
        <v>335</v>
      </c>
      <c r="E94" s="1" t="s">
        <v>459</v>
      </c>
      <c r="F94" s="1" t="s">
        <v>424</v>
      </c>
      <c r="H94" t="s">
        <v>269</v>
      </c>
      <c r="I94" s="1" t="s">
        <v>132</v>
      </c>
      <c r="J94" s="1">
        <v>7</v>
      </c>
      <c r="L94" s="1"/>
      <c r="M94" s="1"/>
      <c r="O94" s="1"/>
      <c r="P94" s="1"/>
      <c r="Q94" t="str">
        <f t="shared" si="4"/>
        <v>,EE,XRI,!ByteReg-A,Byte | ByteImmidate,,Y,DI,7,</v>
      </c>
      <c r="R94" t="str">
        <f t="shared" si="3"/>
        <v>&lt;opcode prefix='' value='EE'&gt;&lt;mnemonic&gt;XRI&lt;/mnemonic&gt;&lt;args&gt;&lt;arg encoding=''&gt;!ByteReg-A&lt;/arg&gt;&lt;arg encoding=''&gt;Byte | ByteImmidate&lt;/arg&gt;&lt;arg encoding=''&gt;&lt;/arg&gt;&lt;/args&gt;&lt;offical&gt;Y&lt;/offical&gt;&lt;function&gt;XOR&lt;/function&gt;&lt;cycles&gt;7&lt;/cycles&gt;&lt;/opcode&gt;</v>
      </c>
    </row>
    <row r="95" spans="2:18" ht="15" customHeight="1" x14ac:dyDescent="0.25">
      <c r="B95" s="1" t="s">
        <v>189</v>
      </c>
      <c r="C95" s="1">
        <f>HEX2DEC(B95) + HEX2DEC(A95) * 1000</f>
        <v>240</v>
      </c>
      <c r="D95" s="1" t="s">
        <v>358</v>
      </c>
      <c r="E95" s="1" t="s">
        <v>381</v>
      </c>
      <c r="H95" t="s">
        <v>269</v>
      </c>
      <c r="I95" s="1" t="s">
        <v>135</v>
      </c>
      <c r="J95" s="1">
        <v>11</v>
      </c>
      <c r="L95" s="1"/>
      <c r="P95" s="1"/>
      <c r="Q95" t="str">
        <f t="shared" ref="Q95:Q103" si="5">CONCATENATE(A95, ",",B95,",",D95,",",E95, ",", F95,",", G95,",", H95,",", I95,",", J95,",", K95)</f>
        <v>,F0,RP,!FLAG-P,,,Y,RET,11,</v>
      </c>
      <c r="R95" t="str">
        <f t="shared" si="3"/>
        <v>&lt;opcode prefix='' value='F0'&gt;&lt;mnemonic&gt;RP&lt;/mnemonic&gt;&lt;args&gt;&lt;arg encoding=''&gt;!FLAG-P&lt;/arg&gt;&lt;arg encoding=''&gt;&lt;/arg&gt;&lt;arg encoding=''&gt;&lt;/arg&gt;&lt;/args&gt;&lt;offical&gt;Y&lt;/offical&gt;&lt;function&gt;RET&lt;/function&gt;&lt;cycles&gt;11&lt;/cycles&gt;&lt;/opcode&gt;</v>
      </c>
    </row>
    <row r="96" spans="2:18" ht="15" customHeight="1" x14ac:dyDescent="0.25">
      <c r="B96" s="1" t="s">
        <v>191</v>
      </c>
      <c r="C96" s="1">
        <f>HEX2DEC(B96) + HEX2DEC(A96) * 1000</f>
        <v>242</v>
      </c>
      <c r="D96" s="1" t="s">
        <v>137</v>
      </c>
      <c r="E96" s="1" t="s">
        <v>381</v>
      </c>
      <c r="F96" s="1" t="s">
        <v>421</v>
      </c>
      <c r="H96" t="s">
        <v>269</v>
      </c>
      <c r="I96" s="1" t="s">
        <v>339</v>
      </c>
      <c r="J96" s="1">
        <v>10</v>
      </c>
      <c r="L96" s="1"/>
      <c r="P96" s="1"/>
      <c r="Q96" t="str">
        <f t="shared" si="5"/>
        <v>,F2,JP,!FLAG-P,Address | WordImmidate,,Y,JMP,10,</v>
      </c>
      <c r="R96" t="str">
        <f t="shared" si="3"/>
        <v>&lt;opcode prefix='' value='F2'&gt;&lt;mnemonic&gt;JP&lt;/mnemonic&gt;&lt;args&gt;&lt;arg encoding=''&gt;!FLAG-P&lt;/arg&gt;&lt;arg encoding=''&gt;Address | WordImmidate&lt;/arg&gt;&lt;arg encoding=''&gt;&lt;/arg&gt;&lt;/args&gt;&lt;offical&gt;Y&lt;/offical&gt;&lt;function&gt;JMP&lt;/function&gt;&lt;cycles&gt;10&lt;/cycles&gt;&lt;/opcode&gt;</v>
      </c>
    </row>
    <row r="97" spans="2:18" ht="15" customHeight="1" x14ac:dyDescent="0.25">
      <c r="B97" s="1" t="s">
        <v>192</v>
      </c>
      <c r="C97" s="1">
        <f>HEX2DEC(B97) + HEX2DEC(A97) * 1000</f>
        <v>243</v>
      </c>
      <c r="D97" s="1" t="s">
        <v>260</v>
      </c>
      <c r="H97" t="s">
        <v>269</v>
      </c>
      <c r="I97" s="1" t="s">
        <v>260</v>
      </c>
      <c r="J97" s="1">
        <v>4</v>
      </c>
      <c r="L97" s="1"/>
      <c r="P97" s="1"/>
      <c r="Q97" t="str">
        <f t="shared" si="5"/>
        <v>,F3,DI,,,,Y,DI,4,</v>
      </c>
      <c r="R97" t="str">
        <f t="shared" si="3"/>
        <v>&lt;opcode prefix='' value='F3'&gt;&lt;mnemonic&gt;DI&lt;/mnemonic&gt;&lt;args&gt;&lt;arg encoding=''&gt;&lt;/arg&gt;&lt;arg encoding=''&gt;&lt;/arg&gt;&lt;arg encoding=''&gt;&lt;/arg&gt;&lt;/args&gt;&lt;offical&gt;Y&lt;/offical&gt;&lt;function&gt;DI&lt;/function&gt;&lt;cycles&gt;4&lt;/cycles&gt;&lt;/opcode&gt;</v>
      </c>
    </row>
    <row r="98" spans="2:18" ht="15" customHeight="1" x14ac:dyDescent="0.25">
      <c r="B98" s="1" t="s">
        <v>193</v>
      </c>
      <c r="C98" s="1">
        <f>HEX2DEC(B98) + HEX2DEC(A98) * 1000</f>
        <v>244</v>
      </c>
      <c r="D98" s="1" t="s">
        <v>134</v>
      </c>
      <c r="E98" s="1" t="s">
        <v>381</v>
      </c>
      <c r="F98" s="1" t="s">
        <v>421</v>
      </c>
      <c r="H98" t="s">
        <v>269</v>
      </c>
      <c r="I98" s="1" t="s">
        <v>138</v>
      </c>
      <c r="J98" s="1">
        <v>17</v>
      </c>
      <c r="L98" s="1"/>
      <c r="P98" s="1"/>
      <c r="Q98" t="str">
        <f t="shared" si="5"/>
        <v>,F4,CP,!FLAG-P,Address | WordImmidate,,Y,CALL,17,</v>
      </c>
      <c r="R98" t="str">
        <f t="shared" si="3"/>
        <v>&lt;opcode prefix='' value='F4'&gt;&lt;mnemonic&gt;CP&lt;/mnemonic&gt;&lt;args&gt;&lt;arg encoding=''&gt;!FLAG-P&lt;/arg&gt;&lt;arg encoding=''&gt;Address | WordImmidate&lt;/arg&gt;&lt;arg encoding=''&gt;&lt;/arg&gt;&lt;/args&gt;&lt;offical&gt;Y&lt;/offical&gt;&lt;function&gt;CALL&lt;/function&gt;&lt;cycles&gt;17&lt;/cycles&gt;&lt;/opcode&gt;</v>
      </c>
    </row>
    <row r="99" spans="2:18" ht="15" customHeight="1" x14ac:dyDescent="0.25">
      <c r="B99" s="1" t="s">
        <v>195</v>
      </c>
      <c r="C99" s="1">
        <f>HEX2DEC(B99) + HEX2DEC(A99) * 1000</f>
        <v>246</v>
      </c>
      <c r="D99" s="1" t="s">
        <v>337</v>
      </c>
      <c r="E99" s="1" t="s">
        <v>459</v>
      </c>
      <c r="F99" s="1" t="s">
        <v>424</v>
      </c>
      <c r="H99" t="s">
        <v>269</v>
      </c>
      <c r="I99" s="1" t="s">
        <v>133</v>
      </c>
      <c r="J99" s="1">
        <v>7</v>
      </c>
      <c r="L99" s="1"/>
      <c r="P99" s="1"/>
      <c r="Q99" t="str">
        <f t="shared" si="5"/>
        <v>,F6,ORI,!ByteReg-A,Byte | ByteImmidate,,Y,OR,7,</v>
      </c>
      <c r="R99" t="str">
        <f t="shared" si="3"/>
        <v>&lt;opcode prefix='' value='F6'&gt;&lt;mnemonic&gt;ORI&lt;/mnemonic&gt;&lt;args&gt;&lt;arg encoding=''&gt;!ByteReg-A&lt;/arg&gt;&lt;arg encoding=''&gt;Byte | ByteImmidate&lt;/arg&gt;&lt;arg encoding=''&gt;&lt;/arg&gt;&lt;/args&gt;&lt;offical&gt;Y&lt;/offical&gt;&lt;function&gt;OR&lt;/function&gt;&lt;cycles&gt;7&lt;/cycles&gt;&lt;/opcode&gt;</v>
      </c>
    </row>
    <row r="100" spans="2:18" ht="15" customHeight="1" x14ac:dyDescent="0.25">
      <c r="B100" s="1" t="s">
        <v>197</v>
      </c>
      <c r="C100" s="1">
        <f>HEX2DEC(B100) + HEX2DEC(A100) * 1000</f>
        <v>248</v>
      </c>
      <c r="D100" s="1" t="s">
        <v>359</v>
      </c>
      <c r="E100" s="1" t="s">
        <v>375</v>
      </c>
      <c r="H100" t="s">
        <v>269</v>
      </c>
      <c r="I100" s="1" t="s">
        <v>135</v>
      </c>
      <c r="J100" s="1">
        <v>11</v>
      </c>
      <c r="L100" s="1"/>
      <c r="P100" s="1"/>
      <c r="Q100" t="str">
        <f t="shared" si="5"/>
        <v>,F8,RM,!FLAG-M,,,Y,RET,11,</v>
      </c>
      <c r="R100" t="str">
        <f t="shared" si="3"/>
        <v>&lt;opcode prefix='' value='F8'&gt;&lt;mnemonic&gt;RM&lt;/mnemonic&gt;&lt;args&gt;&lt;arg encoding=''&gt;!FLAG-M&lt;/arg&gt;&lt;arg encoding=''&gt;&lt;/arg&gt;&lt;arg encoding=''&gt;&lt;/arg&gt;&lt;/args&gt;&lt;offical&gt;Y&lt;/offical&gt;&lt;function&gt;RET&lt;/function&gt;&lt;cycles&gt;11&lt;/cycles&gt;&lt;/opcode&gt;</v>
      </c>
    </row>
    <row r="101" spans="2:18" ht="15" customHeight="1" x14ac:dyDescent="0.25">
      <c r="B101" s="1" t="s">
        <v>198</v>
      </c>
      <c r="C101" s="1">
        <f>HEX2DEC(B101) + HEX2DEC(A101) * 1000</f>
        <v>249</v>
      </c>
      <c r="D101" s="1" t="s">
        <v>314</v>
      </c>
      <c r="E101" s="1" t="s">
        <v>462</v>
      </c>
      <c r="F101" s="1" t="s">
        <v>461</v>
      </c>
      <c r="H101" t="s">
        <v>269</v>
      </c>
      <c r="I101" s="1" t="s">
        <v>7</v>
      </c>
      <c r="J101" s="1">
        <v>5</v>
      </c>
      <c r="L101" s="1"/>
      <c r="P101" s="1"/>
      <c r="Q101" t="str">
        <f t="shared" si="5"/>
        <v>,F9,SPHL,!WordReg-SP,!WordReg-HL,,Y,LD,5,</v>
      </c>
      <c r="R101" t="str">
        <f t="shared" si="3"/>
        <v>&lt;opcode prefix='' value='F9'&gt;&lt;mnemonic&gt;SPHL&lt;/mnemonic&gt;&lt;args&gt;&lt;arg encoding=''&gt;!WordReg-SP&lt;/arg&gt;&lt;arg encoding=''&gt;!WordReg-HL&lt;/arg&gt;&lt;arg encoding=''&gt;&lt;/arg&gt;&lt;/args&gt;&lt;offical&gt;Y&lt;/offical&gt;&lt;function&gt;LD&lt;/function&gt;&lt;cycles&gt;5&lt;/cycles&gt;&lt;/opcode&gt;</v>
      </c>
    </row>
    <row r="102" spans="2:18" ht="15" customHeight="1" x14ac:dyDescent="0.25">
      <c r="B102" s="1" t="s">
        <v>199</v>
      </c>
      <c r="C102" s="1">
        <f>HEX2DEC(B102) + HEX2DEC(A102) * 1000</f>
        <v>250</v>
      </c>
      <c r="D102" s="1" t="s">
        <v>352</v>
      </c>
      <c r="E102" s="1" t="s">
        <v>375</v>
      </c>
      <c r="F102" s="1" t="s">
        <v>421</v>
      </c>
      <c r="H102" t="s">
        <v>269</v>
      </c>
      <c r="I102" s="1" t="s">
        <v>339</v>
      </c>
      <c r="J102" s="1">
        <v>10</v>
      </c>
      <c r="L102" s="1"/>
      <c r="M102" s="1"/>
      <c r="Q102" t="str">
        <f t="shared" si="5"/>
        <v>,FA,JM,!FLAG-M,Address | WordImmidate,,Y,JMP,10,</v>
      </c>
      <c r="R102" t="str">
        <f t="shared" si="3"/>
        <v>&lt;opcode prefix='' value='FA'&gt;&lt;mnemonic&gt;JM&lt;/mnemonic&gt;&lt;args&gt;&lt;arg encoding=''&gt;!FLAG-M&lt;/arg&gt;&lt;arg encoding=''&gt;Address | WordImmidate&lt;/arg&gt;&lt;arg encoding=''&gt;&lt;/arg&gt;&lt;/args&gt;&lt;offical&gt;Y&lt;/offical&gt;&lt;function&gt;JMP&lt;/function&gt;&lt;cycles&gt;10&lt;/cycles&gt;&lt;/opcode&gt;</v>
      </c>
    </row>
    <row r="103" spans="2:18" ht="15" customHeight="1" x14ac:dyDescent="0.25">
      <c r="B103" s="1" t="s">
        <v>200</v>
      </c>
      <c r="C103" s="1">
        <f>HEX2DEC(B103) + HEX2DEC(A103) * 1000</f>
        <v>251</v>
      </c>
      <c r="D103" s="1" t="s">
        <v>263</v>
      </c>
      <c r="H103" t="s">
        <v>269</v>
      </c>
      <c r="I103" s="1" t="s">
        <v>263</v>
      </c>
      <c r="J103" s="1">
        <v>4</v>
      </c>
      <c r="L103" s="1"/>
      <c r="N103" s="1"/>
      <c r="Q103" t="str">
        <f t="shared" si="5"/>
        <v>,FB,EI,,,,Y,EI,4,</v>
      </c>
      <c r="R103" t="str">
        <f t="shared" si="3"/>
        <v>&lt;opcode prefix='' value='FB'&gt;&lt;mnemonic&gt;EI&lt;/mnemonic&gt;&lt;args&gt;&lt;arg encoding=''&gt;&lt;/arg&gt;&lt;arg encoding=''&gt;&lt;/arg&gt;&lt;arg encoding=''&gt;&lt;/arg&gt;&lt;/args&gt;&lt;offical&gt;Y&lt;/offical&gt;&lt;function&gt;EI&lt;/function&gt;&lt;cycles&gt;4&lt;/cycles&gt;&lt;/opcode&gt;</v>
      </c>
    </row>
    <row r="104" spans="2:18" ht="15" customHeight="1" x14ac:dyDescent="0.25">
      <c r="B104" s="1" t="s">
        <v>201</v>
      </c>
      <c r="C104" s="1">
        <f>HEX2DEC(B104) + HEX2DEC(A104) * 1000</f>
        <v>252</v>
      </c>
      <c r="D104" s="1" t="s">
        <v>346</v>
      </c>
      <c r="E104" s="1" t="s">
        <v>375</v>
      </c>
      <c r="F104" s="1" t="s">
        <v>421</v>
      </c>
      <c r="H104" t="s">
        <v>269</v>
      </c>
      <c r="I104" s="1" t="s">
        <v>138</v>
      </c>
      <c r="J104" s="1">
        <v>17</v>
      </c>
      <c r="L104" s="1"/>
      <c r="N104" s="1"/>
      <c r="Q104" t="str">
        <f t="shared" ref="Q104:Q106" si="6">CONCATENATE(A104, ",",B104,",",D104,",",E104, ",", F104,",", G104,",", H104,",", I104,",", J104,",", K104)</f>
        <v>,FC,CM,!FLAG-M,Address | WordImmidate,,Y,CALL,17,</v>
      </c>
      <c r="R104" t="str">
        <f t="shared" si="3"/>
        <v>&lt;opcode prefix='' value='FC'&gt;&lt;mnemonic&gt;CM&lt;/mnemonic&gt;&lt;args&gt;&lt;arg encoding=''&gt;!FLAG-M&lt;/arg&gt;&lt;arg encoding=''&gt;Address | WordImmidate&lt;/arg&gt;&lt;arg encoding=''&gt;&lt;/arg&gt;&lt;/args&gt;&lt;offical&gt;Y&lt;/offical&gt;&lt;function&gt;CALL&lt;/function&gt;&lt;cycles&gt;17&lt;/cycles&gt;&lt;/opcode&gt;</v>
      </c>
    </row>
    <row r="105" spans="2:18" ht="15" customHeight="1" x14ac:dyDescent="0.25">
      <c r="B105" s="1" t="s">
        <v>202</v>
      </c>
      <c r="C105" s="1">
        <f>HEX2DEC(B105) + HEX2DEC(A105) * 1000</f>
        <v>253</v>
      </c>
      <c r="D105" s="1" t="s">
        <v>138</v>
      </c>
      <c r="E105" s="1" t="s">
        <v>421</v>
      </c>
      <c r="H105" t="s">
        <v>267</v>
      </c>
      <c r="I105" s="1" t="s">
        <v>138</v>
      </c>
      <c r="J105" s="1">
        <v>17</v>
      </c>
      <c r="L105" s="1"/>
      <c r="N105" s="1"/>
      <c r="Q105" t="str">
        <f t="shared" si="6"/>
        <v>,FD,CALL,Address | WordImmidate,,,N,CALL,17,</v>
      </c>
      <c r="R105" t="str">
        <f t="shared" si="3"/>
        <v>&lt;opcode prefix='' value='FD'&gt;&lt;mnemonic&gt;CALL&lt;/mnemonic&gt;&lt;args&gt;&lt;arg encoding=''&gt;Address | WordImmidate&lt;/arg&gt;&lt;arg encoding=''&gt;&lt;/arg&gt;&lt;arg encoding=''&gt;&lt;/arg&gt;&lt;/args&gt;&lt;offical&gt;N&lt;/offical&gt;&lt;function&gt;CALL&lt;/function&gt;&lt;cycles&gt;17&lt;/cycles&gt;&lt;/opcode&gt;</v>
      </c>
    </row>
    <row r="106" spans="2:18" ht="15" customHeight="1" x14ac:dyDescent="0.25">
      <c r="B106" s="1" t="s">
        <v>203</v>
      </c>
      <c r="C106" s="1">
        <f>HEX2DEC(B106) + HEX2DEC(A106) * 1000</f>
        <v>254</v>
      </c>
      <c r="D106" s="1" t="s">
        <v>243</v>
      </c>
      <c r="E106" s="1" t="s">
        <v>459</v>
      </c>
      <c r="F106" s="1" t="s">
        <v>424</v>
      </c>
      <c r="H106" t="s">
        <v>269</v>
      </c>
      <c r="I106" s="1" t="s">
        <v>338</v>
      </c>
      <c r="J106" s="1">
        <v>7</v>
      </c>
      <c r="L106" s="1"/>
      <c r="M106" s="1"/>
      <c r="Q106" t="str">
        <f t="shared" si="6"/>
        <v>,FE,CPI,!ByteReg-A,Byte | ByteImmidate,,Y,CMP,7,</v>
      </c>
      <c r="R106" t="str">
        <f t="shared" si="3"/>
        <v>&lt;opcode prefix='' value='FE'&gt;&lt;mnemonic&gt;CPI&lt;/mnemonic&gt;&lt;args&gt;&lt;arg encoding=''&gt;!ByteReg-A&lt;/arg&gt;&lt;arg encoding=''&gt;Byte | ByteImmidate&lt;/arg&gt;&lt;arg encoding=''&gt;&lt;/arg&gt;&lt;/args&gt;&lt;offical&gt;Y&lt;/offical&gt;&lt;function&gt;CMP&lt;/function&gt;&lt;cycles&gt;7&lt;/cycles&gt;&lt;/opcode&gt;</v>
      </c>
    </row>
    <row r="107" spans="2:18" ht="15" customHeight="1" x14ac:dyDescent="0.25">
      <c r="L107" s="1"/>
      <c r="M107" s="1"/>
    </row>
    <row r="108" spans="2:18" ht="15" customHeight="1" x14ac:dyDescent="0.25">
      <c r="E108" s="2"/>
      <c r="L108" s="1"/>
      <c r="M108" s="1"/>
      <c r="O108" s="1"/>
      <c r="P108" s="1"/>
    </row>
    <row r="109" spans="2:18" ht="15" customHeight="1" x14ac:dyDescent="0.25">
      <c r="L109" s="1"/>
      <c r="M109" s="1"/>
      <c r="O109" s="1"/>
      <c r="P109" s="1"/>
    </row>
    <row r="110" spans="2:18" ht="15" customHeight="1" x14ac:dyDescent="0.25">
      <c r="L110" s="1"/>
      <c r="M110" s="1"/>
    </row>
    <row r="111" spans="2:18" ht="15" customHeight="1" x14ac:dyDescent="0.25">
      <c r="L111" s="1"/>
      <c r="M111" s="1"/>
    </row>
    <row r="112" spans="2:18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K165">
    <sortState ref="A2:K165">
      <sortCondition ref="C1:C165"/>
    </sortState>
  </autoFilter>
  <conditionalFormatting sqref="O826:O1048576 O119 O92 O195:O569 O34 O107:P107 O108 O43:P44 O31:P32 P108:P112 K195:K587 P82 P22:P27 O37:P41 O46:P51 O62:P62 O55:P56 O133:P133 K146:K156 K22:K53 K170:K176 K57:K58 K65:K66 K68:K94 P30 K107:K138">
    <cfRule type="containsText" dxfId="2031" priority="1192" operator="containsText" text="X">
      <formula>NOT(ISERROR(SEARCH("X",K22)))</formula>
    </cfRule>
    <cfRule type="containsText" dxfId="2030" priority="1193" operator="containsText" text="Y">
      <formula>NOT(ISERROR(SEARCH("Y",K22)))</formula>
    </cfRule>
    <cfRule type="containsText" dxfId="2029" priority="1194" operator="containsText" text="N">
      <formula>NOT(ISERROR(SEARCH("N",K22)))</formula>
    </cfRule>
  </conditionalFormatting>
  <conditionalFormatting sqref="O570:O825">
    <cfRule type="containsText" dxfId="2028" priority="1189" operator="containsText" text="X">
      <formula>NOT(ISERROR(SEARCH("X",O570)))</formula>
    </cfRule>
    <cfRule type="containsText" dxfId="2027" priority="1190" operator="containsText" text="Y">
      <formula>NOT(ISERROR(SEARCH("Y",O570)))</formula>
    </cfRule>
    <cfRule type="containsText" dxfId="2026" priority="1191" operator="containsText" text="N">
      <formula>NOT(ISERROR(SEARCH("N",O570)))</formula>
    </cfRule>
  </conditionalFormatting>
  <conditionalFormatting sqref="P826:P1048576 P119 P92 P195:P569 P34">
    <cfRule type="containsText" dxfId="2025" priority="1186" operator="containsText" text="X">
      <formula>NOT(ISERROR(SEARCH("X",P34)))</formula>
    </cfRule>
    <cfRule type="containsText" dxfId="2024" priority="1187" operator="containsText" text="Y">
      <formula>NOT(ISERROR(SEARCH("Y",P34)))</formula>
    </cfRule>
    <cfRule type="containsText" dxfId="2023" priority="1188" operator="containsText" text="N">
      <formula>NOT(ISERROR(SEARCH("N",P34)))</formula>
    </cfRule>
  </conditionalFormatting>
  <conditionalFormatting sqref="P570:P825">
    <cfRule type="containsText" dxfId="2022" priority="1183" operator="containsText" text="X">
      <formula>NOT(ISERROR(SEARCH("X",P570)))</formula>
    </cfRule>
    <cfRule type="containsText" dxfId="2021" priority="1184" operator="containsText" text="Y">
      <formula>NOT(ISERROR(SEARCH("Y",P570)))</formula>
    </cfRule>
    <cfRule type="containsText" dxfId="2020" priority="1185" operator="containsText" text="N">
      <formula>NOT(ISERROR(SEARCH("N",P570)))</formula>
    </cfRule>
  </conditionalFormatting>
  <conditionalFormatting sqref="P28">
    <cfRule type="containsText" dxfId="2019" priority="1177" operator="containsText" text="X">
      <formula>NOT(ISERROR(SEARCH("X",P28)))</formula>
    </cfRule>
    <cfRule type="containsText" dxfId="2018" priority="1178" operator="containsText" text="Y">
      <formula>NOT(ISERROR(SEARCH("Y",P28)))</formula>
    </cfRule>
    <cfRule type="containsText" dxfId="2017" priority="1179" operator="containsText" text="N">
      <formula>NOT(ISERROR(SEARCH("N",P28)))</formula>
    </cfRule>
  </conditionalFormatting>
  <conditionalFormatting sqref="O123:O132">
    <cfRule type="containsText" dxfId="2016" priority="1174" operator="containsText" text="X">
      <formula>NOT(ISERROR(SEARCH("X",O123)))</formula>
    </cfRule>
    <cfRule type="containsText" dxfId="2015" priority="1175" operator="containsText" text="Y">
      <formula>NOT(ISERROR(SEARCH("Y",O123)))</formula>
    </cfRule>
    <cfRule type="containsText" dxfId="2014" priority="1176" operator="containsText" text="N">
      <formula>NOT(ISERROR(SEARCH("N",O123)))</formula>
    </cfRule>
  </conditionalFormatting>
  <conditionalFormatting sqref="P123:P132">
    <cfRule type="containsText" dxfId="2013" priority="1171" operator="containsText" text="X">
      <formula>NOT(ISERROR(SEARCH("X",P123)))</formula>
    </cfRule>
    <cfRule type="containsText" dxfId="2012" priority="1172" operator="containsText" text="Y">
      <formula>NOT(ISERROR(SEARCH("Y",P123)))</formula>
    </cfRule>
    <cfRule type="containsText" dxfId="2011" priority="1173" operator="containsText" text="N">
      <formula>NOT(ISERROR(SEARCH("N",P123)))</formula>
    </cfRule>
  </conditionalFormatting>
  <conditionalFormatting sqref="O134">
    <cfRule type="containsText" dxfId="2010" priority="1168" operator="containsText" text="X">
      <formula>NOT(ISERROR(SEARCH("X",O134)))</formula>
    </cfRule>
    <cfRule type="containsText" dxfId="2009" priority="1169" operator="containsText" text="Y">
      <formula>NOT(ISERROR(SEARCH("Y",O134)))</formula>
    </cfRule>
    <cfRule type="containsText" dxfId="2008" priority="1170" operator="containsText" text="N">
      <formula>NOT(ISERROR(SEARCH("N",O134)))</formula>
    </cfRule>
  </conditionalFormatting>
  <conditionalFormatting sqref="P134">
    <cfRule type="containsText" dxfId="2007" priority="1165" operator="containsText" text="X">
      <formula>NOT(ISERROR(SEARCH("X",P134)))</formula>
    </cfRule>
    <cfRule type="containsText" dxfId="2006" priority="1166" operator="containsText" text="Y">
      <formula>NOT(ISERROR(SEARCH("Y",P134)))</formula>
    </cfRule>
    <cfRule type="containsText" dxfId="2005" priority="1167" operator="containsText" text="N">
      <formula>NOT(ISERROR(SEARCH("N",P134)))</formula>
    </cfRule>
  </conditionalFormatting>
  <conditionalFormatting sqref="P29">
    <cfRule type="containsText" dxfId="2004" priority="1159" operator="containsText" text="X">
      <formula>NOT(ISERROR(SEARCH("X",P29)))</formula>
    </cfRule>
    <cfRule type="containsText" dxfId="2003" priority="1160" operator="containsText" text="Y">
      <formula>NOT(ISERROR(SEARCH("Y",P29)))</formula>
    </cfRule>
    <cfRule type="containsText" dxfId="2002" priority="1161" operator="containsText" text="N">
      <formula>NOT(ISERROR(SEARCH("N",P29)))</formula>
    </cfRule>
  </conditionalFormatting>
  <conditionalFormatting sqref="P83">
    <cfRule type="containsText" dxfId="2001" priority="1150" operator="containsText" text="X">
      <formula>NOT(ISERROR(SEARCH("X",P83)))</formula>
    </cfRule>
    <cfRule type="containsText" dxfId="2000" priority="1151" operator="containsText" text="Y">
      <formula>NOT(ISERROR(SEARCH("Y",P83)))</formula>
    </cfRule>
    <cfRule type="containsText" dxfId="1999" priority="1152" operator="containsText" text="N">
      <formula>NOT(ISERROR(SEARCH("N",P83)))</formula>
    </cfRule>
  </conditionalFormatting>
  <conditionalFormatting sqref="O60">
    <cfRule type="containsText" dxfId="1998" priority="1156" operator="containsText" text="X">
      <formula>NOT(ISERROR(SEARCH("X",O60)))</formula>
    </cfRule>
    <cfRule type="containsText" dxfId="1997" priority="1157" operator="containsText" text="Y">
      <formula>NOT(ISERROR(SEARCH("Y",O60)))</formula>
    </cfRule>
    <cfRule type="containsText" dxfId="1996" priority="1158" operator="containsText" text="N">
      <formula>NOT(ISERROR(SEARCH("N",O60)))</formula>
    </cfRule>
  </conditionalFormatting>
  <conditionalFormatting sqref="P60">
    <cfRule type="containsText" dxfId="1995" priority="1153" operator="containsText" text="X">
      <formula>NOT(ISERROR(SEARCH("X",P60)))</formula>
    </cfRule>
    <cfRule type="containsText" dxfId="1994" priority="1154" operator="containsText" text="Y">
      <formula>NOT(ISERROR(SEARCH("Y",P60)))</formula>
    </cfRule>
    <cfRule type="containsText" dxfId="1993" priority="1155" operator="containsText" text="N">
      <formula>NOT(ISERROR(SEARCH("N",P60)))</formula>
    </cfRule>
  </conditionalFormatting>
  <conditionalFormatting sqref="O93">
    <cfRule type="containsText" dxfId="1992" priority="1147" operator="containsText" text="X">
      <formula>NOT(ISERROR(SEARCH("X",O93)))</formula>
    </cfRule>
    <cfRule type="containsText" dxfId="1991" priority="1148" operator="containsText" text="Y">
      <formula>NOT(ISERROR(SEARCH("Y",O93)))</formula>
    </cfRule>
    <cfRule type="containsText" dxfId="1990" priority="1149" operator="containsText" text="N">
      <formula>NOT(ISERROR(SEARCH("N",O93)))</formula>
    </cfRule>
  </conditionalFormatting>
  <conditionalFormatting sqref="P93">
    <cfRule type="containsText" dxfId="1989" priority="1144" operator="containsText" text="X">
      <formula>NOT(ISERROR(SEARCH("X",P93)))</formula>
    </cfRule>
    <cfRule type="containsText" dxfId="1988" priority="1145" operator="containsText" text="Y">
      <formula>NOT(ISERROR(SEARCH("Y",P93)))</formula>
    </cfRule>
    <cfRule type="containsText" dxfId="1987" priority="1146" operator="containsText" text="N">
      <formula>NOT(ISERROR(SEARCH("N",P93)))</formula>
    </cfRule>
  </conditionalFormatting>
  <conditionalFormatting sqref="O61">
    <cfRule type="containsText" dxfId="1986" priority="1141" operator="containsText" text="X">
      <formula>NOT(ISERROR(SEARCH("X",O61)))</formula>
    </cfRule>
    <cfRule type="containsText" dxfId="1985" priority="1142" operator="containsText" text="Y">
      <formula>NOT(ISERROR(SEARCH("Y",O61)))</formula>
    </cfRule>
    <cfRule type="containsText" dxfId="1984" priority="1143" operator="containsText" text="N">
      <formula>NOT(ISERROR(SEARCH("N",O61)))</formula>
    </cfRule>
  </conditionalFormatting>
  <conditionalFormatting sqref="P61">
    <cfRule type="containsText" dxfId="1983" priority="1138" operator="containsText" text="X">
      <formula>NOT(ISERROR(SEARCH("X",P61)))</formula>
    </cfRule>
    <cfRule type="containsText" dxfId="1982" priority="1139" operator="containsText" text="Y">
      <formula>NOT(ISERROR(SEARCH("Y",P61)))</formula>
    </cfRule>
    <cfRule type="containsText" dxfId="1981" priority="1140" operator="containsText" text="N">
      <formula>NOT(ISERROR(SEARCH("N",P61)))</formula>
    </cfRule>
  </conditionalFormatting>
  <conditionalFormatting sqref="P69:P70">
    <cfRule type="containsText" dxfId="1980" priority="1096" operator="containsText" text="X">
      <formula>NOT(ISERROR(SEARCH("X",P69)))</formula>
    </cfRule>
    <cfRule type="containsText" dxfId="1979" priority="1097" operator="containsText" text="Y">
      <formula>NOT(ISERROR(SEARCH("Y",P69)))</formula>
    </cfRule>
    <cfRule type="containsText" dxfId="1978" priority="1098" operator="containsText" text="N">
      <formula>NOT(ISERROR(SEARCH("N",P69)))</formula>
    </cfRule>
  </conditionalFormatting>
  <conditionalFormatting sqref="P72:P73">
    <cfRule type="containsText" dxfId="1977" priority="1090" operator="containsText" text="X">
      <formula>NOT(ISERROR(SEARCH("X",P72)))</formula>
    </cfRule>
    <cfRule type="containsText" dxfId="1976" priority="1091" operator="containsText" text="Y">
      <formula>NOT(ISERROR(SEARCH("Y",P72)))</formula>
    </cfRule>
    <cfRule type="containsText" dxfId="1975" priority="1092" operator="containsText" text="N">
      <formula>NOT(ISERROR(SEARCH("N",P72)))</formula>
    </cfRule>
  </conditionalFormatting>
  <conditionalFormatting sqref="P74">
    <cfRule type="containsText" dxfId="1974" priority="1087" operator="containsText" text="X">
      <formula>NOT(ISERROR(SEARCH("X",P74)))</formula>
    </cfRule>
    <cfRule type="containsText" dxfId="1973" priority="1088" operator="containsText" text="Y">
      <formula>NOT(ISERROR(SEARCH("Y",P74)))</formula>
    </cfRule>
    <cfRule type="containsText" dxfId="1972" priority="1089" operator="containsText" text="N">
      <formula>NOT(ISERROR(SEARCH("N",P74)))</formula>
    </cfRule>
  </conditionalFormatting>
  <conditionalFormatting sqref="O113">
    <cfRule type="containsText" dxfId="1971" priority="997" operator="containsText" text="X">
      <formula>NOT(ISERROR(SEARCH("X",O113)))</formula>
    </cfRule>
    <cfRule type="containsText" dxfId="1970" priority="998" operator="containsText" text="Y">
      <formula>NOT(ISERROR(SEARCH("Y",O113)))</formula>
    </cfRule>
    <cfRule type="containsText" dxfId="1969" priority="999" operator="containsText" text="N">
      <formula>NOT(ISERROR(SEARCH("N",O113)))</formula>
    </cfRule>
  </conditionalFormatting>
  <conditionalFormatting sqref="P113">
    <cfRule type="containsText" dxfId="1968" priority="994" operator="containsText" text="X">
      <formula>NOT(ISERROR(SEARCH("X",P113)))</formula>
    </cfRule>
    <cfRule type="containsText" dxfId="1967" priority="995" operator="containsText" text="Y">
      <formula>NOT(ISERROR(SEARCH("Y",P113)))</formula>
    </cfRule>
    <cfRule type="containsText" dxfId="1966" priority="996" operator="containsText" text="N">
      <formula>NOT(ISERROR(SEARCH("N",P113)))</formula>
    </cfRule>
  </conditionalFormatting>
  <conditionalFormatting sqref="O65">
    <cfRule type="containsText" dxfId="1965" priority="1078" operator="containsText" text="X">
      <formula>NOT(ISERROR(SEARCH("X",O65)))</formula>
    </cfRule>
    <cfRule type="containsText" dxfId="1964" priority="1079" operator="containsText" text="Y">
      <formula>NOT(ISERROR(SEARCH("Y",O65)))</formula>
    </cfRule>
    <cfRule type="containsText" dxfId="1963" priority="1080" operator="containsText" text="N">
      <formula>NOT(ISERROR(SEARCH("N",O65)))</formula>
    </cfRule>
  </conditionalFormatting>
  <conditionalFormatting sqref="P65">
    <cfRule type="containsText" dxfId="1962" priority="1075" operator="containsText" text="X">
      <formula>NOT(ISERROR(SEARCH("X",P65)))</formula>
    </cfRule>
    <cfRule type="containsText" dxfId="1961" priority="1076" operator="containsText" text="Y">
      <formula>NOT(ISERROR(SEARCH("Y",P65)))</formula>
    </cfRule>
    <cfRule type="containsText" dxfId="1960" priority="1077" operator="containsText" text="N">
      <formula>NOT(ISERROR(SEARCH("N",P65)))</formula>
    </cfRule>
  </conditionalFormatting>
  <conditionalFormatting sqref="P59">
    <cfRule type="containsText" dxfId="1959" priority="958" operator="containsText" text="X">
      <formula>NOT(ISERROR(SEARCH("X",P59)))</formula>
    </cfRule>
    <cfRule type="containsText" dxfId="1958" priority="959" operator="containsText" text="Y">
      <formula>NOT(ISERROR(SEARCH("Y",P59)))</formula>
    </cfRule>
    <cfRule type="containsText" dxfId="1957" priority="960" operator="containsText" text="N">
      <formula>NOT(ISERROR(SEARCH("N",P59)))</formula>
    </cfRule>
  </conditionalFormatting>
  <conditionalFormatting sqref="O33">
    <cfRule type="containsText" dxfId="1956" priority="1129" operator="containsText" text="X">
      <formula>NOT(ISERROR(SEARCH("X",O33)))</formula>
    </cfRule>
    <cfRule type="containsText" dxfId="1955" priority="1130" operator="containsText" text="Y">
      <formula>NOT(ISERROR(SEARCH("Y",O33)))</formula>
    </cfRule>
    <cfRule type="containsText" dxfId="1954" priority="1131" operator="containsText" text="N">
      <formula>NOT(ISERROR(SEARCH("N",O33)))</formula>
    </cfRule>
  </conditionalFormatting>
  <conditionalFormatting sqref="P33">
    <cfRule type="containsText" dxfId="1953" priority="1126" operator="containsText" text="X">
      <formula>NOT(ISERROR(SEARCH("X",P33)))</formula>
    </cfRule>
    <cfRule type="containsText" dxfId="1952" priority="1127" operator="containsText" text="Y">
      <formula>NOT(ISERROR(SEARCH("Y",P33)))</formula>
    </cfRule>
    <cfRule type="containsText" dxfId="1951" priority="1128" operator="containsText" text="N">
      <formula>NOT(ISERROR(SEARCH("N",P33)))</formula>
    </cfRule>
  </conditionalFormatting>
  <conditionalFormatting sqref="O35">
    <cfRule type="containsText" dxfId="1950" priority="1123" operator="containsText" text="X">
      <formula>NOT(ISERROR(SEARCH("X",O35)))</formula>
    </cfRule>
    <cfRule type="containsText" dxfId="1949" priority="1124" operator="containsText" text="Y">
      <formula>NOT(ISERROR(SEARCH("Y",O35)))</formula>
    </cfRule>
    <cfRule type="containsText" dxfId="1948" priority="1125" operator="containsText" text="N">
      <formula>NOT(ISERROR(SEARCH("N",O35)))</formula>
    </cfRule>
  </conditionalFormatting>
  <conditionalFormatting sqref="P35">
    <cfRule type="containsText" dxfId="1947" priority="1120" operator="containsText" text="X">
      <formula>NOT(ISERROR(SEARCH("X",P35)))</formula>
    </cfRule>
    <cfRule type="containsText" dxfId="1946" priority="1121" operator="containsText" text="Y">
      <formula>NOT(ISERROR(SEARCH("Y",P35)))</formula>
    </cfRule>
    <cfRule type="containsText" dxfId="1945" priority="1122" operator="containsText" text="N">
      <formula>NOT(ISERROR(SEARCH("N",P35)))</formula>
    </cfRule>
  </conditionalFormatting>
  <conditionalFormatting sqref="O36">
    <cfRule type="containsText" dxfId="1944" priority="1117" operator="containsText" text="X">
      <formula>NOT(ISERROR(SEARCH("X",O36)))</formula>
    </cfRule>
    <cfRule type="containsText" dxfId="1943" priority="1118" operator="containsText" text="Y">
      <formula>NOT(ISERROR(SEARCH("Y",O36)))</formula>
    </cfRule>
    <cfRule type="containsText" dxfId="1942" priority="1119" operator="containsText" text="N">
      <formula>NOT(ISERROR(SEARCH("N",O36)))</formula>
    </cfRule>
  </conditionalFormatting>
  <conditionalFormatting sqref="P36">
    <cfRule type="containsText" dxfId="1941" priority="1114" operator="containsText" text="X">
      <formula>NOT(ISERROR(SEARCH("X",P36)))</formula>
    </cfRule>
    <cfRule type="containsText" dxfId="1940" priority="1115" operator="containsText" text="Y">
      <formula>NOT(ISERROR(SEARCH("Y",P36)))</formula>
    </cfRule>
    <cfRule type="containsText" dxfId="1939" priority="1116" operator="containsText" text="N">
      <formula>NOT(ISERROR(SEARCH("N",P36)))</formula>
    </cfRule>
  </conditionalFormatting>
  <conditionalFormatting sqref="O42">
    <cfRule type="containsText" dxfId="1938" priority="1111" operator="containsText" text="X">
      <formula>NOT(ISERROR(SEARCH("X",O42)))</formula>
    </cfRule>
    <cfRule type="containsText" dxfId="1937" priority="1112" operator="containsText" text="Y">
      <formula>NOT(ISERROR(SEARCH("Y",O42)))</formula>
    </cfRule>
    <cfRule type="containsText" dxfId="1936" priority="1113" operator="containsText" text="N">
      <formula>NOT(ISERROR(SEARCH("N",O42)))</formula>
    </cfRule>
  </conditionalFormatting>
  <conditionalFormatting sqref="P42">
    <cfRule type="containsText" dxfId="1935" priority="1108" operator="containsText" text="X">
      <formula>NOT(ISERROR(SEARCH("X",P42)))</formula>
    </cfRule>
    <cfRule type="containsText" dxfId="1934" priority="1109" operator="containsText" text="Y">
      <formula>NOT(ISERROR(SEARCH("Y",P42)))</formula>
    </cfRule>
    <cfRule type="containsText" dxfId="1933" priority="1110" operator="containsText" text="N">
      <formula>NOT(ISERROR(SEARCH("N",P42)))</formula>
    </cfRule>
  </conditionalFormatting>
  <conditionalFormatting sqref="O45">
    <cfRule type="containsText" dxfId="1932" priority="1105" operator="containsText" text="X">
      <formula>NOT(ISERROR(SEARCH("X",O45)))</formula>
    </cfRule>
    <cfRule type="containsText" dxfId="1931" priority="1106" operator="containsText" text="Y">
      <formula>NOT(ISERROR(SEARCH("Y",O45)))</formula>
    </cfRule>
    <cfRule type="containsText" dxfId="1930" priority="1107" operator="containsText" text="N">
      <formula>NOT(ISERROR(SEARCH("N",O45)))</formula>
    </cfRule>
  </conditionalFormatting>
  <conditionalFormatting sqref="P45">
    <cfRule type="containsText" dxfId="1929" priority="1102" operator="containsText" text="X">
      <formula>NOT(ISERROR(SEARCH("X",P45)))</formula>
    </cfRule>
    <cfRule type="containsText" dxfId="1928" priority="1103" operator="containsText" text="Y">
      <formula>NOT(ISERROR(SEARCH("Y",P45)))</formula>
    </cfRule>
    <cfRule type="containsText" dxfId="1927" priority="1104" operator="containsText" text="N">
      <formula>NOT(ISERROR(SEARCH("N",P45)))</formula>
    </cfRule>
  </conditionalFormatting>
  <conditionalFormatting sqref="P68">
    <cfRule type="containsText" dxfId="1926" priority="1099" operator="containsText" text="X">
      <formula>NOT(ISERROR(SEARCH("X",P68)))</formula>
    </cfRule>
    <cfRule type="containsText" dxfId="1925" priority="1100" operator="containsText" text="Y">
      <formula>NOT(ISERROR(SEARCH("Y",P68)))</formula>
    </cfRule>
    <cfRule type="containsText" dxfId="1924" priority="1101" operator="containsText" text="N">
      <formula>NOT(ISERROR(SEARCH("N",P68)))</formula>
    </cfRule>
  </conditionalFormatting>
  <conditionalFormatting sqref="P71">
    <cfRule type="containsText" dxfId="1923" priority="1093" operator="containsText" text="X">
      <formula>NOT(ISERROR(SEARCH("X",P71)))</formula>
    </cfRule>
    <cfRule type="containsText" dxfId="1922" priority="1094" operator="containsText" text="Y">
      <formula>NOT(ISERROR(SEARCH("Y",P71)))</formula>
    </cfRule>
    <cfRule type="containsText" dxfId="1921" priority="1095" operator="containsText" text="N">
      <formula>NOT(ISERROR(SEARCH("N",P71)))</formula>
    </cfRule>
  </conditionalFormatting>
  <conditionalFormatting sqref="O63:O64">
    <cfRule type="containsText" dxfId="1920" priority="1084" operator="containsText" text="X">
      <formula>NOT(ISERROR(SEARCH("X",O63)))</formula>
    </cfRule>
    <cfRule type="containsText" dxfId="1919" priority="1085" operator="containsText" text="Y">
      <formula>NOT(ISERROR(SEARCH("Y",O63)))</formula>
    </cfRule>
    <cfRule type="containsText" dxfId="1918" priority="1086" operator="containsText" text="N">
      <formula>NOT(ISERROR(SEARCH("N",O63)))</formula>
    </cfRule>
  </conditionalFormatting>
  <conditionalFormatting sqref="P63:P64">
    <cfRule type="containsText" dxfId="1917" priority="1081" operator="containsText" text="X">
      <formula>NOT(ISERROR(SEARCH("X",P63)))</formula>
    </cfRule>
    <cfRule type="containsText" dxfId="1916" priority="1082" operator="containsText" text="Y">
      <formula>NOT(ISERROR(SEARCH("Y",P63)))</formula>
    </cfRule>
    <cfRule type="containsText" dxfId="1915" priority="1083" operator="containsText" text="N">
      <formula>NOT(ISERROR(SEARCH("N",P63)))</formula>
    </cfRule>
  </conditionalFormatting>
  <conditionalFormatting sqref="O66:O87">
    <cfRule type="containsText" dxfId="1914" priority="1072" operator="containsText" text="X">
      <formula>NOT(ISERROR(SEARCH("X",O66)))</formula>
    </cfRule>
    <cfRule type="containsText" dxfId="1913" priority="1073" operator="containsText" text="Y">
      <formula>NOT(ISERROR(SEARCH("Y",O66)))</formula>
    </cfRule>
    <cfRule type="containsText" dxfId="1912" priority="1074" operator="containsText" text="N">
      <formula>NOT(ISERROR(SEARCH("N",O66)))</formula>
    </cfRule>
  </conditionalFormatting>
  <conditionalFormatting sqref="P66:P67">
    <cfRule type="containsText" dxfId="1911" priority="1069" operator="containsText" text="X">
      <formula>NOT(ISERROR(SEARCH("X",P66)))</formula>
    </cfRule>
    <cfRule type="containsText" dxfId="1910" priority="1070" operator="containsText" text="Y">
      <formula>NOT(ISERROR(SEARCH("Y",P66)))</formula>
    </cfRule>
    <cfRule type="containsText" dxfId="1909" priority="1071" operator="containsText" text="N">
      <formula>NOT(ISERROR(SEARCH("N",P66)))</formula>
    </cfRule>
  </conditionalFormatting>
  <conditionalFormatting sqref="O115">
    <cfRule type="containsText" dxfId="1908" priority="1066" operator="containsText" text="X">
      <formula>NOT(ISERROR(SEARCH("X",O115)))</formula>
    </cfRule>
    <cfRule type="containsText" dxfId="1907" priority="1067" operator="containsText" text="Y">
      <formula>NOT(ISERROR(SEARCH("Y",O115)))</formula>
    </cfRule>
    <cfRule type="containsText" dxfId="1906" priority="1068" operator="containsText" text="N">
      <formula>NOT(ISERROR(SEARCH("N",O115)))</formula>
    </cfRule>
  </conditionalFormatting>
  <conditionalFormatting sqref="P115">
    <cfRule type="containsText" dxfId="1905" priority="1063" operator="containsText" text="X">
      <formula>NOT(ISERROR(SEARCH("X",P115)))</formula>
    </cfRule>
    <cfRule type="containsText" dxfId="1904" priority="1064" operator="containsText" text="Y">
      <formula>NOT(ISERROR(SEARCH("Y",P115)))</formula>
    </cfRule>
    <cfRule type="containsText" dxfId="1903" priority="1065" operator="containsText" text="N">
      <formula>NOT(ISERROR(SEARCH("N",P115)))</formula>
    </cfRule>
  </conditionalFormatting>
  <conditionalFormatting sqref="O116:O117">
    <cfRule type="containsText" dxfId="1902" priority="1060" operator="containsText" text="X">
      <formula>NOT(ISERROR(SEARCH("X",O116)))</formula>
    </cfRule>
    <cfRule type="containsText" dxfId="1901" priority="1061" operator="containsText" text="Y">
      <formula>NOT(ISERROR(SEARCH("Y",O116)))</formula>
    </cfRule>
    <cfRule type="containsText" dxfId="1900" priority="1062" operator="containsText" text="N">
      <formula>NOT(ISERROR(SEARCH("N",O116)))</formula>
    </cfRule>
  </conditionalFormatting>
  <conditionalFormatting sqref="P116:P117">
    <cfRule type="containsText" dxfId="1899" priority="1057" operator="containsText" text="X">
      <formula>NOT(ISERROR(SEARCH("X",P116)))</formula>
    </cfRule>
    <cfRule type="containsText" dxfId="1898" priority="1058" operator="containsText" text="Y">
      <formula>NOT(ISERROR(SEARCH("Y",P116)))</formula>
    </cfRule>
    <cfRule type="containsText" dxfId="1897" priority="1059" operator="containsText" text="N">
      <formula>NOT(ISERROR(SEARCH("N",P116)))</formula>
    </cfRule>
  </conditionalFormatting>
  <conditionalFormatting sqref="O118">
    <cfRule type="containsText" dxfId="1896" priority="1054" operator="containsText" text="X">
      <formula>NOT(ISERROR(SEARCH("X",O118)))</formula>
    </cfRule>
    <cfRule type="containsText" dxfId="1895" priority="1055" operator="containsText" text="Y">
      <formula>NOT(ISERROR(SEARCH("Y",O118)))</formula>
    </cfRule>
    <cfRule type="containsText" dxfId="1894" priority="1056" operator="containsText" text="N">
      <formula>NOT(ISERROR(SEARCH("N",O118)))</formula>
    </cfRule>
  </conditionalFormatting>
  <conditionalFormatting sqref="P118">
    <cfRule type="containsText" dxfId="1893" priority="1051" operator="containsText" text="X">
      <formula>NOT(ISERROR(SEARCH("X",P118)))</formula>
    </cfRule>
    <cfRule type="containsText" dxfId="1892" priority="1052" operator="containsText" text="Y">
      <formula>NOT(ISERROR(SEARCH("Y",P118)))</formula>
    </cfRule>
    <cfRule type="containsText" dxfId="1891" priority="1053" operator="containsText" text="N">
      <formula>NOT(ISERROR(SEARCH("N",P118)))</formula>
    </cfRule>
  </conditionalFormatting>
  <conditionalFormatting sqref="O120">
    <cfRule type="containsText" dxfId="1890" priority="1048" operator="containsText" text="X">
      <formula>NOT(ISERROR(SEARCH("X",O120)))</formula>
    </cfRule>
    <cfRule type="containsText" dxfId="1889" priority="1049" operator="containsText" text="Y">
      <formula>NOT(ISERROR(SEARCH("Y",O120)))</formula>
    </cfRule>
    <cfRule type="containsText" dxfId="1888" priority="1050" operator="containsText" text="N">
      <formula>NOT(ISERROR(SEARCH("N",O120)))</formula>
    </cfRule>
  </conditionalFormatting>
  <conditionalFormatting sqref="P120">
    <cfRule type="containsText" dxfId="1887" priority="1045" operator="containsText" text="X">
      <formula>NOT(ISERROR(SEARCH("X",P120)))</formula>
    </cfRule>
    <cfRule type="containsText" dxfId="1886" priority="1046" operator="containsText" text="Y">
      <formula>NOT(ISERROR(SEARCH("Y",P120)))</formula>
    </cfRule>
    <cfRule type="containsText" dxfId="1885" priority="1047" operator="containsText" text="N">
      <formula>NOT(ISERROR(SEARCH("N",P120)))</formula>
    </cfRule>
  </conditionalFormatting>
  <conditionalFormatting sqref="O121">
    <cfRule type="containsText" dxfId="1884" priority="1042" operator="containsText" text="X">
      <formula>NOT(ISERROR(SEARCH("X",O121)))</formula>
    </cfRule>
    <cfRule type="containsText" dxfId="1883" priority="1043" operator="containsText" text="Y">
      <formula>NOT(ISERROR(SEARCH("Y",O121)))</formula>
    </cfRule>
    <cfRule type="containsText" dxfId="1882" priority="1044" operator="containsText" text="N">
      <formula>NOT(ISERROR(SEARCH("N",O121)))</formula>
    </cfRule>
  </conditionalFormatting>
  <conditionalFormatting sqref="P121">
    <cfRule type="containsText" dxfId="1881" priority="1039" operator="containsText" text="X">
      <formula>NOT(ISERROR(SEARCH("X",P121)))</formula>
    </cfRule>
    <cfRule type="containsText" dxfId="1880" priority="1040" operator="containsText" text="Y">
      <formula>NOT(ISERROR(SEARCH("Y",P121)))</formula>
    </cfRule>
    <cfRule type="containsText" dxfId="1879" priority="1041" operator="containsText" text="N">
      <formula>NOT(ISERROR(SEARCH("N",P121)))</formula>
    </cfRule>
  </conditionalFormatting>
  <conditionalFormatting sqref="O122">
    <cfRule type="containsText" dxfId="1878" priority="1036" operator="containsText" text="X">
      <formula>NOT(ISERROR(SEARCH("X",O122)))</formula>
    </cfRule>
    <cfRule type="containsText" dxfId="1877" priority="1037" operator="containsText" text="Y">
      <formula>NOT(ISERROR(SEARCH("Y",O122)))</formula>
    </cfRule>
    <cfRule type="containsText" dxfId="1876" priority="1038" operator="containsText" text="N">
      <formula>NOT(ISERROR(SEARCH("N",O122)))</formula>
    </cfRule>
  </conditionalFormatting>
  <conditionalFormatting sqref="P122">
    <cfRule type="containsText" dxfId="1875" priority="1033" operator="containsText" text="X">
      <formula>NOT(ISERROR(SEARCH("X",P122)))</formula>
    </cfRule>
    <cfRule type="containsText" dxfId="1874" priority="1034" operator="containsText" text="Y">
      <formula>NOT(ISERROR(SEARCH("Y",P122)))</formula>
    </cfRule>
    <cfRule type="containsText" dxfId="1873" priority="1035" operator="containsText" text="N">
      <formula>NOT(ISERROR(SEARCH("N",P122)))</formula>
    </cfRule>
  </conditionalFormatting>
  <conditionalFormatting sqref="O135">
    <cfRule type="containsText" dxfId="1872" priority="1030" operator="containsText" text="X">
      <formula>NOT(ISERROR(SEARCH("X",O135)))</formula>
    </cfRule>
    <cfRule type="containsText" dxfId="1871" priority="1031" operator="containsText" text="Y">
      <formula>NOT(ISERROR(SEARCH("Y",O135)))</formula>
    </cfRule>
    <cfRule type="containsText" dxfId="1870" priority="1032" operator="containsText" text="N">
      <formula>NOT(ISERROR(SEARCH("N",O135)))</formula>
    </cfRule>
  </conditionalFormatting>
  <conditionalFormatting sqref="P135">
    <cfRule type="containsText" dxfId="1869" priority="1027" operator="containsText" text="X">
      <formula>NOT(ISERROR(SEARCH("X",P135)))</formula>
    </cfRule>
    <cfRule type="containsText" dxfId="1868" priority="1028" operator="containsText" text="Y">
      <formula>NOT(ISERROR(SEARCH("Y",P135)))</formula>
    </cfRule>
    <cfRule type="containsText" dxfId="1867" priority="1029" operator="containsText" text="N">
      <formula>NOT(ISERROR(SEARCH("N",P135)))</formula>
    </cfRule>
  </conditionalFormatting>
  <conditionalFormatting sqref="P75">
    <cfRule type="containsText" dxfId="1866" priority="1024" operator="containsText" text="X">
      <formula>NOT(ISERROR(SEARCH("X",P75)))</formula>
    </cfRule>
    <cfRule type="containsText" dxfId="1865" priority="1025" operator="containsText" text="Y">
      <formula>NOT(ISERROR(SEARCH("Y",P75)))</formula>
    </cfRule>
    <cfRule type="containsText" dxfId="1864" priority="1026" operator="containsText" text="N">
      <formula>NOT(ISERROR(SEARCH("N",P75)))</formula>
    </cfRule>
  </conditionalFormatting>
  <conditionalFormatting sqref="P77">
    <cfRule type="containsText" dxfId="1863" priority="1021" operator="containsText" text="X">
      <formula>NOT(ISERROR(SEARCH("X",P77)))</formula>
    </cfRule>
    <cfRule type="containsText" dxfId="1862" priority="1022" operator="containsText" text="Y">
      <formula>NOT(ISERROR(SEARCH("Y",P77)))</formula>
    </cfRule>
    <cfRule type="containsText" dxfId="1861" priority="1023" operator="containsText" text="N">
      <formula>NOT(ISERROR(SEARCH("N",P77)))</formula>
    </cfRule>
  </conditionalFormatting>
  <conditionalFormatting sqref="P76">
    <cfRule type="containsText" dxfId="1860" priority="1018" operator="containsText" text="X">
      <formula>NOT(ISERROR(SEARCH("X",P76)))</formula>
    </cfRule>
    <cfRule type="containsText" dxfId="1859" priority="1019" operator="containsText" text="Y">
      <formula>NOT(ISERROR(SEARCH("Y",P76)))</formula>
    </cfRule>
    <cfRule type="containsText" dxfId="1858" priority="1020" operator="containsText" text="N">
      <formula>NOT(ISERROR(SEARCH("N",P76)))</formula>
    </cfRule>
  </conditionalFormatting>
  <conditionalFormatting sqref="P79">
    <cfRule type="containsText" dxfId="1857" priority="1015" operator="containsText" text="X">
      <formula>NOT(ISERROR(SEARCH("X",P79)))</formula>
    </cfRule>
    <cfRule type="containsText" dxfId="1856" priority="1016" operator="containsText" text="Y">
      <formula>NOT(ISERROR(SEARCH("Y",P79)))</formula>
    </cfRule>
    <cfRule type="containsText" dxfId="1855" priority="1017" operator="containsText" text="N">
      <formula>NOT(ISERROR(SEARCH("N",P79)))</formula>
    </cfRule>
  </conditionalFormatting>
  <conditionalFormatting sqref="P78">
    <cfRule type="containsText" dxfId="1854" priority="1012" operator="containsText" text="X">
      <formula>NOT(ISERROR(SEARCH("X",P78)))</formula>
    </cfRule>
    <cfRule type="containsText" dxfId="1853" priority="1013" operator="containsText" text="Y">
      <formula>NOT(ISERROR(SEARCH("Y",P78)))</formula>
    </cfRule>
    <cfRule type="containsText" dxfId="1852" priority="1014" operator="containsText" text="N">
      <formula>NOT(ISERROR(SEARCH("N",P78)))</formula>
    </cfRule>
  </conditionalFormatting>
  <conditionalFormatting sqref="P81">
    <cfRule type="containsText" dxfId="1851" priority="1009" operator="containsText" text="X">
      <formula>NOT(ISERROR(SEARCH("X",P81)))</formula>
    </cfRule>
    <cfRule type="containsText" dxfId="1850" priority="1010" operator="containsText" text="Y">
      <formula>NOT(ISERROR(SEARCH("Y",P81)))</formula>
    </cfRule>
    <cfRule type="containsText" dxfId="1849" priority="1011" operator="containsText" text="N">
      <formula>NOT(ISERROR(SEARCH("N",P81)))</formula>
    </cfRule>
  </conditionalFormatting>
  <conditionalFormatting sqref="P80">
    <cfRule type="containsText" dxfId="1848" priority="1006" operator="containsText" text="X">
      <formula>NOT(ISERROR(SEARCH("X",P80)))</formula>
    </cfRule>
    <cfRule type="containsText" dxfId="1847" priority="1007" operator="containsText" text="Y">
      <formula>NOT(ISERROR(SEARCH("Y",P80)))</formula>
    </cfRule>
    <cfRule type="containsText" dxfId="1846" priority="1008" operator="containsText" text="N">
      <formula>NOT(ISERROR(SEARCH("N",P80)))</formula>
    </cfRule>
  </conditionalFormatting>
  <conditionalFormatting sqref="O114">
    <cfRule type="containsText" dxfId="1845" priority="1003" operator="containsText" text="X">
      <formula>NOT(ISERROR(SEARCH("X",O114)))</formula>
    </cfRule>
    <cfRule type="containsText" dxfId="1844" priority="1004" operator="containsText" text="Y">
      <formula>NOT(ISERROR(SEARCH("Y",O114)))</formula>
    </cfRule>
    <cfRule type="containsText" dxfId="1843" priority="1005" operator="containsText" text="N">
      <formula>NOT(ISERROR(SEARCH("N",O114)))</formula>
    </cfRule>
  </conditionalFormatting>
  <conditionalFormatting sqref="P114">
    <cfRule type="containsText" dxfId="1842" priority="1000" operator="containsText" text="X">
      <formula>NOT(ISERROR(SEARCH("X",P114)))</formula>
    </cfRule>
    <cfRule type="containsText" dxfId="1841" priority="1001" operator="containsText" text="Y">
      <formula>NOT(ISERROR(SEARCH("Y",P114)))</formula>
    </cfRule>
    <cfRule type="containsText" dxfId="1840" priority="1002" operator="containsText" text="N">
      <formula>NOT(ISERROR(SEARCH("N",P114)))</formula>
    </cfRule>
  </conditionalFormatting>
  <conditionalFormatting sqref="O53">
    <cfRule type="containsText" dxfId="1839" priority="991" operator="containsText" text="X">
      <formula>NOT(ISERROR(SEARCH("X",O53)))</formula>
    </cfRule>
    <cfRule type="containsText" dxfId="1838" priority="992" operator="containsText" text="Y">
      <formula>NOT(ISERROR(SEARCH("Y",O53)))</formula>
    </cfRule>
    <cfRule type="containsText" dxfId="1837" priority="993" operator="containsText" text="N">
      <formula>NOT(ISERROR(SEARCH("N",O53)))</formula>
    </cfRule>
  </conditionalFormatting>
  <conditionalFormatting sqref="P53">
    <cfRule type="containsText" dxfId="1836" priority="988" operator="containsText" text="X">
      <formula>NOT(ISERROR(SEARCH("X",P53)))</formula>
    </cfRule>
    <cfRule type="containsText" dxfId="1835" priority="989" operator="containsText" text="Y">
      <formula>NOT(ISERROR(SEARCH("Y",P53)))</formula>
    </cfRule>
    <cfRule type="containsText" dxfId="1834" priority="990" operator="containsText" text="N">
      <formula>NOT(ISERROR(SEARCH("N",P53)))</formula>
    </cfRule>
  </conditionalFormatting>
  <conditionalFormatting sqref="O52">
    <cfRule type="containsText" dxfId="1833" priority="985" operator="containsText" text="X">
      <formula>NOT(ISERROR(SEARCH("X",O52)))</formula>
    </cfRule>
    <cfRule type="containsText" dxfId="1832" priority="986" operator="containsText" text="Y">
      <formula>NOT(ISERROR(SEARCH("Y",O52)))</formula>
    </cfRule>
    <cfRule type="containsText" dxfId="1831" priority="987" operator="containsText" text="N">
      <formula>NOT(ISERROR(SEARCH("N",O52)))</formula>
    </cfRule>
  </conditionalFormatting>
  <conditionalFormatting sqref="P52">
    <cfRule type="containsText" dxfId="1830" priority="982" operator="containsText" text="X">
      <formula>NOT(ISERROR(SEARCH("X",P52)))</formula>
    </cfRule>
    <cfRule type="containsText" dxfId="1829" priority="983" operator="containsText" text="Y">
      <formula>NOT(ISERROR(SEARCH("Y",P52)))</formula>
    </cfRule>
    <cfRule type="containsText" dxfId="1828" priority="984" operator="containsText" text="N">
      <formula>NOT(ISERROR(SEARCH("N",P52)))</formula>
    </cfRule>
  </conditionalFormatting>
  <conditionalFormatting sqref="O57">
    <cfRule type="containsText" dxfId="1827" priority="979" operator="containsText" text="X">
      <formula>NOT(ISERROR(SEARCH("X",O57)))</formula>
    </cfRule>
    <cfRule type="containsText" dxfId="1826" priority="980" operator="containsText" text="Y">
      <formula>NOT(ISERROR(SEARCH("Y",O57)))</formula>
    </cfRule>
    <cfRule type="containsText" dxfId="1825" priority="981" operator="containsText" text="N">
      <formula>NOT(ISERROR(SEARCH("N",O57)))</formula>
    </cfRule>
  </conditionalFormatting>
  <conditionalFormatting sqref="P57">
    <cfRule type="containsText" dxfId="1824" priority="976" operator="containsText" text="X">
      <formula>NOT(ISERROR(SEARCH("X",P57)))</formula>
    </cfRule>
    <cfRule type="containsText" dxfId="1823" priority="977" operator="containsText" text="Y">
      <formula>NOT(ISERROR(SEARCH("Y",P57)))</formula>
    </cfRule>
    <cfRule type="containsText" dxfId="1822" priority="978" operator="containsText" text="N">
      <formula>NOT(ISERROR(SEARCH("N",P57)))</formula>
    </cfRule>
  </conditionalFormatting>
  <conditionalFormatting sqref="O54">
    <cfRule type="containsText" dxfId="1821" priority="973" operator="containsText" text="X">
      <formula>NOT(ISERROR(SEARCH("X",O54)))</formula>
    </cfRule>
    <cfRule type="containsText" dxfId="1820" priority="974" operator="containsText" text="Y">
      <formula>NOT(ISERROR(SEARCH("Y",O54)))</formula>
    </cfRule>
    <cfRule type="containsText" dxfId="1819" priority="975" operator="containsText" text="N">
      <formula>NOT(ISERROR(SEARCH("N",O54)))</formula>
    </cfRule>
  </conditionalFormatting>
  <conditionalFormatting sqref="P54">
    <cfRule type="containsText" dxfId="1818" priority="970" operator="containsText" text="X">
      <formula>NOT(ISERROR(SEARCH("X",P54)))</formula>
    </cfRule>
    <cfRule type="containsText" dxfId="1817" priority="971" operator="containsText" text="Y">
      <formula>NOT(ISERROR(SEARCH("Y",P54)))</formula>
    </cfRule>
    <cfRule type="containsText" dxfId="1816" priority="972" operator="containsText" text="N">
      <formula>NOT(ISERROR(SEARCH("N",P54)))</formula>
    </cfRule>
  </conditionalFormatting>
  <conditionalFormatting sqref="O58">
    <cfRule type="containsText" dxfId="1815" priority="967" operator="containsText" text="X">
      <formula>NOT(ISERROR(SEARCH("X",O58)))</formula>
    </cfRule>
    <cfRule type="containsText" dxfId="1814" priority="968" operator="containsText" text="Y">
      <formula>NOT(ISERROR(SEARCH("Y",O58)))</formula>
    </cfRule>
    <cfRule type="containsText" dxfId="1813" priority="969" operator="containsText" text="N">
      <formula>NOT(ISERROR(SEARCH("N",O58)))</formula>
    </cfRule>
  </conditionalFormatting>
  <conditionalFormatting sqref="P58">
    <cfRule type="containsText" dxfId="1812" priority="964" operator="containsText" text="X">
      <formula>NOT(ISERROR(SEARCH("X",P58)))</formula>
    </cfRule>
    <cfRule type="containsText" dxfId="1811" priority="965" operator="containsText" text="Y">
      <formula>NOT(ISERROR(SEARCH("Y",P58)))</formula>
    </cfRule>
    <cfRule type="containsText" dxfId="1810" priority="966" operator="containsText" text="N">
      <formula>NOT(ISERROR(SEARCH("N",P58)))</formula>
    </cfRule>
  </conditionalFormatting>
  <conditionalFormatting sqref="O59">
    <cfRule type="containsText" dxfId="1809" priority="961" operator="containsText" text="X">
      <formula>NOT(ISERROR(SEARCH("X",O59)))</formula>
    </cfRule>
    <cfRule type="containsText" dxfId="1808" priority="962" operator="containsText" text="Y">
      <formula>NOT(ISERROR(SEARCH("Y",O59)))</formula>
    </cfRule>
    <cfRule type="containsText" dxfId="1807" priority="963" operator="containsText" text="N">
      <formula>NOT(ISERROR(SEARCH("N",O59)))</formula>
    </cfRule>
  </conditionalFormatting>
  <conditionalFormatting sqref="P85">
    <cfRule type="containsText" dxfId="1806" priority="952" operator="containsText" text="X">
      <formula>NOT(ISERROR(SEARCH("X",P85)))</formula>
    </cfRule>
    <cfRule type="containsText" dxfId="1805" priority="953" operator="containsText" text="Y">
      <formula>NOT(ISERROR(SEARCH("Y",P85)))</formula>
    </cfRule>
    <cfRule type="containsText" dxfId="1804" priority="954" operator="containsText" text="N">
      <formula>NOT(ISERROR(SEARCH("N",P85)))</formula>
    </cfRule>
  </conditionalFormatting>
  <conditionalFormatting sqref="P84">
    <cfRule type="containsText" dxfId="1803" priority="955" operator="containsText" text="X">
      <formula>NOT(ISERROR(SEARCH("X",P84)))</formula>
    </cfRule>
    <cfRule type="containsText" dxfId="1802" priority="956" operator="containsText" text="Y">
      <formula>NOT(ISERROR(SEARCH("Y",P84)))</formula>
    </cfRule>
    <cfRule type="containsText" dxfId="1801" priority="957" operator="containsText" text="N">
      <formula>NOT(ISERROR(SEARCH("N",P84)))</formula>
    </cfRule>
  </conditionalFormatting>
  <conditionalFormatting sqref="O88:O91">
    <cfRule type="containsText" dxfId="1800" priority="946" operator="containsText" text="X">
      <formula>NOT(ISERROR(SEARCH("X",O88)))</formula>
    </cfRule>
    <cfRule type="containsText" dxfId="1799" priority="947" operator="containsText" text="Y">
      <formula>NOT(ISERROR(SEARCH("Y",O88)))</formula>
    </cfRule>
    <cfRule type="containsText" dxfId="1798" priority="948" operator="containsText" text="N">
      <formula>NOT(ISERROR(SEARCH("N",O88)))</formula>
    </cfRule>
  </conditionalFormatting>
  <conditionalFormatting sqref="P87:P91">
    <cfRule type="containsText" dxfId="1797" priority="943" operator="containsText" text="X">
      <formula>NOT(ISERROR(SEARCH("X",P87)))</formula>
    </cfRule>
    <cfRule type="containsText" dxfId="1796" priority="944" operator="containsText" text="Y">
      <formula>NOT(ISERROR(SEARCH("Y",P87)))</formula>
    </cfRule>
    <cfRule type="containsText" dxfId="1795" priority="945" operator="containsText" text="N">
      <formula>NOT(ISERROR(SEARCH("N",P87)))</formula>
    </cfRule>
  </conditionalFormatting>
  <conditionalFormatting sqref="P86">
    <cfRule type="containsText" dxfId="1794" priority="949" operator="containsText" text="X">
      <formula>NOT(ISERROR(SEARCH("X",P86)))</formula>
    </cfRule>
    <cfRule type="containsText" dxfId="1793" priority="950" operator="containsText" text="Y">
      <formula>NOT(ISERROR(SEARCH("Y",P86)))</formula>
    </cfRule>
    <cfRule type="containsText" dxfId="1792" priority="951" operator="containsText" text="N">
      <formula>NOT(ISERROR(SEARCH("N",P86)))</formula>
    </cfRule>
  </conditionalFormatting>
  <conditionalFormatting sqref="O94">
    <cfRule type="containsText" dxfId="1791" priority="940" operator="containsText" text="X">
      <formula>NOT(ISERROR(SEARCH("X",O94)))</formula>
    </cfRule>
    <cfRule type="containsText" dxfId="1790" priority="941" operator="containsText" text="Y">
      <formula>NOT(ISERROR(SEARCH("Y",O94)))</formula>
    </cfRule>
    <cfRule type="containsText" dxfId="1789" priority="942" operator="containsText" text="N">
      <formula>NOT(ISERROR(SEARCH("N",O94)))</formula>
    </cfRule>
  </conditionalFormatting>
  <conditionalFormatting sqref="P94">
    <cfRule type="containsText" dxfId="1788" priority="937" operator="containsText" text="X">
      <formula>NOT(ISERROR(SEARCH("X",P94)))</formula>
    </cfRule>
    <cfRule type="containsText" dxfId="1787" priority="938" operator="containsText" text="Y">
      <formula>NOT(ISERROR(SEARCH("Y",P94)))</formula>
    </cfRule>
    <cfRule type="containsText" dxfId="1786" priority="939" operator="containsText" text="N">
      <formula>NOT(ISERROR(SEARCH("N",P94)))</formula>
    </cfRule>
  </conditionalFormatting>
  <conditionalFormatting sqref="O109">
    <cfRule type="containsText" dxfId="1785" priority="916" operator="containsText" text="X">
      <formula>NOT(ISERROR(SEARCH("X",O109)))</formula>
    </cfRule>
    <cfRule type="containsText" dxfId="1784" priority="917" operator="containsText" text="Y">
      <formula>NOT(ISERROR(SEARCH("Y",O109)))</formula>
    </cfRule>
    <cfRule type="containsText" dxfId="1783" priority="918" operator="containsText" text="N">
      <formula>NOT(ISERROR(SEARCH("N",O109)))</formula>
    </cfRule>
  </conditionalFormatting>
  <conditionalFormatting sqref="O110">
    <cfRule type="containsText" dxfId="1782" priority="913" operator="containsText" text="X">
      <formula>NOT(ISERROR(SEARCH("X",O110)))</formula>
    </cfRule>
    <cfRule type="containsText" dxfId="1781" priority="914" operator="containsText" text="Y">
      <formula>NOT(ISERROR(SEARCH("Y",O110)))</formula>
    </cfRule>
    <cfRule type="containsText" dxfId="1780" priority="915" operator="containsText" text="N">
      <formula>NOT(ISERROR(SEARCH("N",O110)))</formula>
    </cfRule>
  </conditionalFormatting>
  <conditionalFormatting sqref="O111">
    <cfRule type="containsText" dxfId="1779" priority="910" operator="containsText" text="X">
      <formula>NOT(ISERROR(SEARCH("X",O111)))</formula>
    </cfRule>
    <cfRule type="containsText" dxfId="1778" priority="911" operator="containsText" text="Y">
      <formula>NOT(ISERROR(SEARCH("Y",O111)))</formula>
    </cfRule>
    <cfRule type="containsText" dxfId="1777" priority="912" operator="containsText" text="N">
      <formula>NOT(ISERROR(SEARCH("N",O111)))</formula>
    </cfRule>
  </conditionalFormatting>
  <conditionalFormatting sqref="O112">
    <cfRule type="containsText" dxfId="1776" priority="907" operator="containsText" text="X">
      <formula>NOT(ISERROR(SEARCH("X",O112)))</formula>
    </cfRule>
    <cfRule type="containsText" dxfId="1775" priority="908" operator="containsText" text="Y">
      <formula>NOT(ISERROR(SEARCH("Y",O112)))</formula>
    </cfRule>
    <cfRule type="containsText" dxfId="1774" priority="909" operator="containsText" text="N">
      <formula>NOT(ISERROR(SEARCH("N",O112)))</formula>
    </cfRule>
  </conditionalFormatting>
  <conditionalFormatting sqref="K844:K854">
    <cfRule type="containsText" dxfId="1773" priority="904" operator="containsText" text="X">
      <formula>NOT(ISERROR(SEARCH("X",K844)))</formula>
    </cfRule>
    <cfRule type="containsText" dxfId="1772" priority="905" operator="containsText" text="Y">
      <formula>NOT(ISERROR(SEARCH("Y",K844)))</formula>
    </cfRule>
    <cfRule type="containsText" dxfId="1771" priority="906" operator="containsText" text="N">
      <formula>NOT(ISERROR(SEARCH("N",K844)))</formula>
    </cfRule>
  </conditionalFormatting>
  <conditionalFormatting sqref="K588:K843">
    <cfRule type="containsText" dxfId="1770" priority="901" operator="containsText" text="X">
      <formula>NOT(ISERROR(SEARCH("X",K588)))</formula>
    </cfRule>
    <cfRule type="containsText" dxfId="1769" priority="902" operator="containsText" text="Y">
      <formula>NOT(ISERROR(SEARCH("Y",K588)))</formula>
    </cfRule>
    <cfRule type="containsText" dxfId="1768" priority="903" operator="containsText" text="N">
      <formula>NOT(ISERROR(SEARCH("N",K588)))</formula>
    </cfRule>
  </conditionalFormatting>
  <conditionalFormatting sqref="P2">
    <cfRule type="containsText" dxfId="1767" priority="895" operator="containsText" text="X">
      <formula>NOT(ISERROR(SEARCH("X",P2)))</formula>
    </cfRule>
    <cfRule type="containsText" dxfId="1766" priority="896" operator="containsText" text="Y">
      <formula>NOT(ISERROR(SEARCH("Y",P2)))</formula>
    </cfRule>
    <cfRule type="containsText" dxfId="1765" priority="897" operator="containsText" text="N">
      <formula>NOT(ISERROR(SEARCH("N",P2)))</formula>
    </cfRule>
  </conditionalFormatting>
  <conditionalFormatting sqref="K2">
    <cfRule type="containsText" dxfId="1764" priority="892" operator="containsText" text="X">
      <formula>NOT(ISERROR(SEARCH("X",K2)))</formula>
    </cfRule>
    <cfRule type="containsText" dxfId="1763" priority="893" operator="containsText" text="Y">
      <formula>NOT(ISERROR(SEARCH("Y",K2)))</formula>
    </cfRule>
    <cfRule type="containsText" dxfId="1762" priority="894" operator="containsText" text="N">
      <formula>NOT(ISERROR(SEARCH("N",K2)))</formula>
    </cfRule>
  </conditionalFormatting>
  <conditionalFormatting sqref="P3">
    <cfRule type="containsText" dxfId="1761" priority="886" operator="containsText" text="X">
      <formula>NOT(ISERROR(SEARCH("X",P3)))</formula>
    </cfRule>
    <cfRule type="containsText" dxfId="1760" priority="887" operator="containsText" text="Y">
      <formula>NOT(ISERROR(SEARCH("Y",P3)))</formula>
    </cfRule>
    <cfRule type="containsText" dxfId="1759" priority="888" operator="containsText" text="N">
      <formula>NOT(ISERROR(SEARCH("N",P3)))</formula>
    </cfRule>
  </conditionalFormatting>
  <conditionalFormatting sqref="K3">
    <cfRule type="containsText" dxfId="1758" priority="883" operator="containsText" text="X">
      <formula>NOT(ISERROR(SEARCH("X",K3)))</formula>
    </cfRule>
    <cfRule type="containsText" dxfId="1757" priority="884" operator="containsText" text="Y">
      <formula>NOT(ISERROR(SEARCH("Y",K3)))</formula>
    </cfRule>
    <cfRule type="containsText" dxfId="1756" priority="885" operator="containsText" text="N">
      <formula>NOT(ISERROR(SEARCH("N",K3)))</formula>
    </cfRule>
  </conditionalFormatting>
  <conditionalFormatting sqref="P4">
    <cfRule type="containsText" dxfId="1755" priority="877" operator="containsText" text="X">
      <formula>NOT(ISERROR(SEARCH("X",P4)))</formula>
    </cfRule>
    <cfRule type="containsText" dxfId="1754" priority="878" operator="containsText" text="Y">
      <formula>NOT(ISERROR(SEARCH("Y",P4)))</formula>
    </cfRule>
    <cfRule type="containsText" dxfId="1753" priority="879" operator="containsText" text="N">
      <formula>NOT(ISERROR(SEARCH("N",P4)))</formula>
    </cfRule>
  </conditionalFormatting>
  <conditionalFormatting sqref="K4">
    <cfRule type="containsText" dxfId="1752" priority="874" operator="containsText" text="X">
      <formula>NOT(ISERROR(SEARCH("X",K4)))</formula>
    </cfRule>
    <cfRule type="containsText" dxfId="1751" priority="875" operator="containsText" text="Y">
      <formula>NOT(ISERROR(SEARCH("Y",K4)))</formula>
    </cfRule>
    <cfRule type="containsText" dxfId="1750" priority="876" operator="containsText" text="N">
      <formula>NOT(ISERROR(SEARCH("N",K4)))</formula>
    </cfRule>
  </conditionalFormatting>
  <conditionalFormatting sqref="P5">
    <cfRule type="containsText" dxfId="1749" priority="868" operator="containsText" text="X">
      <formula>NOT(ISERROR(SEARCH("X",P5)))</formula>
    </cfRule>
    <cfRule type="containsText" dxfId="1748" priority="869" operator="containsText" text="Y">
      <formula>NOT(ISERROR(SEARCH("Y",P5)))</formula>
    </cfRule>
    <cfRule type="containsText" dxfId="1747" priority="870" operator="containsText" text="N">
      <formula>NOT(ISERROR(SEARCH("N",P5)))</formula>
    </cfRule>
  </conditionalFormatting>
  <conditionalFormatting sqref="K5">
    <cfRule type="containsText" dxfId="1746" priority="865" operator="containsText" text="X">
      <formula>NOT(ISERROR(SEARCH("X",K5)))</formula>
    </cfRule>
    <cfRule type="containsText" dxfId="1745" priority="866" operator="containsText" text="Y">
      <formula>NOT(ISERROR(SEARCH("Y",K5)))</formula>
    </cfRule>
    <cfRule type="containsText" dxfId="1744" priority="867" operator="containsText" text="N">
      <formula>NOT(ISERROR(SEARCH("N",K5)))</formula>
    </cfRule>
  </conditionalFormatting>
  <conditionalFormatting sqref="P6">
    <cfRule type="containsText" dxfId="1743" priority="859" operator="containsText" text="X">
      <formula>NOT(ISERROR(SEARCH("X",P6)))</formula>
    </cfRule>
    <cfRule type="containsText" dxfId="1742" priority="860" operator="containsText" text="Y">
      <formula>NOT(ISERROR(SEARCH("Y",P6)))</formula>
    </cfRule>
    <cfRule type="containsText" dxfId="1741" priority="861" operator="containsText" text="N">
      <formula>NOT(ISERROR(SEARCH("N",P6)))</formula>
    </cfRule>
  </conditionalFormatting>
  <conditionalFormatting sqref="K6">
    <cfRule type="containsText" dxfId="1740" priority="856" operator="containsText" text="X">
      <formula>NOT(ISERROR(SEARCH("X",K6)))</formula>
    </cfRule>
    <cfRule type="containsText" dxfId="1739" priority="857" operator="containsText" text="Y">
      <formula>NOT(ISERROR(SEARCH("Y",K6)))</formula>
    </cfRule>
    <cfRule type="containsText" dxfId="1738" priority="858" operator="containsText" text="N">
      <formula>NOT(ISERROR(SEARCH("N",K6)))</formula>
    </cfRule>
  </conditionalFormatting>
  <conditionalFormatting sqref="P7">
    <cfRule type="containsText" dxfId="1737" priority="850" operator="containsText" text="X">
      <formula>NOT(ISERROR(SEARCH("X",P7)))</formula>
    </cfRule>
    <cfRule type="containsText" dxfId="1736" priority="851" operator="containsText" text="Y">
      <formula>NOT(ISERROR(SEARCH("Y",P7)))</formula>
    </cfRule>
    <cfRule type="containsText" dxfId="1735" priority="852" operator="containsText" text="N">
      <formula>NOT(ISERROR(SEARCH("N",P7)))</formula>
    </cfRule>
  </conditionalFormatting>
  <conditionalFormatting sqref="K7">
    <cfRule type="containsText" dxfId="1734" priority="847" operator="containsText" text="X">
      <formula>NOT(ISERROR(SEARCH("X",K7)))</formula>
    </cfRule>
    <cfRule type="containsText" dxfId="1733" priority="848" operator="containsText" text="Y">
      <formula>NOT(ISERROR(SEARCH("Y",K7)))</formula>
    </cfRule>
    <cfRule type="containsText" dxfId="1732" priority="849" operator="containsText" text="N">
      <formula>NOT(ISERROR(SEARCH("N",K7)))</formula>
    </cfRule>
  </conditionalFormatting>
  <conditionalFormatting sqref="P8">
    <cfRule type="containsText" dxfId="1731" priority="841" operator="containsText" text="X">
      <formula>NOT(ISERROR(SEARCH("X",P8)))</formula>
    </cfRule>
    <cfRule type="containsText" dxfId="1730" priority="842" operator="containsText" text="Y">
      <formula>NOT(ISERROR(SEARCH("Y",P8)))</formula>
    </cfRule>
    <cfRule type="containsText" dxfId="1729" priority="843" operator="containsText" text="N">
      <formula>NOT(ISERROR(SEARCH("N",P8)))</formula>
    </cfRule>
  </conditionalFormatting>
  <conditionalFormatting sqref="P9">
    <cfRule type="containsText" dxfId="1728" priority="832" operator="containsText" text="X">
      <formula>NOT(ISERROR(SEARCH("X",P9)))</formula>
    </cfRule>
    <cfRule type="containsText" dxfId="1727" priority="833" operator="containsText" text="Y">
      <formula>NOT(ISERROR(SEARCH("Y",P9)))</formula>
    </cfRule>
    <cfRule type="containsText" dxfId="1726" priority="834" operator="containsText" text="N">
      <formula>NOT(ISERROR(SEARCH("N",P9)))</formula>
    </cfRule>
  </conditionalFormatting>
  <conditionalFormatting sqref="K163:K169">
    <cfRule type="containsText" dxfId="1725" priority="829" operator="containsText" text="X">
      <formula>NOT(ISERROR(SEARCH("X",K163)))</formula>
    </cfRule>
    <cfRule type="containsText" dxfId="1724" priority="830" operator="containsText" text="Y">
      <formula>NOT(ISERROR(SEARCH("Y",K163)))</formula>
    </cfRule>
    <cfRule type="containsText" dxfId="1723" priority="831" operator="containsText" text="N">
      <formula>NOT(ISERROR(SEARCH("N",K163)))</formula>
    </cfRule>
  </conditionalFormatting>
  <conditionalFormatting sqref="P10">
    <cfRule type="containsText" dxfId="1722" priority="823" operator="containsText" text="X">
      <formula>NOT(ISERROR(SEARCH("X",P10)))</formula>
    </cfRule>
    <cfRule type="containsText" dxfId="1721" priority="824" operator="containsText" text="Y">
      <formula>NOT(ISERROR(SEARCH("Y",P10)))</formula>
    </cfRule>
    <cfRule type="containsText" dxfId="1720" priority="825" operator="containsText" text="N">
      <formula>NOT(ISERROR(SEARCH("N",P10)))</formula>
    </cfRule>
  </conditionalFormatting>
  <conditionalFormatting sqref="P11">
    <cfRule type="containsText" dxfId="1719" priority="814" operator="containsText" text="X">
      <formula>NOT(ISERROR(SEARCH("X",P11)))</formula>
    </cfRule>
    <cfRule type="containsText" dxfId="1718" priority="815" operator="containsText" text="Y">
      <formula>NOT(ISERROR(SEARCH("Y",P11)))</formula>
    </cfRule>
    <cfRule type="containsText" dxfId="1717" priority="816" operator="containsText" text="N">
      <formula>NOT(ISERROR(SEARCH("N",P11)))</formula>
    </cfRule>
  </conditionalFormatting>
  <conditionalFormatting sqref="P12">
    <cfRule type="containsText" dxfId="1716" priority="805" operator="containsText" text="X">
      <formula>NOT(ISERROR(SEARCH("X",P12)))</formula>
    </cfRule>
    <cfRule type="containsText" dxfId="1715" priority="806" operator="containsText" text="Y">
      <formula>NOT(ISERROR(SEARCH("Y",P12)))</formula>
    </cfRule>
    <cfRule type="containsText" dxfId="1714" priority="807" operator="containsText" text="N">
      <formula>NOT(ISERROR(SEARCH("N",P12)))</formula>
    </cfRule>
  </conditionalFormatting>
  <conditionalFormatting sqref="P13">
    <cfRule type="containsText" dxfId="1713" priority="796" operator="containsText" text="X">
      <formula>NOT(ISERROR(SEARCH("X",P13)))</formula>
    </cfRule>
    <cfRule type="containsText" dxfId="1712" priority="797" operator="containsText" text="Y">
      <formula>NOT(ISERROR(SEARCH("Y",P13)))</formula>
    </cfRule>
    <cfRule type="containsText" dxfId="1711" priority="798" operator="containsText" text="N">
      <formula>NOT(ISERROR(SEARCH("N",P13)))</formula>
    </cfRule>
  </conditionalFormatting>
  <conditionalFormatting sqref="K13">
    <cfRule type="containsText" dxfId="1710" priority="793" operator="containsText" text="X">
      <formula>NOT(ISERROR(SEARCH("X",K13)))</formula>
    </cfRule>
    <cfRule type="containsText" dxfId="1709" priority="794" operator="containsText" text="Y">
      <formula>NOT(ISERROR(SEARCH("Y",K13)))</formula>
    </cfRule>
    <cfRule type="containsText" dxfId="1708" priority="795" operator="containsText" text="N">
      <formula>NOT(ISERROR(SEARCH("N",K13)))</formula>
    </cfRule>
  </conditionalFormatting>
  <conditionalFormatting sqref="P14">
    <cfRule type="containsText" dxfId="1707" priority="787" operator="containsText" text="X">
      <formula>NOT(ISERROR(SEARCH("X",P14)))</formula>
    </cfRule>
    <cfRule type="containsText" dxfId="1706" priority="788" operator="containsText" text="Y">
      <formula>NOT(ISERROR(SEARCH("Y",P14)))</formula>
    </cfRule>
    <cfRule type="containsText" dxfId="1705" priority="789" operator="containsText" text="N">
      <formula>NOT(ISERROR(SEARCH("N",P14)))</formula>
    </cfRule>
  </conditionalFormatting>
  <conditionalFormatting sqref="P15">
    <cfRule type="containsText" dxfId="1704" priority="778" operator="containsText" text="X">
      <formula>NOT(ISERROR(SEARCH("X",P15)))</formula>
    </cfRule>
    <cfRule type="containsText" dxfId="1703" priority="779" operator="containsText" text="Y">
      <formula>NOT(ISERROR(SEARCH("Y",P15)))</formula>
    </cfRule>
    <cfRule type="containsText" dxfId="1702" priority="780" operator="containsText" text="N">
      <formula>NOT(ISERROR(SEARCH("N",P15)))</formula>
    </cfRule>
  </conditionalFormatting>
  <conditionalFormatting sqref="P16">
    <cfRule type="containsText" dxfId="1701" priority="769" operator="containsText" text="X">
      <formula>NOT(ISERROR(SEARCH("X",P16)))</formula>
    </cfRule>
    <cfRule type="containsText" dxfId="1700" priority="770" operator="containsText" text="Y">
      <formula>NOT(ISERROR(SEARCH("Y",P16)))</formula>
    </cfRule>
    <cfRule type="containsText" dxfId="1699" priority="771" operator="containsText" text="N">
      <formula>NOT(ISERROR(SEARCH("N",P16)))</formula>
    </cfRule>
  </conditionalFormatting>
  <conditionalFormatting sqref="P17">
    <cfRule type="containsText" dxfId="1698" priority="760" operator="containsText" text="X">
      <formula>NOT(ISERROR(SEARCH("X",P17)))</formula>
    </cfRule>
    <cfRule type="containsText" dxfId="1697" priority="761" operator="containsText" text="Y">
      <formula>NOT(ISERROR(SEARCH("Y",P17)))</formula>
    </cfRule>
    <cfRule type="containsText" dxfId="1696" priority="762" operator="containsText" text="N">
      <formula>NOT(ISERROR(SEARCH("N",P17)))</formula>
    </cfRule>
  </conditionalFormatting>
  <conditionalFormatting sqref="P18">
    <cfRule type="containsText" dxfId="1695" priority="751" operator="containsText" text="X">
      <formula>NOT(ISERROR(SEARCH("X",P18)))</formula>
    </cfRule>
    <cfRule type="containsText" dxfId="1694" priority="752" operator="containsText" text="Y">
      <formula>NOT(ISERROR(SEARCH("Y",P18)))</formula>
    </cfRule>
    <cfRule type="containsText" dxfId="1693" priority="753" operator="containsText" text="N">
      <formula>NOT(ISERROR(SEARCH("N",P18)))</formula>
    </cfRule>
  </conditionalFormatting>
  <conditionalFormatting sqref="K18">
    <cfRule type="containsText" dxfId="1692" priority="748" operator="containsText" text="X">
      <formula>NOT(ISERROR(SEARCH("X",K18)))</formula>
    </cfRule>
    <cfRule type="containsText" dxfId="1691" priority="749" operator="containsText" text="Y">
      <formula>NOT(ISERROR(SEARCH("Y",K18)))</formula>
    </cfRule>
    <cfRule type="containsText" dxfId="1690" priority="750" operator="containsText" text="N">
      <formula>NOT(ISERROR(SEARCH("N",K18)))</formula>
    </cfRule>
  </conditionalFormatting>
  <conditionalFormatting sqref="P19">
    <cfRule type="containsText" dxfId="1689" priority="742" operator="containsText" text="X">
      <formula>NOT(ISERROR(SEARCH("X",P19)))</formula>
    </cfRule>
    <cfRule type="containsText" dxfId="1688" priority="743" operator="containsText" text="Y">
      <formula>NOT(ISERROR(SEARCH("Y",P19)))</formula>
    </cfRule>
    <cfRule type="containsText" dxfId="1687" priority="744" operator="containsText" text="N">
      <formula>NOT(ISERROR(SEARCH("N",P19)))</formula>
    </cfRule>
  </conditionalFormatting>
  <conditionalFormatting sqref="P20">
    <cfRule type="containsText" dxfId="1686" priority="733" operator="containsText" text="X">
      <formula>NOT(ISERROR(SEARCH("X",P20)))</formula>
    </cfRule>
    <cfRule type="containsText" dxfId="1685" priority="734" operator="containsText" text="Y">
      <formula>NOT(ISERROR(SEARCH("Y",P20)))</formula>
    </cfRule>
    <cfRule type="containsText" dxfId="1684" priority="735" operator="containsText" text="N">
      <formula>NOT(ISERROR(SEARCH("N",P20)))</formula>
    </cfRule>
  </conditionalFormatting>
  <conditionalFormatting sqref="P21">
    <cfRule type="containsText" dxfId="1683" priority="724" operator="containsText" text="X">
      <formula>NOT(ISERROR(SEARCH("X",P21)))</formula>
    </cfRule>
    <cfRule type="containsText" dxfId="1682" priority="725" operator="containsText" text="Y">
      <formula>NOT(ISERROR(SEARCH("Y",P21)))</formula>
    </cfRule>
    <cfRule type="containsText" dxfId="1681" priority="726" operator="containsText" text="N">
      <formula>NOT(ISERROR(SEARCH("N",P21)))</formula>
    </cfRule>
  </conditionalFormatting>
  <conditionalFormatting sqref="K21">
    <cfRule type="containsText" dxfId="1680" priority="721" operator="containsText" text="X">
      <formula>NOT(ISERROR(SEARCH("X",K21)))</formula>
    </cfRule>
    <cfRule type="containsText" dxfId="1679" priority="722" operator="containsText" text="Y">
      <formula>NOT(ISERROR(SEARCH("Y",K21)))</formula>
    </cfRule>
    <cfRule type="containsText" dxfId="1678" priority="723" operator="containsText" text="N">
      <formula>NOT(ISERROR(SEARCH("N",K21)))</formula>
    </cfRule>
  </conditionalFormatting>
  <conditionalFormatting sqref="K157:K162">
    <cfRule type="containsText" dxfId="1677" priority="718" operator="containsText" text="X">
      <formula>NOT(ISERROR(SEARCH("X",K157)))</formula>
    </cfRule>
    <cfRule type="containsText" dxfId="1676" priority="719" operator="containsText" text="Y">
      <formula>NOT(ISERROR(SEARCH("Y",K157)))</formula>
    </cfRule>
    <cfRule type="containsText" dxfId="1675" priority="720" operator="containsText" text="N">
      <formula>NOT(ISERROR(SEARCH("N",K157)))</formula>
    </cfRule>
  </conditionalFormatting>
  <conditionalFormatting sqref="K139">
    <cfRule type="containsText" dxfId="1674" priority="715" operator="containsText" text="X">
      <formula>NOT(ISERROR(SEARCH("X",K139)))</formula>
    </cfRule>
    <cfRule type="containsText" dxfId="1673" priority="716" operator="containsText" text="Y">
      <formula>NOT(ISERROR(SEARCH("Y",K139)))</formula>
    </cfRule>
    <cfRule type="containsText" dxfId="1672" priority="717" operator="containsText" text="N">
      <formula>NOT(ISERROR(SEARCH("N",K139)))</formula>
    </cfRule>
  </conditionalFormatting>
  <conditionalFormatting sqref="O139">
    <cfRule type="containsText" dxfId="1671" priority="712" operator="containsText" text="X">
      <formula>NOT(ISERROR(SEARCH("X",O139)))</formula>
    </cfRule>
    <cfRule type="containsText" dxfId="1670" priority="713" operator="containsText" text="Y">
      <formula>NOT(ISERROR(SEARCH("Y",O139)))</formula>
    </cfRule>
    <cfRule type="containsText" dxfId="1669" priority="714" operator="containsText" text="N">
      <formula>NOT(ISERROR(SEARCH("N",O139)))</formula>
    </cfRule>
  </conditionalFormatting>
  <conditionalFormatting sqref="P139">
    <cfRule type="containsText" dxfId="1668" priority="709" operator="containsText" text="X">
      <formula>NOT(ISERROR(SEARCH("X",P139)))</formula>
    </cfRule>
    <cfRule type="containsText" dxfId="1667" priority="710" operator="containsText" text="Y">
      <formula>NOT(ISERROR(SEARCH("Y",P139)))</formula>
    </cfRule>
    <cfRule type="containsText" dxfId="1666" priority="711" operator="containsText" text="N">
      <formula>NOT(ISERROR(SEARCH("N",P139)))</formula>
    </cfRule>
  </conditionalFormatting>
  <conditionalFormatting sqref="K140">
    <cfRule type="containsText" dxfId="1665" priority="706" operator="containsText" text="X">
      <formula>NOT(ISERROR(SEARCH("X",K140)))</formula>
    </cfRule>
    <cfRule type="containsText" dxfId="1664" priority="707" operator="containsText" text="Y">
      <formula>NOT(ISERROR(SEARCH("Y",K140)))</formula>
    </cfRule>
    <cfRule type="containsText" dxfId="1663" priority="708" operator="containsText" text="N">
      <formula>NOT(ISERROR(SEARCH("N",K140)))</formula>
    </cfRule>
  </conditionalFormatting>
  <conditionalFormatting sqref="O140">
    <cfRule type="containsText" dxfId="1662" priority="703" operator="containsText" text="X">
      <formula>NOT(ISERROR(SEARCH("X",O140)))</formula>
    </cfRule>
    <cfRule type="containsText" dxfId="1661" priority="704" operator="containsText" text="Y">
      <formula>NOT(ISERROR(SEARCH("Y",O140)))</formula>
    </cfRule>
    <cfRule type="containsText" dxfId="1660" priority="705" operator="containsText" text="N">
      <formula>NOT(ISERROR(SEARCH("N",O140)))</formula>
    </cfRule>
  </conditionalFormatting>
  <conditionalFormatting sqref="P140">
    <cfRule type="containsText" dxfId="1659" priority="700" operator="containsText" text="X">
      <formula>NOT(ISERROR(SEARCH("X",P140)))</formula>
    </cfRule>
    <cfRule type="containsText" dxfId="1658" priority="701" operator="containsText" text="Y">
      <formula>NOT(ISERROR(SEARCH("Y",P140)))</formula>
    </cfRule>
    <cfRule type="containsText" dxfId="1657" priority="702" operator="containsText" text="N">
      <formula>NOT(ISERROR(SEARCH("N",P140)))</formula>
    </cfRule>
  </conditionalFormatting>
  <conditionalFormatting sqref="K141">
    <cfRule type="containsText" dxfId="1656" priority="697" operator="containsText" text="X">
      <formula>NOT(ISERROR(SEARCH("X",K141)))</formula>
    </cfRule>
    <cfRule type="containsText" dxfId="1655" priority="698" operator="containsText" text="Y">
      <formula>NOT(ISERROR(SEARCH("Y",K141)))</formula>
    </cfRule>
    <cfRule type="containsText" dxfId="1654" priority="699" operator="containsText" text="N">
      <formula>NOT(ISERROR(SEARCH("N",K141)))</formula>
    </cfRule>
  </conditionalFormatting>
  <conditionalFormatting sqref="O141">
    <cfRule type="containsText" dxfId="1653" priority="694" operator="containsText" text="X">
      <formula>NOT(ISERROR(SEARCH("X",O141)))</formula>
    </cfRule>
    <cfRule type="containsText" dxfId="1652" priority="695" operator="containsText" text="Y">
      <formula>NOT(ISERROR(SEARCH("Y",O141)))</formula>
    </cfRule>
    <cfRule type="containsText" dxfId="1651" priority="696" operator="containsText" text="N">
      <formula>NOT(ISERROR(SEARCH("N",O141)))</formula>
    </cfRule>
  </conditionalFormatting>
  <conditionalFormatting sqref="P141">
    <cfRule type="containsText" dxfId="1650" priority="691" operator="containsText" text="X">
      <formula>NOT(ISERROR(SEARCH("X",P141)))</formula>
    </cfRule>
    <cfRule type="containsText" dxfId="1649" priority="692" operator="containsText" text="Y">
      <formula>NOT(ISERROR(SEARCH("Y",P141)))</formula>
    </cfRule>
    <cfRule type="containsText" dxfId="1648" priority="693" operator="containsText" text="N">
      <formula>NOT(ISERROR(SEARCH("N",P141)))</formula>
    </cfRule>
  </conditionalFormatting>
  <conditionalFormatting sqref="K142">
    <cfRule type="containsText" dxfId="1647" priority="688" operator="containsText" text="X">
      <formula>NOT(ISERROR(SEARCH("X",K142)))</formula>
    </cfRule>
    <cfRule type="containsText" dxfId="1646" priority="689" operator="containsText" text="Y">
      <formula>NOT(ISERROR(SEARCH("Y",K142)))</formula>
    </cfRule>
    <cfRule type="containsText" dxfId="1645" priority="690" operator="containsText" text="N">
      <formula>NOT(ISERROR(SEARCH("N",K142)))</formula>
    </cfRule>
  </conditionalFormatting>
  <conditionalFormatting sqref="O142">
    <cfRule type="containsText" dxfId="1644" priority="685" operator="containsText" text="X">
      <formula>NOT(ISERROR(SEARCH("X",O142)))</formula>
    </cfRule>
    <cfRule type="containsText" dxfId="1643" priority="686" operator="containsText" text="Y">
      <formula>NOT(ISERROR(SEARCH("Y",O142)))</formula>
    </cfRule>
    <cfRule type="containsText" dxfId="1642" priority="687" operator="containsText" text="N">
      <formula>NOT(ISERROR(SEARCH("N",O142)))</formula>
    </cfRule>
  </conditionalFormatting>
  <conditionalFormatting sqref="P142">
    <cfRule type="containsText" dxfId="1641" priority="682" operator="containsText" text="X">
      <formula>NOT(ISERROR(SEARCH("X",P142)))</formula>
    </cfRule>
    <cfRule type="containsText" dxfId="1640" priority="683" operator="containsText" text="Y">
      <formula>NOT(ISERROR(SEARCH("Y",P142)))</formula>
    </cfRule>
    <cfRule type="containsText" dxfId="1639" priority="684" operator="containsText" text="N">
      <formula>NOT(ISERROR(SEARCH("N",P142)))</formula>
    </cfRule>
  </conditionalFormatting>
  <conditionalFormatting sqref="K143">
    <cfRule type="containsText" dxfId="1638" priority="679" operator="containsText" text="X">
      <formula>NOT(ISERROR(SEARCH("X",K143)))</formula>
    </cfRule>
    <cfRule type="containsText" dxfId="1637" priority="680" operator="containsText" text="Y">
      <formula>NOT(ISERROR(SEARCH("Y",K143)))</formula>
    </cfRule>
    <cfRule type="containsText" dxfId="1636" priority="681" operator="containsText" text="N">
      <formula>NOT(ISERROR(SEARCH("N",K143)))</formula>
    </cfRule>
  </conditionalFormatting>
  <conditionalFormatting sqref="O143">
    <cfRule type="containsText" dxfId="1635" priority="676" operator="containsText" text="X">
      <formula>NOT(ISERROR(SEARCH("X",O143)))</formula>
    </cfRule>
    <cfRule type="containsText" dxfId="1634" priority="677" operator="containsText" text="Y">
      <formula>NOT(ISERROR(SEARCH("Y",O143)))</formula>
    </cfRule>
    <cfRule type="containsText" dxfId="1633" priority="678" operator="containsText" text="N">
      <formula>NOT(ISERROR(SEARCH("N",O143)))</formula>
    </cfRule>
  </conditionalFormatting>
  <conditionalFormatting sqref="P143">
    <cfRule type="containsText" dxfId="1632" priority="673" operator="containsText" text="X">
      <formula>NOT(ISERROR(SEARCH("X",P143)))</formula>
    </cfRule>
    <cfRule type="containsText" dxfId="1631" priority="674" operator="containsText" text="Y">
      <formula>NOT(ISERROR(SEARCH("Y",P143)))</formula>
    </cfRule>
    <cfRule type="containsText" dxfId="1630" priority="675" operator="containsText" text="N">
      <formula>NOT(ISERROR(SEARCH("N",P143)))</formula>
    </cfRule>
  </conditionalFormatting>
  <conditionalFormatting sqref="K144">
    <cfRule type="containsText" dxfId="1629" priority="670" operator="containsText" text="X">
      <formula>NOT(ISERROR(SEARCH("X",K144)))</formula>
    </cfRule>
    <cfRule type="containsText" dxfId="1628" priority="671" operator="containsText" text="Y">
      <formula>NOT(ISERROR(SEARCH("Y",K144)))</formula>
    </cfRule>
    <cfRule type="containsText" dxfId="1627" priority="672" operator="containsText" text="N">
      <formula>NOT(ISERROR(SEARCH("N",K144)))</formula>
    </cfRule>
  </conditionalFormatting>
  <conditionalFormatting sqref="O144">
    <cfRule type="containsText" dxfId="1626" priority="667" operator="containsText" text="X">
      <formula>NOT(ISERROR(SEARCH("X",O144)))</formula>
    </cfRule>
    <cfRule type="containsText" dxfId="1625" priority="668" operator="containsText" text="Y">
      <formula>NOT(ISERROR(SEARCH("Y",O144)))</formula>
    </cfRule>
    <cfRule type="containsText" dxfId="1624" priority="669" operator="containsText" text="N">
      <formula>NOT(ISERROR(SEARCH("N",O144)))</formula>
    </cfRule>
  </conditionalFormatting>
  <conditionalFormatting sqref="P144">
    <cfRule type="containsText" dxfId="1623" priority="664" operator="containsText" text="X">
      <formula>NOT(ISERROR(SEARCH("X",P144)))</formula>
    </cfRule>
    <cfRule type="containsText" dxfId="1622" priority="665" operator="containsText" text="Y">
      <formula>NOT(ISERROR(SEARCH("Y",P144)))</formula>
    </cfRule>
    <cfRule type="containsText" dxfId="1621" priority="666" operator="containsText" text="N">
      <formula>NOT(ISERROR(SEARCH("N",P144)))</formula>
    </cfRule>
  </conditionalFormatting>
  <conditionalFormatting sqref="L2:L7 L57:L58 L13 L18 L21:L53 L65:L66 L68:L87">
    <cfRule type="containsText" dxfId="1620" priority="661" operator="containsText" text="X">
      <formula>NOT(ISERROR(SEARCH("X",L2)))</formula>
    </cfRule>
    <cfRule type="containsText" dxfId="1619" priority="662" operator="containsText" text="Y">
      <formula>NOT(ISERROR(SEARCH("Y",L2)))</formula>
    </cfRule>
    <cfRule type="containsText" dxfId="1618" priority="663" operator="containsText" text="N">
      <formula>NOT(ISERROR(SEARCH("N",L2)))</formula>
    </cfRule>
  </conditionalFormatting>
  <conditionalFormatting sqref="L88">
    <cfRule type="containsText" dxfId="1617" priority="658" operator="containsText" text="X">
      <formula>NOT(ISERROR(SEARCH("X",L88)))</formula>
    </cfRule>
    <cfRule type="containsText" dxfId="1616" priority="659" operator="containsText" text="Y">
      <formula>NOT(ISERROR(SEARCH("Y",L88)))</formula>
    </cfRule>
    <cfRule type="containsText" dxfId="1615" priority="660" operator="containsText" text="N">
      <formula>NOT(ISERROR(SEARCH("N",L88)))</formula>
    </cfRule>
  </conditionalFormatting>
  <conditionalFormatting sqref="L89">
    <cfRule type="containsText" dxfId="1614" priority="655" operator="containsText" text="X">
      <formula>NOT(ISERROR(SEARCH("X",L89)))</formula>
    </cfRule>
    <cfRule type="containsText" dxfId="1613" priority="656" operator="containsText" text="Y">
      <formula>NOT(ISERROR(SEARCH("Y",L89)))</formula>
    </cfRule>
    <cfRule type="containsText" dxfId="1612" priority="657" operator="containsText" text="N">
      <formula>NOT(ISERROR(SEARCH("N",L89)))</formula>
    </cfRule>
  </conditionalFormatting>
  <conditionalFormatting sqref="L90">
    <cfRule type="containsText" dxfId="1611" priority="652" operator="containsText" text="X">
      <formula>NOT(ISERROR(SEARCH("X",L90)))</formula>
    </cfRule>
    <cfRule type="containsText" dxfId="1610" priority="653" operator="containsText" text="Y">
      <formula>NOT(ISERROR(SEARCH("Y",L90)))</formula>
    </cfRule>
    <cfRule type="containsText" dxfId="1609" priority="654" operator="containsText" text="N">
      <formula>NOT(ISERROR(SEARCH("N",L90)))</formula>
    </cfRule>
  </conditionalFormatting>
  <conditionalFormatting sqref="L91">
    <cfRule type="containsText" dxfId="1608" priority="649" operator="containsText" text="X">
      <formula>NOT(ISERROR(SEARCH("X",L91)))</formula>
    </cfRule>
    <cfRule type="containsText" dxfId="1607" priority="650" operator="containsText" text="Y">
      <formula>NOT(ISERROR(SEARCH("Y",L91)))</formula>
    </cfRule>
    <cfRule type="containsText" dxfId="1606" priority="651" operator="containsText" text="N">
      <formula>NOT(ISERROR(SEARCH("N",L91)))</formula>
    </cfRule>
  </conditionalFormatting>
  <conditionalFormatting sqref="L92:L94">
    <cfRule type="containsText" dxfId="1605" priority="640" operator="containsText" text="X">
      <formula>NOT(ISERROR(SEARCH("X",L92)))</formula>
    </cfRule>
    <cfRule type="containsText" dxfId="1604" priority="641" operator="containsText" text="Y">
      <formula>NOT(ISERROR(SEARCH("Y",L92)))</formula>
    </cfRule>
    <cfRule type="containsText" dxfId="1603" priority="642" operator="containsText" text="N">
      <formula>NOT(ISERROR(SEARCH("N",L92)))</formula>
    </cfRule>
  </conditionalFormatting>
  <conditionalFormatting sqref="L146:L156 L107:L138">
    <cfRule type="containsText" dxfId="1602" priority="637" operator="containsText" text="X">
      <formula>NOT(ISERROR(SEARCH("X",L107)))</formula>
    </cfRule>
    <cfRule type="containsText" dxfId="1601" priority="638" operator="containsText" text="Y">
      <formula>NOT(ISERROR(SEARCH("Y",L107)))</formula>
    </cfRule>
    <cfRule type="containsText" dxfId="1600" priority="639" operator="containsText" text="N">
      <formula>NOT(ISERROR(SEARCH("N",L107)))</formula>
    </cfRule>
  </conditionalFormatting>
  <conditionalFormatting sqref="M146:M156 M57:M58 M31:M53 M65:M66 M68:M94 M107:M138">
    <cfRule type="containsText" dxfId="1599" priority="634" operator="containsText" text="X">
      <formula>NOT(ISERROR(SEARCH("X",M31)))</formula>
    </cfRule>
    <cfRule type="containsText" dxfId="1598" priority="635" operator="containsText" text="Y">
      <formula>NOT(ISERROR(SEARCH("Y",M31)))</formula>
    </cfRule>
    <cfRule type="containsText" dxfId="1597" priority="636" operator="containsText" text="N">
      <formula>NOT(ISERROR(SEARCH("N",M31)))</formula>
    </cfRule>
  </conditionalFormatting>
  <conditionalFormatting sqref="L157:L162">
    <cfRule type="containsText" dxfId="1596" priority="631" operator="containsText" text="X">
      <formula>NOT(ISERROR(SEARCH("X",L157)))</formula>
    </cfRule>
    <cfRule type="containsText" dxfId="1595" priority="632" operator="containsText" text="Y">
      <formula>NOT(ISERROR(SEARCH("Y",L157)))</formula>
    </cfRule>
    <cfRule type="containsText" dxfId="1594" priority="633" operator="containsText" text="N">
      <formula>NOT(ISERROR(SEARCH("N",L157)))</formula>
    </cfRule>
  </conditionalFormatting>
  <conditionalFormatting sqref="M157:M162">
    <cfRule type="containsText" dxfId="1593" priority="628" operator="containsText" text="X">
      <formula>NOT(ISERROR(SEARCH("X",M157)))</formula>
    </cfRule>
    <cfRule type="containsText" dxfId="1592" priority="629" operator="containsText" text="Y">
      <formula>NOT(ISERROR(SEARCH("Y",M157)))</formula>
    </cfRule>
    <cfRule type="containsText" dxfId="1591" priority="630" operator="containsText" text="N">
      <formula>NOT(ISERROR(SEARCH("N",M157)))</formula>
    </cfRule>
  </conditionalFormatting>
  <conditionalFormatting sqref="L139">
    <cfRule type="containsText" dxfId="1590" priority="625" operator="containsText" text="X">
      <formula>NOT(ISERROR(SEARCH("X",L139)))</formula>
    </cfRule>
    <cfRule type="containsText" dxfId="1589" priority="626" operator="containsText" text="Y">
      <formula>NOT(ISERROR(SEARCH("Y",L139)))</formula>
    </cfRule>
    <cfRule type="containsText" dxfId="1588" priority="627" operator="containsText" text="N">
      <formula>NOT(ISERROR(SEARCH("N",L139)))</formula>
    </cfRule>
  </conditionalFormatting>
  <conditionalFormatting sqref="M139">
    <cfRule type="containsText" dxfId="1587" priority="622" operator="containsText" text="X">
      <formula>NOT(ISERROR(SEARCH("X",M139)))</formula>
    </cfRule>
    <cfRule type="containsText" dxfId="1586" priority="623" operator="containsText" text="Y">
      <formula>NOT(ISERROR(SEARCH("Y",M139)))</formula>
    </cfRule>
    <cfRule type="containsText" dxfId="1585" priority="624" operator="containsText" text="N">
      <formula>NOT(ISERROR(SEARCH("N",M139)))</formula>
    </cfRule>
  </conditionalFormatting>
  <conditionalFormatting sqref="L140">
    <cfRule type="containsText" dxfId="1584" priority="619" operator="containsText" text="X">
      <formula>NOT(ISERROR(SEARCH("X",L140)))</formula>
    </cfRule>
    <cfRule type="containsText" dxfId="1583" priority="620" operator="containsText" text="Y">
      <formula>NOT(ISERROR(SEARCH("Y",L140)))</formula>
    </cfRule>
    <cfRule type="containsText" dxfId="1582" priority="621" operator="containsText" text="N">
      <formula>NOT(ISERROR(SEARCH("N",L140)))</formula>
    </cfRule>
  </conditionalFormatting>
  <conditionalFormatting sqref="M140">
    <cfRule type="containsText" dxfId="1581" priority="616" operator="containsText" text="X">
      <formula>NOT(ISERROR(SEARCH("X",M140)))</formula>
    </cfRule>
    <cfRule type="containsText" dxfId="1580" priority="617" operator="containsText" text="Y">
      <formula>NOT(ISERROR(SEARCH("Y",M140)))</formula>
    </cfRule>
    <cfRule type="containsText" dxfId="1579" priority="618" operator="containsText" text="N">
      <formula>NOT(ISERROR(SEARCH("N",M140)))</formula>
    </cfRule>
  </conditionalFormatting>
  <conditionalFormatting sqref="L141">
    <cfRule type="containsText" dxfId="1578" priority="613" operator="containsText" text="X">
      <formula>NOT(ISERROR(SEARCH("X",L141)))</formula>
    </cfRule>
    <cfRule type="containsText" dxfId="1577" priority="614" operator="containsText" text="Y">
      <formula>NOT(ISERROR(SEARCH("Y",L141)))</formula>
    </cfRule>
    <cfRule type="containsText" dxfId="1576" priority="615" operator="containsText" text="N">
      <formula>NOT(ISERROR(SEARCH("N",L141)))</formula>
    </cfRule>
  </conditionalFormatting>
  <conditionalFormatting sqref="M141">
    <cfRule type="containsText" dxfId="1575" priority="610" operator="containsText" text="X">
      <formula>NOT(ISERROR(SEARCH("X",M141)))</formula>
    </cfRule>
    <cfRule type="containsText" dxfId="1574" priority="611" operator="containsText" text="Y">
      <formula>NOT(ISERROR(SEARCH("Y",M141)))</formula>
    </cfRule>
    <cfRule type="containsText" dxfId="1573" priority="612" operator="containsText" text="N">
      <formula>NOT(ISERROR(SEARCH("N",M141)))</formula>
    </cfRule>
  </conditionalFormatting>
  <conditionalFormatting sqref="L142">
    <cfRule type="containsText" dxfId="1572" priority="607" operator="containsText" text="X">
      <formula>NOT(ISERROR(SEARCH("X",L142)))</formula>
    </cfRule>
    <cfRule type="containsText" dxfId="1571" priority="608" operator="containsText" text="Y">
      <formula>NOT(ISERROR(SEARCH("Y",L142)))</formula>
    </cfRule>
    <cfRule type="containsText" dxfId="1570" priority="609" operator="containsText" text="N">
      <formula>NOT(ISERROR(SEARCH("N",L142)))</formula>
    </cfRule>
  </conditionalFormatting>
  <conditionalFormatting sqref="M142">
    <cfRule type="containsText" dxfId="1569" priority="604" operator="containsText" text="X">
      <formula>NOT(ISERROR(SEARCH("X",M142)))</formula>
    </cfRule>
    <cfRule type="containsText" dxfId="1568" priority="605" operator="containsText" text="Y">
      <formula>NOT(ISERROR(SEARCH("Y",M142)))</formula>
    </cfRule>
    <cfRule type="containsText" dxfId="1567" priority="606" operator="containsText" text="N">
      <formula>NOT(ISERROR(SEARCH("N",M142)))</formula>
    </cfRule>
  </conditionalFormatting>
  <conditionalFormatting sqref="L143">
    <cfRule type="containsText" dxfId="1566" priority="601" operator="containsText" text="X">
      <formula>NOT(ISERROR(SEARCH("X",L143)))</formula>
    </cfRule>
    <cfRule type="containsText" dxfId="1565" priority="602" operator="containsText" text="Y">
      <formula>NOT(ISERROR(SEARCH("Y",L143)))</formula>
    </cfRule>
    <cfRule type="containsText" dxfId="1564" priority="603" operator="containsText" text="N">
      <formula>NOT(ISERROR(SEARCH("N",L143)))</formula>
    </cfRule>
  </conditionalFormatting>
  <conditionalFormatting sqref="M143">
    <cfRule type="containsText" dxfId="1563" priority="598" operator="containsText" text="X">
      <formula>NOT(ISERROR(SEARCH("X",M143)))</formula>
    </cfRule>
    <cfRule type="containsText" dxfId="1562" priority="599" operator="containsText" text="Y">
      <formula>NOT(ISERROR(SEARCH("Y",M143)))</formula>
    </cfRule>
    <cfRule type="containsText" dxfId="1561" priority="600" operator="containsText" text="N">
      <formula>NOT(ISERROR(SEARCH("N",M143)))</formula>
    </cfRule>
  </conditionalFormatting>
  <conditionalFormatting sqref="L144">
    <cfRule type="containsText" dxfId="1560" priority="595" operator="containsText" text="X">
      <formula>NOT(ISERROR(SEARCH("X",L144)))</formula>
    </cfRule>
    <cfRule type="containsText" dxfId="1559" priority="596" operator="containsText" text="Y">
      <formula>NOT(ISERROR(SEARCH("Y",L144)))</formula>
    </cfRule>
    <cfRule type="containsText" dxfId="1558" priority="597" operator="containsText" text="N">
      <formula>NOT(ISERROR(SEARCH("N",L144)))</formula>
    </cfRule>
  </conditionalFormatting>
  <conditionalFormatting sqref="M144">
    <cfRule type="containsText" dxfId="1557" priority="592" operator="containsText" text="X">
      <formula>NOT(ISERROR(SEARCH("X",M144)))</formula>
    </cfRule>
    <cfRule type="containsText" dxfId="1556" priority="593" operator="containsText" text="Y">
      <formula>NOT(ISERROR(SEARCH("Y",M144)))</formula>
    </cfRule>
    <cfRule type="containsText" dxfId="1555" priority="594" operator="containsText" text="N">
      <formula>NOT(ISERROR(SEARCH("N",M144)))</formula>
    </cfRule>
  </conditionalFormatting>
  <conditionalFormatting sqref="K177">
    <cfRule type="containsText" dxfId="1554" priority="589" operator="containsText" text="X">
      <formula>NOT(ISERROR(SEARCH("X",K177)))</formula>
    </cfRule>
    <cfRule type="containsText" dxfId="1553" priority="590" operator="containsText" text="Y">
      <formula>NOT(ISERROR(SEARCH("Y",K177)))</formula>
    </cfRule>
    <cfRule type="containsText" dxfId="1552" priority="591" operator="containsText" text="N">
      <formula>NOT(ISERROR(SEARCH("N",K177)))</formula>
    </cfRule>
  </conditionalFormatting>
  <conditionalFormatting sqref="L177">
    <cfRule type="containsText" dxfId="1551" priority="586" operator="containsText" text="X">
      <formula>NOT(ISERROR(SEARCH("X",L177)))</formula>
    </cfRule>
    <cfRule type="containsText" dxfId="1550" priority="587" operator="containsText" text="Y">
      <formula>NOT(ISERROR(SEARCH("Y",L177)))</formula>
    </cfRule>
    <cfRule type="containsText" dxfId="1549" priority="588" operator="containsText" text="N">
      <formula>NOT(ISERROR(SEARCH("N",L177)))</formula>
    </cfRule>
  </conditionalFormatting>
  <conditionalFormatting sqref="M177">
    <cfRule type="containsText" dxfId="1548" priority="583" operator="containsText" text="X">
      <formula>NOT(ISERROR(SEARCH("X",M177)))</formula>
    </cfRule>
    <cfRule type="containsText" dxfId="1547" priority="584" operator="containsText" text="Y">
      <formula>NOT(ISERROR(SEARCH("Y",M177)))</formula>
    </cfRule>
    <cfRule type="containsText" dxfId="1546" priority="585" operator="containsText" text="N">
      <formula>NOT(ISERROR(SEARCH("N",M177)))</formula>
    </cfRule>
  </conditionalFormatting>
  <conditionalFormatting sqref="K178">
    <cfRule type="containsText" dxfId="1545" priority="580" operator="containsText" text="X">
      <formula>NOT(ISERROR(SEARCH("X",K178)))</formula>
    </cfRule>
    <cfRule type="containsText" dxfId="1544" priority="581" operator="containsText" text="Y">
      <formula>NOT(ISERROR(SEARCH("Y",K178)))</formula>
    </cfRule>
    <cfRule type="containsText" dxfId="1543" priority="582" operator="containsText" text="N">
      <formula>NOT(ISERROR(SEARCH("N",K178)))</formula>
    </cfRule>
  </conditionalFormatting>
  <conditionalFormatting sqref="L178">
    <cfRule type="containsText" dxfId="1542" priority="577" operator="containsText" text="X">
      <formula>NOT(ISERROR(SEARCH("X",L178)))</formula>
    </cfRule>
    <cfRule type="containsText" dxfId="1541" priority="578" operator="containsText" text="Y">
      <formula>NOT(ISERROR(SEARCH("Y",L178)))</formula>
    </cfRule>
    <cfRule type="containsText" dxfId="1540" priority="579" operator="containsText" text="N">
      <formula>NOT(ISERROR(SEARCH("N",L178)))</formula>
    </cfRule>
  </conditionalFormatting>
  <conditionalFormatting sqref="M178">
    <cfRule type="containsText" dxfId="1539" priority="574" operator="containsText" text="X">
      <formula>NOT(ISERROR(SEARCH("X",M178)))</formula>
    </cfRule>
    <cfRule type="containsText" dxfId="1538" priority="575" operator="containsText" text="Y">
      <formula>NOT(ISERROR(SEARCH("Y",M178)))</formula>
    </cfRule>
    <cfRule type="containsText" dxfId="1537" priority="576" operator="containsText" text="N">
      <formula>NOT(ISERROR(SEARCH("N",M178)))</formula>
    </cfRule>
  </conditionalFormatting>
  <conditionalFormatting sqref="K179">
    <cfRule type="containsText" dxfId="1536" priority="571" operator="containsText" text="X">
      <formula>NOT(ISERROR(SEARCH("X",K179)))</formula>
    </cfRule>
    <cfRule type="containsText" dxfId="1535" priority="572" operator="containsText" text="Y">
      <formula>NOT(ISERROR(SEARCH("Y",K179)))</formula>
    </cfRule>
    <cfRule type="containsText" dxfId="1534" priority="573" operator="containsText" text="N">
      <formula>NOT(ISERROR(SEARCH("N",K179)))</formula>
    </cfRule>
  </conditionalFormatting>
  <conditionalFormatting sqref="L179">
    <cfRule type="containsText" dxfId="1533" priority="568" operator="containsText" text="X">
      <formula>NOT(ISERROR(SEARCH("X",L179)))</formula>
    </cfRule>
    <cfRule type="containsText" dxfId="1532" priority="569" operator="containsText" text="Y">
      <formula>NOT(ISERROR(SEARCH("Y",L179)))</formula>
    </cfRule>
    <cfRule type="containsText" dxfId="1531" priority="570" operator="containsText" text="N">
      <formula>NOT(ISERROR(SEARCH("N",L179)))</formula>
    </cfRule>
  </conditionalFormatting>
  <conditionalFormatting sqref="M179">
    <cfRule type="containsText" dxfId="1530" priority="565" operator="containsText" text="X">
      <formula>NOT(ISERROR(SEARCH("X",M179)))</formula>
    </cfRule>
    <cfRule type="containsText" dxfId="1529" priority="566" operator="containsText" text="Y">
      <formula>NOT(ISERROR(SEARCH("Y",M179)))</formula>
    </cfRule>
    <cfRule type="containsText" dxfId="1528" priority="567" operator="containsText" text="N">
      <formula>NOT(ISERROR(SEARCH("N",M179)))</formula>
    </cfRule>
  </conditionalFormatting>
  <conditionalFormatting sqref="K180">
    <cfRule type="containsText" dxfId="1527" priority="562" operator="containsText" text="X">
      <formula>NOT(ISERROR(SEARCH("X",K180)))</formula>
    </cfRule>
    <cfRule type="containsText" dxfId="1526" priority="563" operator="containsText" text="Y">
      <formula>NOT(ISERROR(SEARCH("Y",K180)))</formula>
    </cfRule>
    <cfRule type="containsText" dxfId="1525" priority="564" operator="containsText" text="N">
      <formula>NOT(ISERROR(SEARCH("N",K180)))</formula>
    </cfRule>
  </conditionalFormatting>
  <conditionalFormatting sqref="L180">
    <cfRule type="containsText" dxfId="1524" priority="559" operator="containsText" text="X">
      <formula>NOT(ISERROR(SEARCH("X",L180)))</formula>
    </cfRule>
    <cfRule type="containsText" dxfId="1523" priority="560" operator="containsText" text="Y">
      <formula>NOT(ISERROR(SEARCH("Y",L180)))</formula>
    </cfRule>
    <cfRule type="containsText" dxfId="1522" priority="561" operator="containsText" text="N">
      <formula>NOT(ISERROR(SEARCH("N",L180)))</formula>
    </cfRule>
  </conditionalFormatting>
  <conditionalFormatting sqref="M180">
    <cfRule type="containsText" dxfId="1521" priority="556" operator="containsText" text="X">
      <formula>NOT(ISERROR(SEARCH("X",M180)))</formula>
    </cfRule>
    <cfRule type="containsText" dxfId="1520" priority="557" operator="containsText" text="Y">
      <formula>NOT(ISERROR(SEARCH("Y",M180)))</formula>
    </cfRule>
    <cfRule type="containsText" dxfId="1519" priority="558" operator="containsText" text="N">
      <formula>NOT(ISERROR(SEARCH("N",M180)))</formula>
    </cfRule>
  </conditionalFormatting>
  <conditionalFormatting sqref="K181">
    <cfRule type="containsText" dxfId="1518" priority="553" operator="containsText" text="X">
      <formula>NOT(ISERROR(SEARCH("X",K181)))</formula>
    </cfRule>
    <cfRule type="containsText" dxfId="1517" priority="554" operator="containsText" text="Y">
      <formula>NOT(ISERROR(SEARCH("Y",K181)))</formula>
    </cfRule>
    <cfRule type="containsText" dxfId="1516" priority="555" operator="containsText" text="N">
      <formula>NOT(ISERROR(SEARCH("N",K181)))</formula>
    </cfRule>
  </conditionalFormatting>
  <conditionalFormatting sqref="L181">
    <cfRule type="containsText" dxfId="1515" priority="550" operator="containsText" text="X">
      <formula>NOT(ISERROR(SEARCH("X",L181)))</formula>
    </cfRule>
    <cfRule type="containsText" dxfId="1514" priority="551" operator="containsText" text="Y">
      <formula>NOT(ISERROR(SEARCH("Y",L181)))</formula>
    </cfRule>
    <cfRule type="containsText" dxfId="1513" priority="552" operator="containsText" text="N">
      <formula>NOT(ISERROR(SEARCH("N",L181)))</formula>
    </cfRule>
  </conditionalFormatting>
  <conditionalFormatting sqref="M181">
    <cfRule type="containsText" dxfId="1512" priority="547" operator="containsText" text="X">
      <formula>NOT(ISERROR(SEARCH("X",M181)))</formula>
    </cfRule>
    <cfRule type="containsText" dxfId="1511" priority="548" operator="containsText" text="Y">
      <formula>NOT(ISERROR(SEARCH("Y",M181)))</formula>
    </cfRule>
    <cfRule type="containsText" dxfId="1510" priority="549" operator="containsText" text="N">
      <formula>NOT(ISERROR(SEARCH("N",M181)))</formula>
    </cfRule>
  </conditionalFormatting>
  <conditionalFormatting sqref="K182">
    <cfRule type="containsText" dxfId="1509" priority="544" operator="containsText" text="X">
      <formula>NOT(ISERROR(SEARCH("X",K182)))</formula>
    </cfRule>
    <cfRule type="containsText" dxfId="1508" priority="545" operator="containsText" text="Y">
      <formula>NOT(ISERROR(SEARCH("Y",K182)))</formula>
    </cfRule>
    <cfRule type="containsText" dxfId="1507" priority="546" operator="containsText" text="N">
      <formula>NOT(ISERROR(SEARCH("N",K182)))</formula>
    </cfRule>
  </conditionalFormatting>
  <conditionalFormatting sqref="L182">
    <cfRule type="containsText" dxfId="1506" priority="541" operator="containsText" text="X">
      <formula>NOT(ISERROR(SEARCH("X",L182)))</formula>
    </cfRule>
    <cfRule type="containsText" dxfId="1505" priority="542" operator="containsText" text="Y">
      <formula>NOT(ISERROR(SEARCH("Y",L182)))</formula>
    </cfRule>
    <cfRule type="containsText" dxfId="1504" priority="543" operator="containsText" text="N">
      <formula>NOT(ISERROR(SEARCH("N",L182)))</formula>
    </cfRule>
  </conditionalFormatting>
  <conditionalFormatting sqref="M182">
    <cfRule type="containsText" dxfId="1503" priority="538" operator="containsText" text="X">
      <formula>NOT(ISERROR(SEARCH("X",M182)))</formula>
    </cfRule>
    <cfRule type="containsText" dxfId="1502" priority="539" operator="containsText" text="Y">
      <formula>NOT(ISERROR(SEARCH("Y",M182)))</formula>
    </cfRule>
    <cfRule type="containsText" dxfId="1501" priority="540" operator="containsText" text="N">
      <formula>NOT(ISERROR(SEARCH("N",M182)))</formula>
    </cfRule>
  </conditionalFormatting>
  <conditionalFormatting sqref="K183">
    <cfRule type="containsText" dxfId="1500" priority="535" operator="containsText" text="X">
      <formula>NOT(ISERROR(SEARCH("X",K183)))</formula>
    </cfRule>
    <cfRule type="containsText" dxfId="1499" priority="536" operator="containsText" text="Y">
      <formula>NOT(ISERROR(SEARCH("Y",K183)))</formula>
    </cfRule>
    <cfRule type="containsText" dxfId="1498" priority="537" operator="containsText" text="N">
      <formula>NOT(ISERROR(SEARCH("N",K183)))</formula>
    </cfRule>
  </conditionalFormatting>
  <conditionalFormatting sqref="L183">
    <cfRule type="containsText" dxfId="1497" priority="532" operator="containsText" text="X">
      <formula>NOT(ISERROR(SEARCH("X",L183)))</formula>
    </cfRule>
    <cfRule type="containsText" dxfId="1496" priority="533" operator="containsText" text="Y">
      <formula>NOT(ISERROR(SEARCH("Y",L183)))</formula>
    </cfRule>
    <cfRule type="containsText" dxfId="1495" priority="534" operator="containsText" text="N">
      <formula>NOT(ISERROR(SEARCH("N",L183)))</formula>
    </cfRule>
  </conditionalFormatting>
  <conditionalFormatting sqref="M183">
    <cfRule type="containsText" dxfId="1494" priority="529" operator="containsText" text="X">
      <formula>NOT(ISERROR(SEARCH("X",M183)))</formula>
    </cfRule>
    <cfRule type="containsText" dxfId="1493" priority="530" operator="containsText" text="Y">
      <formula>NOT(ISERROR(SEARCH("Y",M183)))</formula>
    </cfRule>
    <cfRule type="containsText" dxfId="1492" priority="531" operator="containsText" text="N">
      <formula>NOT(ISERROR(SEARCH("N",M183)))</formula>
    </cfRule>
  </conditionalFormatting>
  <conditionalFormatting sqref="H40">
    <cfRule type="containsText" dxfId="1491" priority="517" operator="containsText" text="X">
      <formula>NOT(ISERROR(SEARCH("X",H40)))</formula>
    </cfRule>
    <cfRule type="containsText" dxfId="1490" priority="518" operator="containsText" text="Y">
      <formula>NOT(ISERROR(SEARCH("Y",H40)))</formula>
    </cfRule>
    <cfRule type="containsText" dxfId="1489" priority="519" operator="containsText" text="N">
      <formula>NOT(ISERROR(SEARCH("N",H40)))</formula>
    </cfRule>
  </conditionalFormatting>
  <conditionalFormatting sqref="H72">
    <cfRule type="containsText" dxfId="1488" priority="514" operator="containsText" text="X">
      <formula>NOT(ISERROR(SEARCH("X",H72)))</formula>
    </cfRule>
    <cfRule type="containsText" dxfId="1487" priority="515" operator="containsText" text="Y">
      <formula>NOT(ISERROR(SEARCH("Y",H72)))</formula>
    </cfRule>
    <cfRule type="containsText" dxfId="1486" priority="516" operator="containsText" text="N">
      <formula>NOT(ISERROR(SEARCH("N",H72)))</formula>
    </cfRule>
  </conditionalFormatting>
  <conditionalFormatting sqref="H45">
    <cfRule type="containsText" dxfId="1485" priority="526" operator="containsText" text="X">
      <formula>NOT(ISERROR(SEARCH("X",H45)))</formula>
    </cfRule>
    <cfRule type="containsText" dxfId="1484" priority="527" operator="containsText" text="Y">
      <formula>NOT(ISERROR(SEARCH("Y",H45)))</formula>
    </cfRule>
    <cfRule type="containsText" dxfId="1483" priority="528" operator="containsText" text="N">
      <formula>NOT(ISERROR(SEARCH("N",H45)))</formula>
    </cfRule>
  </conditionalFormatting>
  <conditionalFormatting sqref="H46">
    <cfRule type="containsText" dxfId="1482" priority="523" operator="containsText" text="X">
      <formula>NOT(ISERROR(SEARCH("X",H46)))</formula>
    </cfRule>
    <cfRule type="containsText" dxfId="1481" priority="524" operator="containsText" text="Y">
      <formula>NOT(ISERROR(SEARCH("Y",H46)))</formula>
    </cfRule>
    <cfRule type="containsText" dxfId="1480" priority="525" operator="containsText" text="N">
      <formula>NOT(ISERROR(SEARCH("N",H46)))</formula>
    </cfRule>
  </conditionalFormatting>
  <conditionalFormatting sqref="H44">
    <cfRule type="containsText" dxfId="1479" priority="520" operator="containsText" text="X">
      <formula>NOT(ISERROR(SEARCH("X",H44)))</formula>
    </cfRule>
    <cfRule type="containsText" dxfId="1478" priority="521" operator="containsText" text="Y">
      <formula>NOT(ISERROR(SEARCH("Y",H44)))</formula>
    </cfRule>
    <cfRule type="containsText" dxfId="1477" priority="522" operator="containsText" text="N">
      <formula>NOT(ISERROR(SEARCH("N",H44)))</formula>
    </cfRule>
  </conditionalFormatting>
  <conditionalFormatting sqref="H23">
    <cfRule type="containsText" dxfId="1476" priority="457" operator="containsText" text="X">
      <formula>NOT(ISERROR(SEARCH("X",H23)))</formula>
    </cfRule>
    <cfRule type="containsText" dxfId="1475" priority="458" operator="containsText" text="Y">
      <formula>NOT(ISERROR(SEARCH("Y",H23)))</formula>
    </cfRule>
    <cfRule type="containsText" dxfId="1474" priority="459" operator="containsText" text="N">
      <formula>NOT(ISERROR(SEARCH("N",H23)))</formula>
    </cfRule>
  </conditionalFormatting>
  <conditionalFormatting sqref="H43">
    <cfRule type="containsText" dxfId="1473" priority="511" operator="containsText" text="X">
      <formula>NOT(ISERROR(SEARCH("X",H43)))</formula>
    </cfRule>
    <cfRule type="containsText" dxfId="1472" priority="512" operator="containsText" text="Y">
      <formula>NOT(ISERROR(SEARCH("Y",H43)))</formula>
    </cfRule>
    <cfRule type="containsText" dxfId="1471" priority="513" operator="containsText" text="N">
      <formula>NOT(ISERROR(SEARCH("N",H43)))</formula>
    </cfRule>
  </conditionalFormatting>
  <conditionalFormatting sqref="H70">
    <cfRule type="containsText" dxfId="1470" priority="508" operator="containsText" text="X">
      <formula>NOT(ISERROR(SEARCH("X",H70)))</formula>
    </cfRule>
    <cfRule type="containsText" dxfId="1469" priority="509" operator="containsText" text="Y">
      <formula>NOT(ISERROR(SEARCH("Y",H70)))</formula>
    </cfRule>
    <cfRule type="containsText" dxfId="1468" priority="510" operator="containsText" text="N">
      <formula>NOT(ISERROR(SEARCH("N",H70)))</formula>
    </cfRule>
  </conditionalFormatting>
  <conditionalFormatting sqref="H41">
    <cfRule type="containsText" dxfId="1467" priority="505" operator="containsText" text="X">
      <formula>NOT(ISERROR(SEARCH("X",H41)))</formula>
    </cfRule>
    <cfRule type="containsText" dxfId="1466" priority="506" operator="containsText" text="Y">
      <formula>NOT(ISERROR(SEARCH("Y",H41)))</formula>
    </cfRule>
    <cfRule type="containsText" dxfId="1465" priority="507" operator="containsText" text="N">
      <formula>NOT(ISERROR(SEARCH("N",H41)))</formula>
    </cfRule>
  </conditionalFormatting>
  <conditionalFormatting sqref="H42">
    <cfRule type="containsText" dxfId="1464" priority="502" operator="containsText" text="X">
      <formula>NOT(ISERROR(SEARCH("X",H42)))</formula>
    </cfRule>
    <cfRule type="containsText" dxfId="1463" priority="503" operator="containsText" text="Y">
      <formula>NOT(ISERROR(SEARCH("Y",H42)))</formula>
    </cfRule>
    <cfRule type="containsText" dxfId="1462" priority="504" operator="containsText" text="N">
      <formula>NOT(ISERROR(SEARCH("N",H42)))</formula>
    </cfRule>
  </conditionalFormatting>
  <conditionalFormatting sqref="H73">
    <cfRule type="containsText" dxfId="1461" priority="499" operator="containsText" text="X">
      <formula>NOT(ISERROR(SEARCH("X",H73)))</formula>
    </cfRule>
    <cfRule type="containsText" dxfId="1460" priority="500" operator="containsText" text="Y">
      <formula>NOT(ISERROR(SEARCH("Y",H73)))</formula>
    </cfRule>
    <cfRule type="containsText" dxfId="1459" priority="501" operator="containsText" text="N">
      <formula>NOT(ISERROR(SEARCH("N",H73)))</formula>
    </cfRule>
  </conditionalFormatting>
  <conditionalFormatting sqref="H74">
    <cfRule type="containsText" dxfId="1458" priority="496" operator="containsText" text="X">
      <formula>NOT(ISERROR(SEARCH("X",H74)))</formula>
    </cfRule>
    <cfRule type="containsText" dxfId="1457" priority="497" operator="containsText" text="Y">
      <formula>NOT(ISERROR(SEARCH("Y",H74)))</formula>
    </cfRule>
    <cfRule type="containsText" dxfId="1456" priority="498" operator="containsText" text="N">
      <formula>NOT(ISERROR(SEARCH("N",H74)))</formula>
    </cfRule>
  </conditionalFormatting>
  <conditionalFormatting sqref="H78">
    <cfRule type="containsText" dxfId="1455" priority="493" operator="containsText" text="X">
      <formula>NOT(ISERROR(SEARCH("X",H78)))</formula>
    </cfRule>
    <cfRule type="containsText" dxfId="1454" priority="494" operator="containsText" text="Y">
      <formula>NOT(ISERROR(SEARCH("Y",H78)))</formula>
    </cfRule>
    <cfRule type="containsText" dxfId="1453" priority="495" operator="containsText" text="N">
      <formula>NOT(ISERROR(SEARCH("N",H78)))</formula>
    </cfRule>
  </conditionalFormatting>
  <conditionalFormatting sqref="G4">
    <cfRule type="containsText" dxfId="1452" priority="490" operator="containsText" text="X">
      <formula>NOT(ISERROR(SEARCH("X",G4)))</formula>
    </cfRule>
    <cfRule type="containsText" dxfId="1451" priority="491" operator="containsText" text="Y">
      <formula>NOT(ISERROR(SEARCH("Y",G4)))</formula>
    </cfRule>
    <cfRule type="containsText" dxfId="1450" priority="492" operator="containsText" text="N">
      <formula>NOT(ISERROR(SEARCH("N",G4)))</formula>
    </cfRule>
  </conditionalFormatting>
  <conditionalFormatting sqref="H4">
    <cfRule type="containsText" dxfId="1449" priority="487" operator="containsText" text="X">
      <formula>NOT(ISERROR(SEARCH("X",H4)))</formula>
    </cfRule>
    <cfRule type="containsText" dxfId="1448" priority="488" operator="containsText" text="Y">
      <formula>NOT(ISERROR(SEARCH("Y",H4)))</formula>
    </cfRule>
    <cfRule type="containsText" dxfId="1447" priority="489" operator="containsText" text="N">
      <formula>NOT(ISERROR(SEARCH("N",H4)))</formula>
    </cfRule>
  </conditionalFormatting>
  <conditionalFormatting sqref="H5">
    <cfRule type="containsText" dxfId="1446" priority="484" operator="containsText" text="X">
      <formula>NOT(ISERROR(SEARCH("X",H5)))</formula>
    </cfRule>
    <cfRule type="containsText" dxfId="1445" priority="485" operator="containsText" text="Y">
      <formula>NOT(ISERROR(SEARCH("Y",H5)))</formula>
    </cfRule>
    <cfRule type="containsText" dxfId="1444" priority="486" operator="containsText" text="N">
      <formula>NOT(ISERROR(SEARCH("N",H5)))</formula>
    </cfRule>
  </conditionalFormatting>
  <conditionalFormatting sqref="H3">
    <cfRule type="containsText" dxfId="1443" priority="481" operator="containsText" text="X">
      <formula>NOT(ISERROR(SEARCH("X",H3)))</formula>
    </cfRule>
    <cfRule type="containsText" dxfId="1442" priority="482" operator="containsText" text="Y">
      <formula>NOT(ISERROR(SEARCH("Y",H3)))</formula>
    </cfRule>
    <cfRule type="containsText" dxfId="1441" priority="483" operator="containsText" text="N">
      <formula>NOT(ISERROR(SEARCH("N",H3)))</formula>
    </cfRule>
  </conditionalFormatting>
  <conditionalFormatting sqref="H2">
    <cfRule type="containsText" dxfId="1440" priority="478" operator="containsText" text="X">
      <formula>NOT(ISERROR(SEARCH("X",H2)))</formula>
    </cfRule>
    <cfRule type="containsText" dxfId="1439" priority="479" operator="containsText" text="Y">
      <formula>NOT(ISERROR(SEARCH("Y",H2)))</formula>
    </cfRule>
    <cfRule type="containsText" dxfId="1438" priority="480" operator="containsText" text="N">
      <formula>NOT(ISERROR(SEARCH("N",H2)))</formula>
    </cfRule>
  </conditionalFormatting>
  <conditionalFormatting sqref="G76">
    <cfRule type="containsText" dxfId="1437" priority="475" operator="containsText" text="X">
      <formula>NOT(ISERROR(SEARCH("X",G76)))</formula>
    </cfRule>
    <cfRule type="containsText" dxfId="1436" priority="476" operator="containsText" text="Y">
      <formula>NOT(ISERROR(SEARCH("Y",G76)))</formula>
    </cfRule>
    <cfRule type="containsText" dxfId="1435" priority="477" operator="containsText" text="N">
      <formula>NOT(ISERROR(SEARCH("N",G76)))</formula>
    </cfRule>
  </conditionalFormatting>
  <conditionalFormatting sqref="H76">
    <cfRule type="containsText" dxfId="1434" priority="472" operator="containsText" text="X">
      <formula>NOT(ISERROR(SEARCH("X",H76)))</formula>
    </cfRule>
    <cfRule type="containsText" dxfId="1433" priority="473" operator="containsText" text="Y">
      <formula>NOT(ISERROR(SEARCH("Y",H76)))</formula>
    </cfRule>
    <cfRule type="containsText" dxfId="1432" priority="474" operator="containsText" text="N">
      <formula>NOT(ISERROR(SEARCH("N",H76)))</formula>
    </cfRule>
  </conditionalFormatting>
  <conditionalFormatting sqref="H77">
    <cfRule type="containsText" dxfId="1431" priority="469" operator="containsText" text="X">
      <formula>NOT(ISERROR(SEARCH("X",H77)))</formula>
    </cfRule>
    <cfRule type="containsText" dxfId="1430" priority="470" operator="containsText" text="Y">
      <formula>NOT(ISERROR(SEARCH("Y",H77)))</formula>
    </cfRule>
    <cfRule type="containsText" dxfId="1429" priority="471" operator="containsText" text="N">
      <formula>NOT(ISERROR(SEARCH("N",H77)))</formula>
    </cfRule>
  </conditionalFormatting>
  <conditionalFormatting sqref="H68">
    <cfRule type="containsText" dxfId="1428" priority="466" operator="containsText" text="X">
      <formula>NOT(ISERROR(SEARCH("X",H68)))</formula>
    </cfRule>
    <cfRule type="containsText" dxfId="1427" priority="467" operator="containsText" text="Y">
      <formula>NOT(ISERROR(SEARCH("Y",H68)))</formula>
    </cfRule>
    <cfRule type="containsText" dxfId="1426" priority="468" operator="containsText" text="N">
      <formula>NOT(ISERROR(SEARCH("N",H68)))</formula>
    </cfRule>
  </conditionalFormatting>
  <conditionalFormatting sqref="H69">
    <cfRule type="containsText" dxfId="1425" priority="463" operator="containsText" text="X">
      <formula>NOT(ISERROR(SEARCH("X",H69)))</formula>
    </cfRule>
    <cfRule type="containsText" dxfId="1424" priority="464" operator="containsText" text="Y">
      <formula>NOT(ISERROR(SEARCH("Y",H69)))</formula>
    </cfRule>
    <cfRule type="containsText" dxfId="1423" priority="465" operator="containsText" text="N">
      <formula>NOT(ISERROR(SEARCH("N",H69)))</formula>
    </cfRule>
  </conditionalFormatting>
  <conditionalFormatting sqref="H29">
    <cfRule type="containsText" dxfId="1422" priority="460" operator="containsText" text="X">
      <formula>NOT(ISERROR(SEARCH("X",H29)))</formula>
    </cfRule>
    <cfRule type="containsText" dxfId="1421" priority="461" operator="containsText" text="Y">
      <formula>NOT(ISERROR(SEARCH("Y",H29)))</formula>
    </cfRule>
    <cfRule type="containsText" dxfId="1420" priority="462" operator="containsText" text="N">
      <formula>NOT(ISERROR(SEARCH("N",H29)))</formula>
    </cfRule>
  </conditionalFormatting>
  <conditionalFormatting sqref="H30">
    <cfRule type="containsText" dxfId="1419" priority="454" operator="containsText" text="X">
      <formula>NOT(ISERROR(SEARCH("X",H30)))</formula>
    </cfRule>
    <cfRule type="containsText" dxfId="1418" priority="455" operator="containsText" text="Y">
      <formula>NOT(ISERROR(SEARCH("Y",H30)))</formula>
    </cfRule>
    <cfRule type="containsText" dxfId="1417" priority="456" operator="containsText" text="N">
      <formula>NOT(ISERROR(SEARCH("N",H30)))</formula>
    </cfRule>
  </conditionalFormatting>
  <conditionalFormatting sqref="H24">
    <cfRule type="containsText" dxfId="1416" priority="451" operator="containsText" text="X">
      <formula>NOT(ISERROR(SEARCH("X",H24)))</formula>
    </cfRule>
    <cfRule type="containsText" dxfId="1415" priority="452" operator="containsText" text="Y">
      <formula>NOT(ISERROR(SEARCH("Y",H24)))</formula>
    </cfRule>
    <cfRule type="containsText" dxfId="1414" priority="453" operator="containsText" text="N">
      <formula>NOT(ISERROR(SEARCH("N",H24)))</formula>
    </cfRule>
  </conditionalFormatting>
  <conditionalFormatting sqref="H21">
    <cfRule type="containsText" dxfId="1413" priority="448" operator="containsText" text="X">
      <formula>NOT(ISERROR(SEARCH("X",H21)))</formula>
    </cfRule>
    <cfRule type="containsText" dxfId="1412" priority="449" operator="containsText" text="Y">
      <formula>NOT(ISERROR(SEARCH("Y",H21)))</formula>
    </cfRule>
    <cfRule type="containsText" dxfId="1411" priority="450" operator="containsText" text="N">
      <formula>NOT(ISERROR(SEARCH("N",H21)))</formula>
    </cfRule>
  </conditionalFormatting>
  <conditionalFormatting sqref="H22">
    <cfRule type="containsText" dxfId="1410" priority="445" operator="containsText" text="X">
      <formula>NOT(ISERROR(SEARCH("X",H22)))</formula>
    </cfRule>
    <cfRule type="containsText" dxfId="1409" priority="446" operator="containsText" text="Y">
      <formula>NOT(ISERROR(SEARCH("Y",H22)))</formula>
    </cfRule>
    <cfRule type="containsText" dxfId="1408" priority="447" operator="containsText" text="N">
      <formula>NOT(ISERROR(SEARCH("N",H22)))</formula>
    </cfRule>
  </conditionalFormatting>
  <conditionalFormatting sqref="G6">
    <cfRule type="containsText" dxfId="1407" priority="442" operator="containsText" text="X">
      <formula>NOT(ISERROR(SEARCH("X",G6)))</formula>
    </cfRule>
    <cfRule type="containsText" dxfId="1406" priority="443" operator="containsText" text="Y">
      <formula>NOT(ISERROR(SEARCH("Y",G6)))</formula>
    </cfRule>
    <cfRule type="containsText" dxfId="1405" priority="444" operator="containsText" text="N">
      <formula>NOT(ISERROR(SEARCH("N",G6)))</formula>
    </cfRule>
  </conditionalFormatting>
  <conditionalFormatting sqref="H6">
    <cfRule type="containsText" dxfId="1404" priority="439" operator="containsText" text="X">
      <formula>NOT(ISERROR(SEARCH("X",H6)))</formula>
    </cfRule>
    <cfRule type="containsText" dxfId="1403" priority="440" operator="containsText" text="Y">
      <formula>NOT(ISERROR(SEARCH("Y",H6)))</formula>
    </cfRule>
    <cfRule type="containsText" dxfId="1402" priority="441" operator="containsText" text="N">
      <formula>NOT(ISERROR(SEARCH("N",H6)))</formula>
    </cfRule>
  </conditionalFormatting>
  <conditionalFormatting sqref="H7">
    <cfRule type="containsText" dxfId="1401" priority="436" operator="containsText" text="X">
      <formula>NOT(ISERROR(SEARCH("X",H7)))</formula>
    </cfRule>
    <cfRule type="containsText" dxfId="1400" priority="437" operator="containsText" text="Y">
      <formula>NOT(ISERROR(SEARCH("Y",H7)))</formula>
    </cfRule>
    <cfRule type="containsText" dxfId="1399" priority="438" operator="containsText" text="N">
      <formula>NOT(ISERROR(SEARCH("N",H7)))</formula>
    </cfRule>
  </conditionalFormatting>
  <conditionalFormatting sqref="G79">
    <cfRule type="containsText" dxfId="1398" priority="433" operator="containsText" text="X">
      <formula>NOT(ISERROR(SEARCH("X",G79)))</formula>
    </cfRule>
    <cfRule type="containsText" dxfId="1397" priority="434" operator="containsText" text="Y">
      <formula>NOT(ISERROR(SEARCH("Y",G79)))</formula>
    </cfRule>
    <cfRule type="containsText" dxfId="1396" priority="435" operator="containsText" text="N">
      <formula>NOT(ISERROR(SEARCH("N",G79)))</formula>
    </cfRule>
  </conditionalFormatting>
  <conditionalFormatting sqref="H79">
    <cfRule type="containsText" dxfId="1395" priority="430" operator="containsText" text="X">
      <formula>NOT(ISERROR(SEARCH("X",H79)))</formula>
    </cfRule>
    <cfRule type="containsText" dxfId="1394" priority="431" operator="containsText" text="Y">
      <formula>NOT(ISERROR(SEARCH("Y",H79)))</formula>
    </cfRule>
    <cfRule type="containsText" dxfId="1393" priority="432" operator="containsText" text="N">
      <formula>NOT(ISERROR(SEARCH("N",H79)))</formula>
    </cfRule>
  </conditionalFormatting>
  <conditionalFormatting sqref="H80">
    <cfRule type="containsText" dxfId="1392" priority="427" operator="containsText" text="X">
      <formula>NOT(ISERROR(SEARCH("X",H80)))</formula>
    </cfRule>
    <cfRule type="containsText" dxfId="1391" priority="428" operator="containsText" text="Y">
      <formula>NOT(ISERROR(SEARCH("Y",H80)))</formula>
    </cfRule>
    <cfRule type="containsText" dxfId="1390" priority="429" operator="containsText" text="N">
      <formula>NOT(ISERROR(SEARCH("N",H80)))</formula>
    </cfRule>
  </conditionalFormatting>
  <conditionalFormatting sqref="G48">
    <cfRule type="containsText" dxfId="1389" priority="424" operator="containsText" text="X">
      <formula>NOT(ISERROR(SEARCH("X",G48)))</formula>
    </cfRule>
    <cfRule type="containsText" dxfId="1388" priority="425" operator="containsText" text="Y">
      <formula>NOT(ISERROR(SEARCH("Y",G48)))</formula>
    </cfRule>
    <cfRule type="containsText" dxfId="1387" priority="426" operator="containsText" text="N">
      <formula>NOT(ISERROR(SEARCH("N",G48)))</formula>
    </cfRule>
  </conditionalFormatting>
  <conditionalFormatting sqref="H48">
    <cfRule type="containsText" dxfId="1386" priority="421" operator="containsText" text="X">
      <formula>NOT(ISERROR(SEARCH("X",H48)))</formula>
    </cfRule>
    <cfRule type="containsText" dxfId="1385" priority="422" operator="containsText" text="Y">
      <formula>NOT(ISERROR(SEARCH("Y",H48)))</formula>
    </cfRule>
    <cfRule type="containsText" dxfId="1384" priority="423" operator="containsText" text="N">
      <formula>NOT(ISERROR(SEARCH("N",H48)))</formula>
    </cfRule>
  </conditionalFormatting>
  <conditionalFormatting sqref="H49">
    <cfRule type="containsText" dxfId="1383" priority="418" operator="containsText" text="X">
      <formula>NOT(ISERROR(SEARCH("X",H49)))</formula>
    </cfRule>
    <cfRule type="containsText" dxfId="1382" priority="419" operator="containsText" text="Y">
      <formula>NOT(ISERROR(SEARCH("Y",H49)))</formula>
    </cfRule>
    <cfRule type="containsText" dxfId="1381" priority="420" operator="containsText" text="N">
      <formula>NOT(ISERROR(SEARCH("N",H49)))</formula>
    </cfRule>
  </conditionalFormatting>
  <conditionalFormatting sqref="G13">
    <cfRule type="containsText" dxfId="1380" priority="415" operator="containsText" text="X">
      <formula>NOT(ISERROR(SEARCH("X",G13)))</formula>
    </cfRule>
    <cfRule type="containsText" dxfId="1379" priority="416" operator="containsText" text="Y">
      <formula>NOT(ISERROR(SEARCH("Y",G13)))</formula>
    </cfRule>
    <cfRule type="containsText" dxfId="1378" priority="417" operator="containsText" text="N">
      <formula>NOT(ISERROR(SEARCH("N",G13)))</formula>
    </cfRule>
  </conditionalFormatting>
  <conditionalFormatting sqref="H13">
    <cfRule type="containsText" dxfId="1377" priority="412" operator="containsText" text="X">
      <formula>NOT(ISERROR(SEARCH("X",H13)))</formula>
    </cfRule>
    <cfRule type="containsText" dxfId="1376" priority="413" operator="containsText" text="Y">
      <formula>NOT(ISERROR(SEARCH("Y",H13)))</formula>
    </cfRule>
    <cfRule type="containsText" dxfId="1375" priority="414" operator="containsText" text="N">
      <formula>NOT(ISERROR(SEARCH("N",H13)))</formula>
    </cfRule>
  </conditionalFormatting>
  <conditionalFormatting sqref="H18">
    <cfRule type="containsText" dxfId="1374" priority="409" operator="containsText" text="X">
      <formula>NOT(ISERROR(SEARCH("X",H18)))</formula>
    </cfRule>
    <cfRule type="containsText" dxfId="1373" priority="410" operator="containsText" text="Y">
      <formula>NOT(ISERROR(SEARCH("Y",H18)))</formula>
    </cfRule>
    <cfRule type="containsText" dxfId="1372" priority="411" operator="containsText" text="N">
      <formula>NOT(ISERROR(SEARCH("N",H18)))</formula>
    </cfRule>
  </conditionalFormatting>
  <conditionalFormatting sqref="H58">
    <cfRule type="containsText" dxfId="1371" priority="406" operator="containsText" text="X">
      <formula>NOT(ISERROR(SEARCH("X",H58)))</formula>
    </cfRule>
    <cfRule type="containsText" dxfId="1370" priority="407" operator="containsText" text="Y">
      <formula>NOT(ISERROR(SEARCH("Y",H58)))</formula>
    </cfRule>
    <cfRule type="containsText" dxfId="1369" priority="408" operator="containsText" text="N">
      <formula>NOT(ISERROR(SEARCH("N",H58)))</formula>
    </cfRule>
  </conditionalFormatting>
  <conditionalFormatting sqref="H65">
    <cfRule type="containsText" dxfId="1368" priority="403" operator="containsText" text="X">
      <formula>NOT(ISERROR(SEARCH("X",H65)))</formula>
    </cfRule>
    <cfRule type="containsText" dxfId="1367" priority="404" operator="containsText" text="Y">
      <formula>NOT(ISERROR(SEARCH("Y",H65)))</formula>
    </cfRule>
    <cfRule type="containsText" dxfId="1366" priority="405" operator="containsText" text="N">
      <formula>NOT(ISERROR(SEARCH("N",H65)))</formula>
    </cfRule>
  </conditionalFormatting>
  <conditionalFormatting sqref="K54">
    <cfRule type="containsText" dxfId="1365" priority="400" operator="containsText" text="X">
      <formula>NOT(ISERROR(SEARCH("X",K54)))</formula>
    </cfRule>
    <cfRule type="containsText" dxfId="1364" priority="401" operator="containsText" text="Y">
      <formula>NOT(ISERROR(SEARCH("Y",K54)))</formula>
    </cfRule>
    <cfRule type="containsText" dxfId="1363" priority="402" operator="containsText" text="N">
      <formula>NOT(ISERROR(SEARCH("N",K54)))</formula>
    </cfRule>
  </conditionalFormatting>
  <conditionalFormatting sqref="L54">
    <cfRule type="containsText" dxfId="1362" priority="397" operator="containsText" text="X">
      <formula>NOT(ISERROR(SEARCH("X",L54)))</formula>
    </cfRule>
    <cfRule type="containsText" dxfId="1361" priority="398" operator="containsText" text="Y">
      <formula>NOT(ISERROR(SEARCH("Y",L54)))</formula>
    </cfRule>
    <cfRule type="containsText" dxfId="1360" priority="399" operator="containsText" text="N">
      <formula>NOT(ISERROR(SEARCH("N",L54)))</formula>
    </cfRule>
  </conditionalFormatting>
  <conditionalFormatting sqref="M54">
    <cfRule type="containsText" dxfId="1359" priority="394" operator="containsText" text="X">
      <formula>NOT(ISERROR(SEARCH("X",M54)))</formula>
    </cfRule>
    <cfRule type="containsText" dxfId="1358" priority="395" operator="containsText" text="Y">
      <formula>NOT(ISERROR(SEARCH("Y",M54)))</formula>
    </cfRule>
    <cfRule type="containsText" dxfId="1357" priority="396" operator="containsText" text="N">
      <formula>NOT(ISERROR(SEARCH("N",M54)))</formula>
    </cfRule>
  </conditionalFormatting>
  <conditionalFormatting sqref="H54">
    <cfRule type="containsText" dxfId="1356" priority="391" operator="containsText" text="X">
      <formula>NOT(ISERROR(SEARCH("X",H54)))</formula>
    </cfRule>
    <cfRule type="containsText" dxfId="1355" priority="392" operator="containsText" text="Y">
      <formula>NOT(ISERROR(SEARCH("Y",H54)))</formula>
    </cfRule>
    <cfRule type="containsText" dxfId="1354" priority="393" operator="containsText" text="N">
      <formula>NOT(ISERROR(SEARCH("N",H54)))</formula>
    </cfRule>
  </conditionalFormatting>
  <conditionalFormatting sqref="K55">
    <cfRule type="containsText" dxfId="1353" priority="388" operator="containsText" text="X">
      <formula>NOT(ISERROR(SEARCH("X",K55)))</formula>
    </cfRule>
    <cfRule type="containsText" dxfId="1352" priority="389" operator="containsText" text="Y">
      <formula>NOT(ISERROR(SEARCH("Y",K55)))</formula>
    </cfRule>
    <cfRule type="containsText" dxfId="1351" priority="390" operator="containsText" text="N">
      <formula>NOT(ISERROR(SEARCH("N",K55)))</formula>
    </cfRule>
  </conditionalFormatting>
  <conditionalFormatting sqref="L55">
    <cfRule type="containsText" dxfId="1350" priority="385" operator="containsText" text="X">
      <formula>NOT(ISERROR(SEARCH("X",L55)))</formula>
    </cfRule>
    <cfRule type="containsText" dxfId="1349" priority="386" operator="containsText" text="Y">
      <formula>NOT(ISERROR(SEARCH("Y",L55)))</formula>
    </cfRule>
    <cfRule type="containsText" dxfId="1348" priority="387" operator="containsText" text="N">
      <formula>NOT(ISERROR(SEARCH("N",L55)))</formula>
    </cfRule>
  </conditionalFormatting>
  <conditionalFormatting sqref="M55">
    <cfRule type="containsText" dxfId="1347" priority="382" operator="containsText" text="X">
      <formula>NOT(ISERROR(SEARCH("X",M55)))</formula>
    </cfRule>
    <cfRule type="containsText" dxfId="1346" priority="383" operator="containsText" text="Y">
      <formula>NOT(ISERROR(SEARCH("Y",M55)))</formula>
    </cfRule>
    <cfRule type="containsText" dxfId="1345" priority="384" operator="containsText" text="N">
      <formula>NOT(ISERROR(SEARCH("N",M55)))</formula>
    </cfRule>
  </conditionalFormatting>
  <conditionalFormatting sqref="H55">
    <cfRule type="containsText" dxfId="1344" priority="379" operator="containsText" text="X">
      <formula>NOT(ISERROR(SEARCH("X",H55)))</formula>
    </cfRule>
    <cfRule type="containsText" dxfId="1343" priority="380" operator="containsText" text="Y">
      <formula>NOT(ISERROR(SEARCH("Y",H55)))</formula>
    </cfRule>
    <cfRule type="containsText" dxfId="1342" priority="381" operator="containsText" text="N">
      <formula>NOT(ISERROR(SEARCH("N",H55)))</formula>
    </cfRule>
  </conditionalFormatting>
  <conditionalFormatting sqref="K11">
    <cfRule type="containsText" dxfId="1341" priority="376" operator="containsText" text="X">
      <formula>NOT(ISERROR(SEARCH("X",K11)))</formula>
    </cfRule>
    <cfRule type="containsText" dxfId="1340" priority="377" operator="containsText" text="Y">
      <formula>NOT(ISERROR(SEARCH("Y",K11)))</formula>
    </cfRule>
    <cfRule type="containsText" dxfId="1339" priority="378" operator="containsText" text="N">
      <formula>NOT(ISERROR(SEARCH("N",K11)))</formula>
    </cfRule>
  </conditionalFormatting>
  <conditionalFormatting sqref="L11">
    <cfRule type="containsText" dxfId="1338" priority="373" operator="containsText" text="X">
      <formula>NOT(ISERROR(SEARCH("X",L11)))</formula>
    </cfRule>
    <cfRule type="containsText" dxfId="1337" priority="374" operator="containsText" text="Y">
      <formula>NOT(ISERROR(SEARCH("Y",L11)))</formula>
    </cfRule>
    <cfRule type="containsText" dxfId="1336" priority="375" operator="containsText" text="N">
      <formula>NOT(ISERROR(SEARCH("N",L11)))</formula>
    </cfRule>
  </conditionalFormatting>
  <conditionalFormatting sqref="H11">
    <cfRule type="containsText" dxfId="1335" priority="367" operator="containsText" text="X">
      <formula>NOT(ISERROR(SEARCH("X",H11)))</formula>
    </cfRule>
    <cfRule type="containsText" dxfId="1334" priority="368" operator="containsText" text="Y">
      <formula>NOT(ISERROR(SEARCH("Y",H11)))</formula>
    </cfRule>
    <cfRule type="containsText" dxfId="1333" priority="369" operator="containsText" text="N">
      <formula>NOT(ISERROR(SEARCH("N",H11)))</formula>
    </cfRule>
  </conditionalFormatting>
  <conditionalFormatting sqref="K12">
    <cfRule type="containsText" dxfId="1332" priority="364" operator="containsText" text="X">
      <formula>NOT(ISERROR(SEARCH("X",K12)))</formula>
    </cfRule>
    <cfRule type="containsText" dxfId="1331" priority="365" operator="containsText" text="Y">
      <formula>NOT(ISERROR(SEARCH("Y",K12)))</formula>
    </cfRule>
    <cfRule type="containsText" dxfId="1330" priority="366" operator="containsText" text="N">
      <formula>NOT(ISERROR(SEARCH("N",K12)))</formula>
    </cfRule>
  </conditionalFormatting>
  <conditionalFormatting sqref="L12">
    <cfRule type="containsText" dxfId="1329" priority="361" operator="containsText" text="X">
      <formula>NOT(ISERROR(SEARCH("X",L12)))</formula>
    </cfRule>
    <cfRule type="containsText" dxfId="1328" priority="362" operator="containsText" text="Y">
      <formula>NOT(ISERROR(SEARCH("Y",L12)))</formula>
    </cfRule>
    <cfRule type="containsText" dxfId="1327" priority="363" operator="containsText" text="N">
      <formula>NOT(ISERROR(SEARCH("N",L12)))</formula>
    </cfRule>
  </conditionalFormatting>
  <conditionalFormatting sqref="H12">
    <cfRule type="containsText" dxfId="1326" priority="355" operator="containsText" text="X">
      <formula>NOT(ISERROR(SEARCH("X",H12)))</formula>
    </cfRule>
    <cfRule type="containsText" dxfId="1325" priority="356" operator="containsText" text="Y">
      <formula>NOT(ISERROR(SEARCH("Y",H12)))</formula>
    </cfRule>
    <cfRule type="containsText" dxfId="1324" priority="357" operator="containsText" text="N">
      <formula>NOT(ISERROR(SEARCH("N",H12)))</formula>
    </cfRule>
  </conditionalFormatting>
  <conditionalFormatting sqref="H75">
    <cfRule type="containsText" dxfId="1323" priority="352" operator="containsText" text="X">
      <formula>NOT(ISERROR(SEARCH("X",H75)))</formula>
    </cfRule>
    <cfRule type="containsText" dxfId="1322" priority="353" operator="containsText" text="Y">
      <formula>NOT(ISERROR(SEARCH("Y",H75)))</formula>
    </cfRule>
    <cfRule type="containsText" dxfId="1321" priority="354" operator="containsText" text="N">
      <formula>NOT(ISERROR(SEARCH("N",H75)))</formula>
    </cfRule>
  </conditionalFormatting>
  <conditionalFormatting sqref="H33">
    <cfRule type="containsText" dxfId="1320" priority="349" operator="containsText" text="X">
      <formula>NOT(ISERROR(SEARCH("X",H33)))</formula>
    </cfRule>
    <cfRule type="containsText" dxfId="1319" priority="350" operator="containsText" text="Y">
      <formula>NOT(ISERROR(SEARCH("Y",H33)))</formula>
    </cfRule>
    <cfRule type="containsText" dxfId="1318" priority="351" operator="containsText" text="N">
      <formula>NOT(ISERROR(SEARCH("N",H33)))</formula>
    </cfRule>
  </conditionalFormatting>
  <conditionalFormatting sqref="H34:H39">
    <cfRule type="containsText" dxfId="1317" priority="346" operator="containsText" text="X">
      <formula>NOT(ISERROR(SEARCH("X",H34)))</formula>
    </cfRule>
    <cfRule type="containsText" dxfId="1316" priority="347" operator="containsText" text="Y">
      <formula>NOT(ISERROR(SEARCH("Y",H34)))</formula>
    </cfRule>
    <cfRule type="containsText" dxfId="1315" priority="348" operator="containsText" text="N">
      <formula>NOT(ISERROR(SEARCH("N",H34)))</formula>
    </cfRule>
  </conditionalFormatting>
  <conditionalFormatting sqref="H31:H32">
    <cfRule type="containsText" dxfId="1314" priority="343" operator="containsText" text="X">
      <formula>NOT(ISERROR(SEARCH("X",H31)))</formula>
    </cfRule>
    <cfRule type="containsText" dxfId="1313" priority="344" operator="containsText" text="Y">
      <formula>NOT(ISERROR(SEARCH("Y",H31)))</formula>
    </cfRule>
    <cfRule type="containsText" dxfId="1312" priority="345" operator="containsText" text="N">
      <formula>NOT(ISERROR(SEARCH("N",H31)))</formula>
    </cfRule>
  </conditionalFormatting>
  <conditionalFormatting sqref="K8">
    <cfRule type="containsText" dxfId="1311" priority="340" operator="containsText" text="X">
      <formula>NOT(ISERROR(SEARCH("X",K8)))</formula>
    </cfRule>
    <cfRule type="containsText" dxfId="1310" priority="341" operator="containsText" text="Y">
      <formula>NOT(ISERROR(SEARCH("Y",K8)))</formula>
    </cfRule>
    <cfRule type="containsText" dxfId="1309" priority="342" operator="containsText" text="N">
      <formula>NOT(ISERROR(SEARCH("N",K8)))</formula>
    </cfRule>
  </conditionalFormatting>
  <conditionalFormatting sqref="L8">
    <cfRule type="containsText" dxfId="1308" priority="337" operator="containsText" text="X">
      <formula>NOT(ISERROR(SEARCH("X",L8)))</formula>
    </cfRule>
    <cfRule type="containsText" dxfId="1307" priority="338" operator="containsText" text="Y">
      <formula>NOT(ISERROR(SEARCH("Y",L8)))</formula>
    </cfRule>
    <cfRule type="containsText" dxfId="1306" priority="339" operator="containsText" text="N">
      <formula>NOT(ISERROR(SEARCH("N",L8)))</formula>
    </cfRule>
  </conditionalFormatting>
  <conditionalFormatting sqref="H8">
    <cfRule type="containsText" dxfId="1305" priority="331" operator="containsText" text="X">
      <formula>NOT(ISERROR(SEARCH("X",H8)))</formula>
    </cfRule>
    <cfRule type="containsText" dxfId="1304" priority="332" operator="containsText" text="Y">
      <formula>NOT(ISERROR(SEARCH("Y",H8)))</formula>
    </cfRule>
    <cfRule type="containsText" dxfId="1303" priority="333" operator="containsText" text="N">
      <formula>NOT(ISERROR(SEARCH("N",H8)))</formula>
    </cfRule>
  </conditionalFormatting>
  <conditionalFormatting sqref="K9:K10">
    <cfRule type="containsText" dxfId="1302" priority="328" operator="containsText" text="X">
      <formula>NOT(ISERROR(SEARCH("X",K9)))</formula>
    </cfRule>
    <cfRule type="containsText" dxfId="1301" priority="329" operator="containsText" text="Y">
      <formula>NOT(ISERROR(SEARCH("Y",K9)))</formula>
    </cfRule>
    <cfRule type="containsText" dxfId="1300" priority="330" operator="containsText" text="N">
      <formula>NOT(ISERROR(SEARCH("N",K9)))</formula>
    </cfRule>
  </conditionalFormatting>
  <conditionalFormatting sqref="L9:L10">
    <cfRule type="containsText" dxfId="1299" priority="325" operator="containsText" text="X">
      <formula>NOT(ISERROR(SEARCH("X",L9)))</formula>
    </cfRule>
    <cfRule type="containsText" dxfId="1298" priority="326" operator="containsText" text="Y">
      <formula>NOT(ISERROR(SEARCH("Y",L9)))</formula>
    </cfRule>
    <cfRule type="containsText" dxfId="1297" priority="327" operator="containsText" text="N">
      <formula>NOT(ISERROR(SEARCH("N",L9)))</formula>
    </cfRule>
  </conditionalFormatting>
  <conditionalFormatting sqref="H9:H10">
    <cfRule type="containsText" dxfId="1296" priority="319" operator="containsText" text="X">
      <formula>NOT(ISERROR(SEARCH("X",H9)))</formula>
    </cfRule>
    <cfRule type="containsText" dxfId="1295" priority="320" operator="containsText" text="Y">
      <formula>NOT(ISERROR(SEARCH("Y",H9)))</formula>
    </cfRule>
    <cfRule type="containsText" dxfId="1294" priority="321" operator="containsText" text="N">
      <formula>NOT(ISERROR(SEARCH("N",H9)))</formula>
    </cfRule>
  </conditionalFormatting>
  <conditionalFormatting sqref="K14:K17">
    <cfRule type="containsText" dxfId="1293" priority="316" operator="containsText" text="X">
      <formula>NOT(ISERROR(SEARCH("X",K14)))</formula>
    </cfRule>
    <cfRule type="containsText" dxfId="1292" priority="317" operator="containsText" text="Y">
      <formula>NOT(ISERROR(SEARCH("Y",K14)))</formula>
    </cfRule>
    <cfRule type="containsText" dxfId="1291" priority="318" operator="containsText" text="N">
      <formula>NOT(ISERROR(SEARCH("N",K14)))</formula>
    </cfRule>
  </conditionalFormatting>
  <conditionalFormatting sqref="L14:L17">
    <cfRule type="containsText" dxfId="1290" priority="313" operator="containsText" text="X">
      <formula>NOT(ISERROR(SEARCH("X",L14)))</formula>
    </cfRule>
    <cfRule type="containsText" dxfId="1289" priority="314" operator="containsText" text="Y">
      <formula>NOT(ISERROR(SEARCH("Y",L14)))</formula>
    </cfRule>
    <cfRule type="containsText" dxfId="1288" priority="315" operator="containsText" text="N">
      <formula>NOT(ISERROR(SEARCH("N",L14)))</formula>
    </cfRule>
  </conditionalFormatting>
  <conditionalFormatting sqref="H14:H17">
    <cfRule type="containsText" dxfId="1287" priority="307" operator="containsText" text="X">
      <formula>NOT(ISERROR(SEARCH("X",H14)))</formula>
    </cfRule>
    <cfRule type="containsText" dxfId="1286" priority="308" operator="containsText" text="Y">
      <formula>NOT(ISERROR(SEARCH("Y",H14)))</formula>
    </cfRule>
    <cfRule type="containsText" dxfId="1285" priority="309" operator="containsText" text="N">
      <formula>NOT(ISERROR(SEARCH("N",H14)))</formula>
    </cfRule>
  </conditionalFormatting>
  <conditionalFormatting sqref="K19:K20">
    <cfRule type="containsText" dxfId="1284" priority="304" operator="containsText" text="X">
      <formula>NOT(ISERROR(SEARCH("X",K19)))</formula>
    </cfRule>
    <cfRule type="containsText" dxfId="1283" priority="305" operator="containsText" text="Y">
      <formula>NOT(ISERROR(SEARCH("Y",K19)))</formula>
    </cfRule>
    <cfRule type="containsText" dxfId="1282" priority="306" operator="containsText" text="N">
      <formula>NOT(ISERROR(SEARCH("N",K19)))</formula>
    </cfRule>
  </conditionalFormatting>
  <conditionalFormatting sqref="L19:L20">
    <cfRule type="containsText" dxfId="1281" priority="301" operator="containsText" text="X">
      <formula>NOT(ISERROR(SEARCH("X",L19)))</formula>
    </cfRule>
    <cfRule type="containsText" dxfId="1280" priority="302" operator="containsText" text="Y">
      <formula>NOT(ISERROR(SEARCH("Y",L19)))</formula>
    </cfRule>
    <cfRule type="containsText" dxfId="1279" priority="303" operator="containsText" text="N">
      <formula>NOT(ISERROR(SEARCH("N",L19)))</formula>
    </cfRule>
  </conditionalFormatting>
  <conditionalFormatting sqref="H19:H20">
    <cfRule type="containsText" dxfId="1278" priority="295" operator="containsText" text="X">
      <formula>NOT(ISERROR(SEARCH("X",H19)))</formula>
    </cfRule>
    <cfRule type="containsText" dxfId="1277" priority="296" operator="containsText" text="Y">
      <formula>NOT(ISERROR(SEARCH("Y",H19)))</formula>
    </cfRule>
    <cfRule type="containsText" dxfId="1276" priority="297" operator="containsText" text="N">
      <formula>NOT(ISERROR(SEARCH("N",H19)))</formula>
    </cfRule>
  </conditionalFormatting>
  <conditionalFormatting sqref="H57">
    <cfRule type="containsText" dxfId="1275" priority="292" operator="containsText" text="X">
      <formula>NOT(ISERROR(SEARCH("X",H57)))</formula>
    </cfRule>
    <cfRule type="containsText" dxfId="1274" priority="293" operator="containsText" text="Y">
      <formula>NOT(ISERROR(SEARCH("Y",H57)))</formula>
    </cfRule>
    <cfRule type="containsText" dxfId="1273" priority="294" operator="containsText" text="N">
      <formula>NOT(ISERROR(SEARCH("N",H57)))</formula>
    </cfRule>
  </conditionalFormatting>
  <conditionalFormatting sqref="K56">
    <cfRule type="containsText" dxfId="1272" priority="289" operator="containsText" text="X">
      <formula>NOT(ISERROR(SEARCH("X",K56)))</formula>
    </cfRule>
    <cfRule type="containsText" dxfId="1271" priority="290" operator="containsText" text="Y">
      <formula>NOT(ISERROR(SEARCH("Y",K56)))</formula>
    </cfRule>
    <cfRule type="containsText" dxfId="1270" priority="291" operator="containsText" text="N">
      <formula>NOT(ISERROR(SEARCH("N",K56)))</formula>
    </cfRule>
  </conditionalFormatting>
  <conditionalFormatting sqref="L56">
    <cfRule type="containsText" dxfId="1269" priority="286" operator="containsText" text="X">
      <formula>NOT(ISERROR(SEARCH("X",L56)))</formula>
    </cfRule>
    <cfRule type="containsText" dxfId="1268" priority="287" operator="containsText" text="Y">
      <formula>NOT(ISERROR(SEARCH("Y",L56)))</formula>
    </cfRule>
    <cfRule type="containsText" dxfId="1267" priority="288" operator="containsText" text="N">
      <formula>NOT(ISERROR(SEARCH("N",L56)))</formula>
    </cfRule>
  </conditionalFormatting>
  <conditionalFormatting sqref="M56">
    <cfRule type="containsText" dxfId="1266" priority="283" operator="containsText" text="X">
      <formula>NOT(ISERROR(SEARCH("X",M56)))</formula>
    </cfRule>
    <cfRule type="containsText" dxfId="1265" priority="284" operator="containsText" text="Y">
      <formula>NOT(ISERROR(SEARCH("Y",M56)))</formula>
    </cfRule>
    <cfRule type="containsText" dxfId="1264" priority="285" operator="containsText" text="N">
      <formula>NOT(ISERROR(SEARCH("N",M56)))</formula>
    </cfRule>
  </conditionalFormatting>
  <conditionalFormatting sqref="H56">
    <cfRule type="containsText" dxfId="1263" priority="280" operator="containsText" text="X">
      <formula>NOT(ISERROR(SEARCH("X",H56)))</formula>
    </cfRule>
    <cfRule type="containsText" dxfId="1262" priority="281" operator="containsText" text="Y">
      <formula>NOT(ISERROR(SEARCH("Y",H56)))</formula>
    </cfRule>
    <cfRule type="containsText" dxfId="1261" priority="282" operator="containsText" text="N">
      <formula>NOT(ISERROR(SEARCH("N",H56)))</formula>
    </cfRule>
  </conditionalFormatting>
  <conditionalFormatting sqref="K59">
    <cfRule type="containsText" dxfId="1260" priority="277" operator="containsText" text="X">
      <formula>NOT(ISERROR(SEARCH("X",K59)))</formula>
    </cfRule>
    <cfRule type="containsText" dxfId="1259" priority="278" operator="containsText" text="Y">
      <formula>NOT(ISERROR(SEARCH("Y",K59)))</formula>
    </cfRule>
    <cfRule type="containsText" dxfId="1258" priority="279" operator="containsText" text="N">
      <formula>NOT(ISERROR(SEARCH("N",K59)))</formula>
    </cfRule>
  </conditionalFormatting>
  <conditionalFormatting sqref="L59">
    <cfRule type="containsText" dxfId="1257" priority="274" operator="containsText" text="X">
      <formula>NOT(ISERROR(SEARCH("X",L59)))</formula>
    </cfRule>
    <cfRule type="containsText" dxfId="1256" priority="275" operator="containsText" text="Y">
      <formula>NOT(ISERROR(SEARCH("Y",L59)))</formula>
    </cfRule>
    <cfRule type="containsText" dxfId="1255" priority="276" operator="containsText" text="N">
      <formula>NOT(ISERROR(SEARCH("N",L59)))</formula>
    </cfRule>
  </conditionalFormatting>
  <conditionalFormatting sqref="M59">
    <cfRule type="containsText" dxfId="1254" priority="271" operator="containsText" text="X">
      <formula>NOT(ISERROR(SEARCH("X",M59)))</formula>
    </cfRule>
    <cfRule type="containsText" dxfId="1253" priority="272" operator="containsText" text="Y">
      <formula>NOT(ISERROR(SEARCH("Y",M59)))</formula>
    </cfRule>
    <cfRule type="containsText" dxfId="1252" priority="273" operator="containsText" text="N">
      <formula>NOT(ISERROR(SEARCH("N",M59)))</formula>
    </cfRule>
  </conditionalFormatting>
  <conditionalFormatting sqref="H59">
    <cfRule type="containsText" dxfId="1251" priority="268" operator="containsText" text="X">
      <formula>NOT(ISERROR(SEARCH("X",H59)))</formula>
    </cfRule>
    <cfRule type="containsText" dxfId="1250" priority="269" operator="containsText" text="Y">
      <formula>NOT(ISERROR(SEARCH("Y",H59)))</formula>
    </cfRule>
    <cfRule type="containsText" dxfId="1249" priority="270" operator="containsText" text="N">
      <formula>NOT(ISERROR(SEARCH("N",H59)))</formula>
    </cfRule>
  </conditionalFormatting>
  <conditionalFormatting sqref="K60:K64">
    <cfRule type="containsText" dxfId="1248" priority="265" operator="containsText" text="X">
      <formula>NOT(ISERROR(SEARCH("X",K60)))</formula>
    </cfRule>
    <cfRule type="containsText" dxfId="1247" priority="266" operator="containsText" text="Y">
      <formula>NOT(ISERROR(SEARCH("Y",K60)))</formula>
    </cfRule>
    <cfRule type="containsText" dxfId="1246" priority="267" operator="containsText" text="N">
      <formula>NOT(ISERROR(SEARCH("N",K60)))</formula>
    </cfRule>
  </conditionalFormatting>
  <conditionalFormatting sqref="L60:L64">
    <cfRule type="containsText" dxfId="1245" priority="262" operator="containsText" text="X">
      <formula>NOT(ISERROR(SEARCH("X",L60)))</formula>
    </cfRule>
    <cfRule type="containsText" dxfId="1244" priority="263" operator="containsText" text="Y">
      <formula>NOT(ISERROR(SEARCH("Y",L60)))</formula>
    </cfRule>
    <cfRule type="containsText" dxfId="1243" priority="264" operator="containsText" text="N">
      <formula>NOT(ISERROR(SEARCH("N",L60)))</formula>
    </cfRule>
  </conditionalFormatting>
  <conditionalFormatting sqref="M60:M64">
    <cfRule type="containsText" dxfId="1242" priority="259" operator="containsText" text="X">
      <formula>NOT(ISERROR(SEARCH("X",M60)))</formula>
    </cfRule>
    <cfRule type="containsText" dxfId="1241" priority="260" operator="containsText" text="Y">
      <formula>NOT(ISERROR(SEARCH("Y",M60)))</formula>
    </cfRule>
    <cfRule type="containsText" dxfId="1240" priority="261" operator="containsText" text="N">
      <formula>NOT(ISERROR(SEARCH("N",M60)))</formula>
    </cfRule>
  </conditionalFormatting>
  <conditionalFormatting sqref="H60:H64">
    <cfRule type="containsText" dxfId="1239" priority="256" operator="containsText" text="X">
      <formula>NOT(ISERROR(SEARCH("X",H60)))</formula>
    </cfRule>
    <cfRule type="containsText" dxfId="1238" priority="257" operator="containsText" text="Y">
      <formula>NOT(ISERROR(SEARCH("Y",H60)))</formula>
    </cfRule>
    <cfRule type="containsText" dxfId="1237" priority="258" operator="containsText" text="N">
      <formula>NOT(ISERROR(SEARCH("N",H60)))</formula>
    </cfRule>
  </conditionalFormatting>
  <conditionalFormatting sqref="K67">
    <cfRule type="containsText" dxfId="1236" priority="253" operator="containsText" text="X">
      <formula>NOT(ISERROR(SEARCH("X",K67)))</formula>
    </cfRule>
    <cfRule type="containsText" dxfId="1235" priority="254" operator="containsText" text="Y">
      <formula>NOT(ISERROR(SEARCH("Y",K67)))</formula>
    </cfRule>
    <cfRule type="containsText" dxfId="1234" priority="255" operator="containsText" text="N">
      <formula>NOT(ISERROR(SEARCH("N",K67)))</formula>
    </cfRule>
  </conditionalFormatting>
  <conditionalFormatting sqref="L67">
    <cfRule type="containsText" dxfId="1233" priority="250" operator="containsText" text="X">
      <formula>NOT(ISERROR(SEARCH("X",L67)))</formula>
    </cfRule>
    <cfRule type="containsText" dxfId="1232" priority="251" operator="containsText" text="Y">
      <formula>NOT(ISERROR(SEARCH("Y",L67)))</formula>
    </cfRule>
    <cfRule type="containsText" dxfId="1231" priority="252" operator="containsText" text="N">
      <formula>NOT(ISERROR(SEARCH("N",L67)))</formula>
    </cfRule>
  </conditionalFormatting>
  <conditionalFormatting sqref="M67">
    <cfRule type="containsText" dxfId="1230" priority="247" operator="containsText" text="X">
      <formula>NOT(ISERROR(SEARCH("X",M67)))</formula>
    </cfRule>
    <cfRule type="containsText" dxfId="1229" priority="248" operator="containsText" text="Y">
      <formula>NOT(ISERROR(SEARCH("Y",M67)))</formula>
    </cfRule>
    <cfRule type="containsText" dxfId="1228" priority="249" operator="containsText" text="N">
      <formula>NOT(ISERROR(SEARCH("N",M67)))</formula>
    </cfRule>
  </conditionalFormatting>
  <conditionalFormatting sqref="H67">
    <cfRule type="containsText" dxfId="1227" priority="244" operator="containsText" text="X">
      <formula>NOT(ISERROR(SEARCH("X",H67)))</formula>
    </cfRule>
    <cfRule type="containsText" dxfId="1226" priority="245" operator="containsText" text="Y">
      <formula>NOT(ISERROR(SEARCH("Y",H67)))</formula>
    </cfRule>
    <cfRule type="containsText" dxfId="1225" priority="246" operator="containsText" text="N">
      <formula>NOT(ISERROR(SEARCH("N",H67)))</formula>
    </cfRule>
  </conditionalFormatting>
  <conditionalFormatting sqref="H66">
    <cfRule type="containsText" dxfId="1224" priority="241" operator="containsText" text="X">
      <formula>NOT(ISERROR(SEARCH("X",H66)))</formula>
    </cfRule>
    <cfRule type="containsText" dxfId="1223" priority="242" operator="containsText" text="Y">
      <formula>NOT(ISERROR(SEARCH("Y",H66)))</formula>
    </cfRule>
    <cfRule type="containsText" dxfId="1222" priority="243" operator="containsText" text="N">
      <formula>NOT(ISERROR(SEARCH("N",H66)))</formula>
    </cfRule>
  </conditionalFormatting>
  <conditionalFormatting sqref="H51">
    <cfRule type="containsText" dxfId="1221" priority="238" operator="containsText" text="X">
      <formula>NOT(ISERROR(SEARCH("X",H51)))</formula>
    </cfRule>
    <cfRule type="containsText" dxfId="1220" priority="239" operator="containsText" text="Y">
      <formula>NOT(ISERROR(SEARCH("Y",H51)))</formula>
    </cfRule>
    <cfRule type="containsText" dxfId="1219" priority="240" operator="containsText" text="N">
      <formula>NOT(ISERROR(SEARCH("N",H51)))</formula>
    </cfRule>
  </conditionalFormatting>
  <conditionalFormatting sqref="H53">
    <cfRule type="containsText" dxfId="1218" priority="235" operator="containsText" text="X">
      <formula>NOT(ISERROR(SEARCH("X",H53)))</formula>
    </cfRule>
    <cfRule type="containsText" dxfId="1217" priority="236" operator="containsText" text="Y">
      <formula>NOT(ISERROR(SEARCH("Y",H53)))</formula>
    </cfRule>
    <cfRule type="containsText" dxfId="1216" priority="237" operator="containsText" text="N">
      <formula>NOT(ISERROR(SEARCH("N",H53)))</formula>
    </cfRule>
  </conditionalFormatting>
  <conditionalFormatting sqref="H52">
    <cfRule type="containsText" dxfId="1215" priority="232" operator="containsText" text="X">
      <formula>NOT(ISERROR(SEARCH("X",H52)))</formula>
    </cfRule>
    <cfRule type="containsText" dxfId="1214" priority="233" operator="containsText" text="Y">
      <formula>NOT(ISERROR(SEARCH("Y",H52)))</formula>
    </cfRule>
    <cfRule type="containsText" dxfId="1213" priority="234" operator="containsText" text="N">
      <formula>NOT(ISERROR(SEARCH("N",H52)))</formula>
    </cfRule>
  </conditionalFormatting>
  <conditionalFormatting sqref="H25:H27">
    <cfRule type="containsText" dxfId="1212" priority="229" operator="containsText" text="X">
      <formula>NOT(ISERROR(SEARCH("X",H25)))</formula>
    </cfRule>
    <cfRule type="containsText" dxfId="1211" priority="230" operator="containsText" text="Y">
      <formula>NOT(ISERROR(SEARCH("Y",H25)))</formula>
    </cfRule>
    <cfRule type="containsText" dxfId="1210" priority="231" operator="containsText" text="N">
      <formula>NOT(ISERROR(SEARCH("N",H25)))</formula>
    </cfRule>
  </conditionalFormatting>
  <conditionalFormatting sqref="H47">
    <cfRule type="containsText" dxfId="1209" priority="226" operator="containsText" text="X">
      <formula>NOT(ISERROR(SEARCH("X",H47)))</formula>
    </cfRule>
    <cfRule type="containsText" dxfId="1208" priority="227" operator="containsText" text="Y">
      <formula>NOT(ISERROR(SEARCH("Y",H47)))</formula>
    </cfRule>
    <cfRule type="containsText" dxfId="1207" priority="228" operator="containsText" text="N">
      <formula>NOT(ISERROR(SEARCH("N",H47)))</formula>
    </cfRule>
  </conditionalFormatting>
  <conditionalFormatting sqref="H81">
    <cfRule type="containsText" dxfId="1206" priority="223" operator="containsText" text="X">
      <formula>NOT(ISERROR(SEARCH("X",H81)))</formula>
    </cfRule>
    <cfRule type="containsText" dxfId="1205" priority="224" operator="containsText" text="Y">
      <formula>NOT(ISERROR(SEARCH("Y",H81)))</formula>
    </cfRule>
    <cfRule type="containsText" dxfId="1204" priority="225" operator="containsText" text="N">
      <formula>NOT(ISERROR(SEARCH("N",H81)))</formula>
    </cfRule>
  </conditionalFormatting>
  <conditionalFormatting sqref="H71">
    <cfRule type="containsText" dxfId="1203" priority="220" operator="containsText" text="X">
      <formula>NOT(ISERROR(SEARCH("X",H71)))</formula>
    </cfRule>
    <cfRule type="containsText" dxfId="1202" priority="221" operator="containsText" text="Y">
      <formula>NOT(ISERROR(SEARCH("Y",H71)))</formula>
    </cfRule>
    <cfRule type="containsText" dxfId="1201" priority="222" operator="containsText" text="N">
      <formula>NOT(ISERROR(SEARCH("N",H71)))</formula>
    </cfRule>
  </conditionalFormatting>
  <conditionalFormatting sqref="H28">
    <cfRule type="containsText" dxfId="1200" priority="217" operator="containsText" text="X">
      <formula>NOT(ISERROR(SEARCH("X",H28)))</formula>
    </cfRule>
    <cfRule type="containsText" dxfId="1199" priority="218" operator="containsText" text="Y">
      <formula>NOT(ISERROR(SEARCH("Y",H28)))</formula>
    </cfRule>
    <cfRule type="containsText" dxfId="1198" priority="219" operator="containsText" text="N">
      <formula>NOT(ISERROR(SEARCH("N",H28)))</formula>
    </cfRule>
  </conditionalFormatting>
  <conditionalFormatting sqref="H50">
    <cfRule type="containsText" dxfId="1197" priority="214" operator="containsText" text="X">
      <formula>NOT(ISERROR(SEARCH("X",H50)))</formula>
    </cfRule>
    <cfRule type="containsText" dxfId="1196" priority="215" operator="containsText" text="Y">
      <formula>NOT(ISERROR(SEARCH("Y",H50)))</formula>
    </cfRule>
    <cfRule type="containsText" dxfId="1195" priority="216" operator="containsText" text="N">
      <formula>NOT(ISERROR(SEARCH("N",H50)))</formula>
    </cfRule>
  </conditionalFormatting>
  <conditionalFormatting sqref="H82">
    <cfRule type="containsText" dxfId="1194" priority="211" operator="containsText" text="X">
      <formula>NOT(ISERROR(SEARCH("X",H82)))</formula>
    </cfRule>
    <cfRule type="containsText" dxfId="1193" priority="212" operator="containsText" text="Y">
      <formula>NOT(ISERROR(SEARCH("Y",H82)))</formula>
    </cfRule>
    <cfRule type="containsText" dxfId="1192" priority="213" operator="containsText" text="N">
      <formula>NOT(ISERROR(SEARCH("N",H82)))</formula>
    </cfRule>
  </conditionalFormatting>
  <conditionalFormatting sqref="H83">
    <cfRule type="containsText" dxfId="1191" priority="208" operator="containsText" text="X">
      <formula>NOT(ISERROR(SEARCH("X",H83)))</formula>
    </cfRule>
    <cfRule type="containsText" dxfId="1190" priority="209" operator="containsText" text="Y">
      <formula>NOT(ISERROR(SEARCH("Y",H83)))</formula>
    </cfRule>
    <cfRule type="containsText" dxfId="1189" priority="210" operator="containsText" text="N">
      <formula>NOT(ISERROR(SEARCH("N",H83)))</formula>
    </cfRule>
  </conditionalFormatting>
  <conditionalFormatting sqref="H84">
    <cfRule type="containsText" dxfId="1188" priority="205" operator="containsText" text="X">
      <formula>NOT(ISERROR(SEARCH("X",H84)))</formula>
    </cfRule>
    <cfRule type="containsText" dxfId="1187" priority="206" operator="containsText" text="Y">
      <formula>NOT(ISERROR(SEARCH("Y",H84)))</formula>
    </cfRule>
    <cfRule type="containsText" dxfId="1186" priority="207" operator="containsText" text="N">
      <formula>NOT(ISERROR(SEARCH("N",H84)))</formula>
    </cfRule>
  </conditionalFormatting>
  <conditionalFormatting sqref="G86">
    <cfRule type="containsText" dxfId="1185" priority="202" operator="containsText" text="X">
      <formula>NOT(ISERROR(SEARCH("X",G86)))</formula>
    </cfRule>
    <cfRule type="containsText" dxfId="1184" priority="203" operator="containsText" text="Y">
      <formula>NOT(ISERROR(SEARCH("Y",G86)))</formula>
    </cfRule>
    <cfRule type="containsText" dxfId="1183" priority="204" operator="containsText" text="N">
      <formula>NOT(ISERROR(SEARCH("N",G86)))</formula>
    </cfRule>
  </conditionalFormatting>
  <conditionalFormatting sqref="H86">
    <cfRule type="containsText" dxfId="1182" priority="199" operator="containsText" text="X">
      <formula>NOT(ISERROR(SEARCH("X",H86)))</formula>
    </cfRule>
    <cfRule type="containsText" dxfId="1181" priority="200" operator="containsText" text="Y">
      <formula>NOT(ISERROR(SEARCH("Y",H86)))</formula>
    </cfRule>
    <cfRule type="containsText" dxfId="1180" priority="201" operator="containsText" text="N">
      <formula>NOT(ISERROR(SEARCH("N",H86)))</formula>
    </cfRule>
  </conditionalFormatting>
  <conditionalFormatting sqref="H92">
    <cfRule type="containsText" dxfId="1179" priority="163" operator="containsText" text="X">
      <formula>NOT(ISERROR(SEARCH("X",H92)))</formula>
    </cfRule>
    <cfRule type="containsText" dxfId="1178" priority="164" operator="containsText" text="Y">
      <formula>NOT(ISERROR(SEARCH("Y",H92)))</formula>
    </cfRule>
    <cfRule type="containsText" dxfId="1177" priority="165" operator="containsText" text="N">
      <formula>NOT(ISERROR(SEARCH("N",H92)))</formula>
    </cfRule>
  </conditionalFormatting>
  <conditionalFormatting sqref="H85">
    <cfRule type="containsText" dxfId="1176" priority="193" operator="containsText" text="X">
      <formula>NOT(ISERROR(SEARCH("X",H85)))</formula>
    </cfRule>
    <cfRule type="containsText" dxfId="1175" priority="194" operator="containsText" text="Y">
      <formula>NOT(ISERROR(SEARCH("Y",H85)))</formula>
    </cfRule>
    <cfRule type="containsText" dxfId="1174" priority="195" operator="containsText" text="N">
      <formula>NOT(ISERROR(SEARCH("N",H85)))</formula>
    </cfRule>
  </conditionalFormatting>
  <conditionalFormatting sqref="H94">
    <cfRule type="containsText" dxfId="1173" priority="151" operator="containsText" text="X">
      <formula>NOT(ISERROR(SEARCH("X",H94)))</formula>
    </cfRule>
    <cfRule type="containsText" dxfId="1172" priority="152" operator="containsText" text="Y">
      <formula>NOT(ISERROR(SEARCH("Y",H94)))</formula>
    </cfRule>
    <cfRule type="containsText" dxfId="1171" priority="153" operator="containsText" text="N">
      <formula>NOT(ISERROR(SEARCH("N",H94)))</formula>
    </cfRule>
  </conditionalFormatting>
  <conditionalFormatting sqref="G87">
    <cfRule type="containsText" dxfId="1170" priority="187" operator="containsText" text="X">
      <formula>NOT(ISERROR(SEARCH("X",G87)))</formula>
    </cfRule>
    <cfRule type="containsText" dxfId="1169" priority="188" operator="containsText" text="Y">
      <formula>NOT(ISERROR(SEARCH("Y",G87)))</formula>
    </cfRule>
    <cfRule type="containsText" dxfId="1168" priority="189" operator="containsText" text="N">
      <formula>NOT(ISERROR(SEARCH("N",G87)))</formula>
    </cfRule>
  </conditionalFormatting>
  <conditionalFormatting sqref="H87">
    <cfRule type="containsText" dxfId="1167" priority="184" operator="containsText" text="X">
      <formula>NOT(ISERROR(SEARCH("X",H87)))</formula>
    </cfRule>
    <cfRule type="containsText" dxfId="1166" priority="185" operator="containsText" text="Y">
      <formula>NOT(ISERROR(SEARCH("Y",H87)))</formula>
    </cfRule>
    <cfRule type="containsText" dxfId="1165" priority="186" operator="containsText" text="N">
      <formula>NOT(ISERROR(SEARCH("N",H87)))</formula>
    </cfRule>
  </conditionalFormatting>
  <conditionalFormatting sqref="H88">
    <cfRule type="containsText" dxfId="1164" priority="181" operator="containsText" text="X">
      <formula>NOT(ISERROR(SEARCH("X",H88)))</formula>
    </cfRule>
    <cfRule type="containsText" dxfId="1163" priority="182" operator="containsText" text="Y">
      <formula>NOT(ISERROR(SEARCH("Y",H88)))</formula>
    </cfRule>
    <cfRule type="containsText" dxfId="1162" priority="183" operator="containsText" text="N">
      <formula>NOT(ISERROR(SEARCH("N",H88)))</formula>
    </cfRule>
  </conditionalFormatting>
  <conditionalFormatting sqref="H89">
    <cfRule type="containsText" dxfId="1161" priority="178" operator="containsText" text="X">
      <formula>NOT(ISERROR(SEARCH("X",H89)))</formula>
    </cfRule>
    <cfRule type="containsText" dxfId="1160" priority="179" operator="containsText" text="Y">
      <formula>NOT(ISERROR(SEARCH("Y",H89)))</formula>
    </cfRule>
    <cfRule type="containsText" dxfId="1159" priority="180" operator="containsText" text="N">
      <formula>NOT(ISERROR(SEARCH("N",H89)))</formula>
    </cfRule>
  </conditionalFormatting>
  <conditionalFormatting sqref="H90">
    <cfRule type="containsText" dxfId="1158" priority="175" operator="containsText" text="X">
      <formula>NOT(ISERROR(SEARCH("X",H90)))</formula>
    </cfRule>
    <cfRule type="containsText" dxfId="1157" priority="176" operator="containsText" text="Y">
      <formula>NOT(ISERROR(SEARCH("Y",H90)))</formula>
    </cfRule>
    <cfRule type="containsText" dxfId="1156" priority="177" operator="containsText" text="N">
      <formula>NOT(ISERROR(SEARCH("N",H90)))</formula>
    </cfRule>
  </conditionalFormatting>
  <conditionalFormatting sqref="G91">
    <cfRule type="containsText" dxfId="1155" priority="172" operator="containsText" text="X">
      <formula>NOT(ISERROR(SEARCH("X",G91)))</formula>
    </cfRule>
    <cfRule type="containsText" dxfId="1154" priority="173" operator="containsText" text="Y">
      <formula>NOT(ISERROR(SEARCH("Y",G91)))</formula>
    </cfRule>
    <cfRule type="containsText" dxfId="1153" priority="174" operator="containsText" text="N">
      <formula>NOT(ISERROR(SEARCH("N",G91)))</formula>
    </cfRule>
  </conditionalFormatting>
  <conditionalFormatting sqref="H91">
    <cfRule type="containsText" dxfId="1152" priority="169" operator="containsText" text="X">
      <formula>NOT(ISERROR(SEARCH("X",H91)))</formula>
    </cfRule>
    <cfRule type="containsText" dxfId="1151" priority="170" operator="containsText" text="Y">
      <formula>NOT(ISERROR(SEARCH("Y",H91)))</formula>
    </cfRule>
    <cfRule type="containsText" dxfId="1150" priority="171" operator="containsText" text="N">
      <formula>NOT(ISERROR(SEARCH("N",H91)))</formula>
    </cfRule>
  </conditionalFormatting>
  <conditionalFormatting sqref="G92">
    <cfRule type="containsText" dxfId="1149" priority="166" operator="containsText" text="X">
      <formula>NOT(ISERROR(SEARCH("X",G92)))</formula>
    </cfRule>
    <cfRule type="containsText" dxfId="1148" priority="167" operator="containsText" text="Y">
      <formula>NOT(ISERROR(SEARCH("Y",G92)))</formula>
    </cfRule>
    <cfRule type="containsText" dxfId="1147" priority="168" operator="containsText" text="N">
      <formula>NOT(ISERROR(SEARCH("N",G92)))</formula>
    </cfRule>
  </conditionalFormatting>
  <conditionalFormatting sqref="G93">
    <cfRule type="containsText" dxfId="1146" priority="160" operator="containsText" text="X">
      <formula>NOT(ISERROR(SEARCH("X",G93)))</formula>
    </cfRule>
    <cfRule type="containsText" dxfId="1145" priority="161" operator="containsText" text="Y">
      <formula>NOT(ISERROR(SEARCH("Y",G93)))</formula>
    </cfRule>
    <cfRule type="containsText" dxfId="1144" priority="162" operator="containsText" text="N">
      <formula>NOT(ISERROR(SEARCH("N",G93)))</formula>
    </cfRule>
  </conditionalFormatting>
  <conditionalFormatting sqref="H93">
    <cfRule type="containsText" dxfId="1143" priority="157" operator="containsText" text="X">
      <formula>NOT(ISERROR(SEARCH("X",H93)))</formula>
    </cfRule>
    <cfRule type="containsText" dxfId="1142" priority="158" operator="containsText" text="Y">
      <formula>NOT(ISERROR(SEARCH("Y",H93)))</formula>
    </cfRule>
    <cfRule type="containsText" dxfId="1141" priority="159" operator="containsText" text="N">
      <formula>NOT(ISERROR(SEARCH("N",H93)))</formula>
    </cfRule>
  </conditionalFormatting>
  <conditionalFormatting sqref="G94">
    <cfRule type="containsText" dxfId="1140" priority="154" operator="containsText" text="X">
      <formula>NOT(ISERROR(SEARCH("X",G94)))</formula>
    </cfRule>
    <cfRule type="containsText" dxfId="1139" priority="155" operator="containsText" text="Y">
      <formula>NOT(ISERROR(SEARCH("Y",G94)))</formula>
    </cfRule>
    <cfRule type="containsText" dxfId="1138" priority="156" operator="containsText" text="N">
      <formula>NOT(ISERROR(SEARCH("N",G94)))</formula>
    </cfRule>
  </conditionalFormatting>
  <conditionalFormatting sqref="P95">
    <cfRule type="containsText" dxfId="1137" priority="148" operator="containsText" text="X">
      <formula>NOT(ISERROR(SEARCH("X",P95)))</formula>
    </cfRule>
    <cfRule type="containsText" dxfId="1136" priority="149" operator="containsText" text="Y">
      <formula>NOT(ISERROR(SEARCH("Y",P95)))</formula>
    </cfRule>
    <cfRule type="containsText" dxfId="1135" priority="150" operator="containsText" text="N">
      <formula>NOT(ISERROR(SEARCH("N",P95)))</formula>
    </cfRule>
  </conditionalFormatting>
  <conditionalFormatting sqref="K95">
    <cfRule type="containsText" dxfId="1134" priority="145" operator="containsText" text="X">
      <formula>NOT(ISERROR(SEARCH("X",K95)))</formula>
    </cfRule>
    <cfRule type="containsText" dxfId="1133" priority="146" operator="containsText" text="Y">
      <formula>NOT(ISERROR(SEARCH("Y",K95)))</formula>
    </cfRule>
    <cfRule type="containsText" dxfId="1132" priority="147" operator="containsText" text="N">
      <formula>NOT(ISERROR(SEARCH("N",K95)))</formula>
    </cfRule>
  </conditionalFormatting>
  <conditionalFormatting sqref="L95">
    <cfRule type="containsText" dxfId="1131" priority="142" operator="containsText" text="X">
      <formula>NOT(ISERROR(SEARCH("X",L95)))</formula>
    </cfRule>
    <cfRule type="containsText" dxfId="1130" priority="143" operator="containsText" text="Y">
      <formula>NOT(ISERROR(SEARCH("Y",L95)))</formula>
    </cfRule>
    <cfRule type="containsText" dxfId="1129" priority="144" operator="containsText" text="N">
      <formula>NOT(ISERROR(SEARCH("N",L95)))</formula>
    </cfRule>
  </conditionalFormatting>
  <conditionalFormatting sqref="H95">
    <cfRule type="containsText" dxfId="1128" priority="139" operator="containsText" text="X">
      <formula>NOT(ISERROR(SEARCH("X",H95)))</formula>
    </cfRule>
    <cfRule type="containsText" dxfId="1127" priority="140" operator="containsText" text="Y">
      <formula>NOT(ISERROR(SEARCH("Y",H95)))</formula>
    </cfRule>
    <cfRule type="containsText" dxfId="1126" priority="141" operator="containsText" text="N">
      <formula>NOT(ISERROR(SEARCH("N",H95)))</formula>
    </cfRule>
  </conditionalFormatting>
  <conditionalFormatting sqref="P96">
    <cfRule type="containsText" dxfId="1125" priority="136" operator="containsText" text="X">
      <formula>NOT(ISERROR(SEARCH("X",P96)))</formula>
    </cfRule>
    <cfRule type="containsText" dxfId="1124" priority="137" operator="containsText" text="Y">
      <formula>NOT(ISERROR(SEARCH("Y",P96)))</formula>
    </cfRule>
    <cfRule type="containsText" dxfId="1123" priority="138" operator="containsText" text="N">
      <formula>NOT(ISERROR(SEARCH("N",P96)))</formula>
    </cfRule>
  </conditionalFormatting>
  <conditionalFormatting sqref="K96">
    <cfRule type="containsText" dxfId="1122" priority="133" operator="containsText" text="X">
      <formula>NOT(ISERROR(SEARCH("X",K96)))</formula>
    </cfRule>
    <cfRule type="containsText" dxfId="1121" priority="134" operator="containsText" text="Y">
      <formula>NOT(ISERROR(SEARCH("Y",K96)))</formula>
    </cfRule>
    <cfRule type="containsText" dxfId="1120" priority="135" operator="containsText" text="N">
      <formula>NOT(ISERROR(SEARCH("N",K96)))</formula>
    </cfRule>
  </conditionalFormatting>
  <conditionalFormatting sqref="L96">
    <cfRule type="containsText" dxfId="1119" priority="130" operator="containsText" text="X">
      <formula>NOT(ISERROR(SEARCH("X",L96)))</formula>
    </cfRule>
    <cfRule type="containsText" dxfId="1118" priority="131" operator="containsText" text="Y">
      <formula>NOT(ISERROR(SEARCH("Y",L96)))</formula>
    </cfRule>
    <cfRule type="containsText" dxfId="1117" priority="132" operator="containsText" text="N">
      <formula>NOT(ISERROR(SEARCH("N",L96)))</formula>
    </cfRule>
  </conditionalFormatting>
  <conditionalFormatting sqref="H96">
    <cfRule type="containsText" dxfId="1116" priority="127" operator="containsText" text="X">
      <formula>NOT(ISERROR(SEARCH("X",H96)))</formula>
    </cfRule>
    <cfRule type="containsText" dxfId="1115" priority="128" operator="containsText" text="Y">
      <formula>NOT(ISERROR(SEARCH("Y",H96)))</formula>
    </cfRule>
    <cfRule type="containsText" dxfId="1114" priority="129" operator="containsText" text="N">
      <formula>NOT(ISERROR(SEARCH("N",H96)))</formula>
    </cfRule>
  </conditionalFormatting>
  <conditionalFormatting sqref="P97">
    <cfRule type="containsText" dxfId="1113" priority="124" operator="containsText" text="X">
      <formula>NOT(ISERROR(SEARCH("X",P97)))</formula>
    </cfRule>
    <cfRule type="containsText" dxfId="1112" priority="125" operator="containsText" text="Y">
      <formula>NOT(ISERROR(SEARCH("Y",P97)))</formula>
    </cfRule>
    <cfRule type="containsText" dxfId="1111" priority="126" operator="containsText" text="N">
      <formula>NOT(ISERROR(SEARCH("N",P97)))</formula>
    </cfRule>
  </conditionalFormatting>
  <conditionalFormatting sqref="K97">
    <cfRule type="containsText" dxfId="1110" priority="121" operator="containsText" text="X">
      <formula>NOT(ISERROR(SEARCH("X",K97)))</formula>
    </cfRule>
    <cfRule type="containsText" dxfId="1109" priority="122" operator="containsText" text="Y">
      <formula>NOT(ISERROR(SEARCH("Y",K97)))</formula>
    </cfRule>
    <cfRule type="containsText" dxfId="1108" priority="123" operator="containsText" text="N">
      <formula>NOT(ISERROR(SEARCH("N",K97)))</formula>
    </cfRule>
  </conditionalFormatting>
  <conditionalFormatting sqref="L97">
    <cfRule type="containsText" dxfId="1107" priority="118" operator="containsText" text="X">
      <formula>NOT(ISERROR(SEARCH("X",L97)))</formula>
    </cfRule>
    <cfRule type="containsText" dxfId="1106" priority="119" operator="containsText" text="Y">
      <formula>NOT(ISERROR(SEARCH("Y",L97)))</formula>
    </cfRule>
    <cfRule type="containsText" dxfId="1105" priority="120" operator="containsText" text="N">
      <formula>NOT(ISERROR(SEARCH("N",L97)))</formula>
    </cfRule>
  </conditionalFormatting>
  <conditionalFormatting sqref="H97">
    <cfRule type="containsText" dxfId="1104" priority="115" operator="containsText" text="X">
      <formula>NOT(ISERROR(SEARCH("X",H97)))</formula>
    </cfRule>
    <cfRule type="containsText" dxfId="1103" priority="116" operator="containsText" text="Y">
      <formula>NOT(ISERROR(SEARCH("Y",H97)))</formula>
    </cfRule>
    <cfRule type="containsText" dxfId="1102" priority="117" operator="containsText" text="N">
      <formula>NOT(ISERROR(SEARCH("N",H97)))</formula>
    </cfRule>
  </conditionalFormatting>
  <conditionalFormatting sqref="P98">
    <cfRule type="containsText" dxfId="1101" priority="112" operator="containsText" text="X">
      <formula>NOT(ISERROR(SEARCH("X",P98)))</formula>
    </cfRule>
    <cfRule type="containsText" dxfId="1100" priority="113" operator="containsText" text="Y">
      <formula>NOT(ISERROR(SEARCH("Y",P98)))</formula>
    </cfRule>
    <cfRule type="containsText" dxfId="1099" priority="114" operator="containsText" text="N">
      <formula>NOT(ISERROR(SEARCH("N",P98)))</formula>
    </cfRule>
  </conditionalFormatting>
  <conditionalFormatting sqref="K98">
    <cfRule type="containsText" dxfId="1098" priority="109" operator="containsText" text="X">
      <formula>NOT(ISERROR(SEARCH("X",K98)))</formula>
    </cfRule>
    <cfRule type="containsText" dxfId="1097" priority="110" operator="containsText" text="Y">
      <formula>NOT(ISERROR(SEARCH("Y",K98)))</formula>
    </cfRule>
    <cfRule type="containsText" dxfId="1096" priority="111" operator="containsText" text="N">
      <formula>NOT(ISERROR(SEARCH("N",K98)))</formula>
    </cfRule>
  </conditionalFormatting>
  <conditionalFormatting sqref="L98">
    <cfRule type="containsText" dxfId="1095" priority="106" operator="containsText" text="X">
      <formula>NOT(ISERROR(SEARCH("X",L98)))</formula>
    </cfRule>
    <cfRule type="containsText" dxfId="1094" priority="107" operator="containsText" text="Y">
      <formula>NOT(ISERROR(SEARCH("Y",L98)))</formula>
    </cfRule>
    <cfRule type="containsText" dxfId="1093" priority="108" operator="containsText" text="N">
      <formula>NOT(ISERROR(SEARCH("N",L98)))</formula>
    </cfRule>
  </conditionalFormatting>
  <conditionalFormatting sqref="H98">
    <cfRule type="containsText" dxfId="1092" priority="103" operator="containsText" text="X">
      <formula>NOT(ISERROR(SEARCH("X",H98)))</formula>
    </cfRule>
    <cfRule type="containsText" dxfId="1091" priority="104" operator="containsText" text="Y">
      <formula>NOT(ISERROR(SEARCH("Y",H98)))</formula>
    </cfRule>
    <cfRule type="containsText" dxfId="1090" priority="105" operator="containsText" text="N">
      <formula>NOT(ISERROR(SEARCH("N",H98)))</formula>
    </cfRule>
  </conditionalFormatting>
  <conditionalFormatting sqref="P99">
    <cfRule type="containsText" dxfId="1089" priority="100" operator="containsText" text="X">
      <formula>NOT(ISERROR(SEARCH("X",P99)))</formula>
    </cfRule>
    <cfRule type="containsText" dxfId="1088" priority="101" operator="containsText" text="Y">
      <formula>NOT(ISERROR(SEARCH("Y",P99)))</formula>
    </cfRule>
    <cfRule type="containsText" dxfId="1087" priority="102" operator="containsText" text="N">
      <formula>NOT(ISERROR(SEARCH("N",P99)))</formula>
    </cfRule>
  </conditionalFormatting>
  <conditionalFormatting sqref="K99">
    <cfRule type="containsText" dxfId="1086" priority="97" operator="containsText" text="X">
      <formula>NOT(ISERROR(SEARCH("X",K99)))</formula>
    </cfRule>
    <cfRule type="containsText" dxfId="1085" priority="98" operator="containsText" text="Y">
      <formula>NOT(ISERROR(SEARCH("Y",K99)))</formula>
    </cfRule>
    <cfRule type="containsText" dxfId="1084" priority="99" operator="containsText" text="N">
      <formula>NOT(ISERROR(SEARCH("N",K99)))</formula>
    </cfRule>
  </conditionalFormatting>
  <conditionalFormatting sqref="L99">
    <cfRule type="containsText" dxfId="1083" priority="94" operator="containsText" text="X">
      <formula>NOT(ISERROR(SEARCH("X",L99)))</formula>
    </cfRule>
    <cfRule type="containsText" dxfId="1082" priority="95" operator="containsText" text="Y">
      <formula>NOT(ISERROR(SEARCH("Y",L99)))</formula>
    </cfRule>
    <cfRule type="containsText" dxfId="1081" priority="96" operator="containsText" text="N">
      <formula>NOT(ISERROR(SEARCH("N",L99)))</formula>
    </cfRule>
  </conditionalFormatting>
  <conditionalFormatting sqref="H99">
    <cfRule type="containsText" dxfId="1080" priority="91" operator="containsText" text="X">
      <formula>NOT(ISERROR(SEARCH("X",H99)))</formula>
    </cfRule>
    <cfRule type="containsText" dxfId="1079" priority="92" operator="containsText" text="Y">
      <formula>NOT(ISERROR(SEARCH("Y",H99)))</formula>
    </cfRule>
    <cfRule type="containsText" dxfId="1078" priority="93" operator="containsText" text="N">
      <formula>NOT(ISERROR(SEARCH("N",H99)))</formula>
    </cfRule>
  </conditionalFormatting>
  <conditionalFormatting sqref="P100">
    <cfRule type="containsText" dxfId="1077" priority="88" operator="containsText" text="X">
      <formula>NOT(ISERROR(SEARCH("X",P100)))</formula>
    </cfRule>
    <cfRule type="containsText" dxfId="1076" priority="89" operator="containsText" text="Y">
      <formula>NOT(ISERROR(SEARCH("Y",P100)))</formula>
    </cfRule>
    <cfRule type="containsText" dxfId="1075" priority="90" operator="containsText" text="N">
      <formula>NOT(ISERROR(SEARCH("N",P100)))</formula>
    </cfRule>
  </conditionalFormatting>
  <conditionalFormatting sqref="K100">
    <cfRule type="containsText" dxfId="1074" priority="85" operator="containsText" text="X">
      <formula>NOT(ISERROR(SEARCH("X",K100)))</formula>
    </cfRule>
    <cfRule type="containsText" dxfId="1073" priority="86" operator="containsText" text="Y">
      <formula>NOT(ISERROR(SEARCH("Y",K100)))</formula>
    </cfRule>
    <cfRule type="containsText" dxfId="1072" priority="87" operator="containsText" text="N">
      <formula>NOT(ISERROR(SEARCH("N",K100)))</formula>
    </cfRule>
  </conditionalFormatting>
  <conditionalFormatting sqref="L100">
    <cfRule type="containsText" dxfId="1071" priority="82" operator="containsText" text="X">
      <formula>NOT(ISERROR(SEARCH("X",L100)))</formula>
    </cfRule>
    <cfRule type="containsText" dxfId="1070" priority="83" operator="containsText" text="Y">
      <formula>NOT(ISERROR(SEARCH("Y",L100)))</formula>
    </cfRule>
    <cfRule type="containsText" dxfId="1069" priority="84" operator="containsText" text="N">
      <formula>NOT(ISERROR(SEARCH("N",L100)))</formula>
    </cfRule>
  </conditionalFormatting>
  <conditionalFormatting sqref="H100">
    <cfRule type="containsText" dxfId="1068" priority="79" operator="containsText" text="X">
      <formula>NOT(ISERROR(SEARCH("X",H100)))</formula>
    </cfRule>
    <cfRule type="containsText" dxfId="1067" priority="80" operator="containsText" text="Y">
      <formula>NOT(ISERROR(SEARCH("Y",H100)))</formula>
    </cfRule>
    <cfRule type="containsText" dxfId="1066" priority="81" operator="containsText" text="N">
      <formula>NOT(ISERROR(SEARCH("N",H100)))</formula>
    </cfRule>
  </conditionalFormatting>
  <conditionalFormatting sqref="P101">
    <cfRule type="containsText" dxfId="1065" priority="76" operator="containsText" text="X">
      <formula>NOT(ISERROR(SEARCH("X",P101)))</formula>
    </cfRule>
    <cfRule type="containsText" dxfId="1064" priority="77" operator="containsText" text="Y">
      <formula>NOT(ISERROR(SEARCH("Y",P101)))</formula>
    </cfRule>
    <cfRule type="containsText" dxfId="1063" priority="78" operator="containsText" text="N">
      <formula>NOT(ISERROR(SEARCH("N",P101)))</formula>
    </cfRule>
  </conditionalFormatting>
  <conditionalFormatting sqref="K101">
    <cfRule type="containsText" dxfId="1062" priority="73" operator="containsText" text="X">
      <formula>NOT(ISERROR(SEARCH("X",K101)))</formula>
    </cfRule>
    <cfRule type="containsText" dxfId="1061" priority="74" operator="containsText" text="Y">
      <formula>NOT(ISERROR(SEARCH("Y",K101)))</formula>
    </cfRule>
    <cfRule type="containsText" dxfId="1060" priority="75" operator="containsText" text="N">
      <formula>NOT(ISERROR(SEARCH("N",K101)))</formula>
    </cfRule>
  </conditionalFormatting>
  <conditionalFormatting sqref="L101">
    <cfRule type="containsText" dxfId="1059" priority="70" operator="containsText" text="X">
      <formula>NOT(ISERROR(SEARCH("X",L101)))</formula>
    </cfRule>
    <cfRule type="containsText" dxfId="1058" priority="71" operator="containsText" text="Y">
      <formula>NOT(ISERROR(SEARCH("Y",L101)))</formula>
    </cfRule>
    <cfRule type="containsText" dxfId="1057" priority="72" operator="containsText" text="N">
      <formula>NOT(ISERROR(SEARCH("N",L101)))</formula>
    </cfRule>
  </conditionalFormatting>
  <conditionalFormatting sqref="H101">
    <cfRule type="containsText" dxfId="1056" priority="67" operator="containsText" text="X">
      <formula>NOT(ISERROR(SEARCH("X",H101)))</formula>
    </cfRule>
    <cfRule type="containsText" dxfId="1055" priority="68" operator="containsText" text="Y">
      <formula>NOT(ISERROR(SEARCH("Y",H101)))</formula>
    </cfRule>
    <cfRule type="containsText" dxfId="1054" priority="69" operator="containsText" text="N">
      <formula>NOT(ISERROR(SEARCH("N",H101)))</formula>
    </cfRule>
  </conditionalFormatting>
  <conditionalFormatting sqref="O102:P102 K102">
    <cfRule type="containsText" dxfId="1053" priority="64" operator="containsText" text="X">
      <formula>NOT(ISERROR(SEARCH("X",K102)))</formula>
    </cfRule>
    <cfRule type="containsText" dxfId="1052" priority="65" operator="containsText" text="Y">
      <formula>NOT(ISERROR(SEARCH("Y",K102)))</formula>
    </cfRule>
    <cfRule type="containsText" dxfId="1051" priority="66" operator="containsText" text="N">
      <formula>NOT(ISERROR(SEARCH("N",K102)))</formula>
    </cfRule>
  </conditionalFormatting>
  <conditionalFormatting sqref="L102">
    <cfRule type="containsText" dxfId="1050" priority="61" operator="containsText" text="X">
      <formula>NOT(ISERROR(SEARCH("X",L102)))</formula>
    </cfRule>
    <cfRule type="containsText" dxfId="1049" priority="62" operator="containsText" text="Y">
      <formula>NOT(ISERROR(SEARCH("Y",L102)))</formula>
    </cfRule>
    <cfRule type="containsText" dxfId="1048" priority="63" operator="containsText" text="N">
      <formula>NOT(ISERROR(SEARCH("N",L102)))</formula>
    </cfRule>
  </conditionalFormatting>
  <conditionalFormatting sqref="M102">
    <cfRule type="containsText" dxfId="1047" priority="58" operator="containsText" text="X">
      <formula>NOT(ISERROR(SEARCH("X",M102)))</formula>
    </cfRule>
    <cfRule type="containsText" dxfId="1046" priority="59" operator="containsText" text="Y">
      <formula>NOT(ISERROR(SEARCH("Y",M102)))</formula>
    </cfRule>
    <cfRule type="containsText" dxfId="1045" priority="60" operator="containsText" text="N">
      <formula>NOT(ISERROR(SEARCH("N",M102)))</formula>
    </cfRule>
  </conditionalFormatting>
  <conditionalFormatting sqref="H102">
    <cfRule type="containsText" dxfId="1044" priority="55" operator="containsText" text="X">
      <formula>NOT(ISERROR(SEARCH("X",H102)))</formula>
    </cfRule>
    <cfRule type="containsText" dxfId="1043" priority="56" operator="containsText" text="Y">
      <formula>NOT(ISERROR(SEARCH("Y",H102)))</formula>
    </cfRule>
    <cfRule type="containsText" dxfId="1042" priority="57" operator="containsText" text="N">
      <formula>NOT(ISERROR(SEARCH("N",H102)))</formula>
    </cfRule>
  </conditionalFormatting>
  <conditionalFormatting sqref="P103">
    <cfRule type="containsText" dxfId="1041" priority="52" operator="containsText" text="X">
      <formula>NOT(ISERROR(SEARCH("X",P103)))</formula>
    </cfRule>
    <cfRule type="containsText" dxfId="1040" priority="53" operator="containsText" text="Y">
      <formula>NOT(ISERROR(SEARCH("Y",P103)))</formula>
    </cfRule>
    <cfRule type="containsText" dxfId="1039" priority="54" operator="containsText" text="N">
      <formula>NOT(ISERROR(SEARCH("N",P103)))</formula>
    </cfRule>
  </conditionalFormatting>
  <conditionalFormatting sqref="K103">
    <cfRule type="containsText" dxfId="1038" priority="49" operator="containsText" text="X">
      <formula>NOT(ISERROR(SEARCH("X",K103)))</formula>
    </cfRule>
    <cfRule type="containsText" dxfId="1037" priority="50" operator="containsText" text="Y">
      <formula>NOT(ISERROR(SEARCH("Y",K103)))</formula>
    </cfRule>
    <cfRule type="containsText" dxfId="1036" priority="51" operator="containsText" text="N">
      <formula>NOT(ISERROR(SEARCH("N",K103)))</formula>
    </cfRule>
  </conditionalFormatting>
  <conditionalFormatting sqref="L103">
    <cfRule type="containsText" dxfId="1035" priority="46" operator="containsText" text="X">
      <formula>NOT(ISERROR(SEARCH("X",L103)))</formula>
    </cfRule>
    <cfRule type="containsText" dxfId="1034" priority="47" operator="containsText" text="Y">
      <formula>NOT(ISERROR(SEARCH("Y",L103)))</formula>
    </cfRule>
    <cfRule type="containsText" dxfId="1033" priority="48" operator="containsText" text="N">
      <formula>NOT(ISERROR(SEARCH("N",L103)))</formula>
    </cfRule>
  </conditionalFormatting>
  <conditionalFormatting sqref="H103">
    <cfRule type="containsText" dxfId="1032" priority="43" operator="containsText" text="X">
      <formula>NOT(ISERROR(SEARCH("X",H103)))</formula>
    </cfRule>
    <cfRule type="containsText" dxfId="1031" priority="44" operator="containsText" text="Y">
      <formula>NOT(ISERROR(SEARCH("Y",H103)))</formula>
    </cfRule>
    <cfRule type="containsText" dxfId="1030" priority="45" operator="containsText" text="N">
      <formula>NOT(ISERROR(SEARCH("N",H103)))</formula>
    </cfRule>
  </conditionalFormatting>
  <conditionalFormatting sqref="P104">
    <cfRule type="containsText" dxfId="1029" priority="40" operator="containsText" text="X">
      <formula>NOT(ISERROR(SEARCH("X",P104)))</formula>
    </cfRule>
    <cfRule type="containsText" dxfId="1028" priority="41" operator="containsText" text="Y">
      <formula>NOT(ISERROR(SEARCH("Y",P104)))</formula>
    </cfRule>
    <cfRule type="containsText" dxfId="1027" priority="42" operator="containsText" text="N">
      <formula>NOT(ISERROR(SEARCH("N",P104)))</formula>
    </cfRule>
  </conditionalFormatting>
  <conditionalFormatting sqref="K104">
    <cfRule type="containsText" dxfId="1026" priority="37" operator="containsText" text="X">
      <formula>NOT(ISERROR(SEARCH("X",K104)))</formula>
    </cfRule>
    <cfRule type="containsText" dxfId="1025" priority="38" operator="containsText" text="Y">
      <formula>NOT(ISERROR(SEARCH("Y",K104)))</formula>
    </cfRule>
    <cfRule type="containsText" dxfId="1024" priority="39" operator="containsText" text="N">
      <formula>NOT(ISERROR(SEARCH("N",K104)))</formula>
    </cfRule>
  </conditionalFormatting>
  <conditionalFormatting sqref="L104">
    <cfRule type="containsText" dxfId="1023" priority="34" operator="containsText" text="X">
      <formula>NOT(ISERROR(SEARCH("X",L104)))</formula>
    </cfRule>
    <cfRule type="containsText" dxfId="1022" priority="35" operator="containsText" text="Y">
      <formula>NOT(ISERROR(SEARCH("Y",L104)))</formula>
    </cfRule>
    <cfRule type="containsText" dxfId="1021" priority="36" operator="containsText" text="N">
      <formula>NOT(ISERROR(SEARCH("N",L104)))</formula>
    </cfRule>
  </conditionalFormatting>
  <conditionalFormatting sqref="H104">
    <cfRule type="containsText" dxfId="1020" priority="31" operator="containsText" text="X">
      <formula>NOT(ISERROR(SEARCH("X",H104)))</formula>
    </cfRule>
    <cfRule type="containsText" dxfId="1019" priority="32" operator="containsText" text="Y">
      <formula>NOT(ISERROR(SEARCH("Y",H104)))</formula>
    </cfRule>
    <cfRule type="containsText" dxfId="1018" priority="33" operator="containsText" text="N">
      <formula>NOT(ISERROR(SEARCH("N",H104)))</formula>
    </cfRule>
  </conditionalFormatting>
  <conditionalFormatting sqref="P105">
    <cfRule type="containsText" dxfId="1017" priority="28" operator="containsText" text="X">
      <formula>NOT(ISERROR(SEARCH("X",P105)))</formula>
    </cfRule>
    <cfRule type="containsText" dxfId="1016" priority="29" operator="containsText" text="Y">
      <formula>NOT(ISERROR(SEARCH("Y",P105)))</formula>
    </cfRule>
    <cfRule type="containsText" dxfId="1015" priority="30" operator="containsText" text="N">
      <formula>NOT(ISERROR(SEARCH("N",P105)))</formula>
    </cfRule>
  </conditionalFormatting>
  <conditionalFormatting sqref="K105">
    <cfRule type="containsText" dxfId="1014" priority="25" operator="containsText" text="X">
      <formula>NOT(ISERROR(SEARCH("X",K105)))</formula>
    </cfRule>
    <cfRule type="containsText" dxfId="1013" priority="26" operator="containsText" text="Y">
      <formula>NOT(ISERROR(SEARCH("Y",K105)))</formula>
    </cfRule>
    <cfRule type="containsText" dxfId="1012" priority="27" operator="containsText" text="N">
      <formula>NOT(ISERROR(SEARCH("N",K105)))</formula>
    </cfRule>
  </conditionalFormatting>
  <conditionalFormatting sqref="L105">
    <cfRule type="containsText" dxfId="1011" priority="22" operator="containsText" text="X">
      <formula>NOT(ISERROR(SEARCH("X",L105)))</formula>
    </cfRule>
    <cfRule type="containsText" dxfId="1010" priority="23" operator="containsText" text="Y">
      <formula>NOT(ISERROR(SEARCH("Y",L105)))</formula>
    </cfRule>
    <cfRule type="containsText" dxfId="1009" priority="24" operator="containsText" text="N">
      <formula>NOT(ISERROR(SEARCH("N",L105)))</formula>
    </cfRule>
  </conditionalFormatting>
  <conditionalFormatting sqref="H105">
    <cfRule type="containsText" dxfId="1008" priority="19" operator="containsText" text="X">
      <formula>NOT(ISERROR(SEARCH("X",H105)))</formula>
    </cfRule>
    <cfRule type="containsText" dxfId="1007" priority="20" operator="containsText" text="Y">
      <formula>NOT(ISERROR(SEARCH("Y",H105)))</formula>
    </cfRule>
    <cfRule type="containsText" dxfId="1006" priority="21" operator="containsText" text="N">
      <formula>NOT(ISERROR(SEARCH("N",H105)))</formula>
    </cfRule>
  </conditionalFormatting>
  <conditionalFormatting sqref="K106">
    <cfRule type="containsText" dxfId="1005" priority="16" operator="containsText" text="X">
      <formula>NOT(ISERROR(SEARCH("X",K106)))</formula>
    </cfRule>
    <cfRule type="containsText" dxfId="1004" priority="17" operator="containsText" text="Y">
      <formula>NOT(ISERROR(SEARCH("Y",K106)))</formula>
    </cfRule>
    <cfRule type="containsText" dxfId="1003" priority="18" operator="containsText" text="N">
      <formula>NOT(ISERROR(SEARCH("N",K106)))</formula>
    </cfRule>
  </conditionalFormatting>
  <conditionalFormatting sqref="O106">
    <cfRule type="containsText" dxfId="1002" priority="13" operator="containsText" text="X">
      <formula>NOT(ISERROR(SEARCH("X",O106)))</formula>
    </cfRule>
    <cfRule type="containsText" dxfId="1001" priority="14" operator="containsText" text="Y">
      <formula>NOT(ISERROR(SEARCH("Y",O106)))</formula>
    </cfRule>
    <cfRule type="containsText" dxfId="1000" priority="15" operator="containsText" text="N">
      <formula>NOT(ISERROR(SEARCH("N",O106)))</formula>
    </cfRule>
  </conditionalFormatting>
  <conditionalFormatting sqref="P106">
    <cfRule type="containsText" dxfId="999" priority="10" operator="containsText" text="X">
      <formula>NOT(ISERROR(SEARCH("X",P106)))</formula>
    </cfRule>
    <cfRule type="containsText" dxfId="998" priority="11" operator="containsText" text="Y">
      <formula>NOT(ISERROR(SEARCH("Y",P106)))</formula>
    </cfRule>
    <cfRule type="containsText" dxfId="997" priority="12" operator="containsText" text="N">
      <formula>NOT(ISERROR(SEARCH("N",P106)))</formula>
    </cfRule>
  </conditionalFormatting>
  <conditionalFormatting sqref="L106">
    <cfRule type="containsText" dxfId="996" priority="7" operator="containsText" text="X">
      <formula>NOT(ISERROR(SEARCH("X",L106)))</formula>
    </cfRule>
    <cfRule type="containsText" dxfId="995" priority="8" operator="containsText" text="Y">
      <formula>NOT(ISERROR(SEARCH("Y",L106)))</formula>
    </cfRule>
    <cfRule type="containsText" dxfId="994" priority="9" operator="containsText" text="N">
      <formula>NOT(ISERROR(SEARCH("N",L106)))</formula>
    </cfRule>
  </conditionalFormatting>
  <conditionalFormatting sqref="M106">
    <cfRule type="containsText" dxfId="993" priority="4" operator="containsText" text="X">
      <formula>NOT(ISERROR(SEARCH("X",M106)))</formula>
    </cfRule>
    <cfRule type="containsText" dxfId="992" priority="5" operator="containsText" text="Y">
      <formula>NOT(ISERROR(SEARCH("Y",M106)))</formula>
    </cfRule>
    <cfRule type="containsText" dxfId="991" priority="6" operator="containsText" text="N">
      <formula>NOT(ISERROR(SEARCH("N",M106)))</formula>
    </cfRule>
  </conditionalFormatting>
  <conditionalFormatting sqref="H106">
    <cfRule type="containsText" dxfId="990" priority="1" operator="containsText" text="X">
      <formula>NOT(ISERROR(SEARCH("X",H106)))</formula>
    </cfRule>
    <cfRule type="containsText" dxfId="989" priority="2" operator="containsText" text="Y">
      <formula>NOT(ISERROR(SEARCH("Y",H106)))</formula>
    </cfRule>
    <cfRule type="containsText" dxfId="988" priority="3" operator="containsText" text="N">
      <formula>NOT(ISERROR(SEARCH("N",H106)))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workbookViewId="0">
      <pane ySplit="1" topLeftCell="A62" activePane="bottomLeft" state="frozen"/>
      <selection pane="bottomLeft" activeCell="E85" sqref="E85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8" x14ac:dyDescent="0.25">
      <c r="A1" s="1" t="s">
        <v>3</v>
      </c>
      <c r="B1" s="1" t="s">
        <v>277</v>
      </c>
      <c r="C1" s="1" t="s">
        <v>114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290</v>
      </c>
      <c r="I1" s="1" t="s">
        <v>388</v>
      </c>
      <c r="J1" s="1" t="s">
        <v>440</v>
      </c>
      <c r="K1" s="1"/>
      <c r="Q1" t="str">
        <f>CONCATENATE(A1, ",",B1,",",D1,",",E1, ",", F1,",", G1,",", H1,",", I1,",", J1,",", K1)</f>
        <v>Prefix,Base,Name,Opcode1,Opcode2,Opcode3,Offical,Function,Cycles,</v>
      </c>
      <c r="R1" t="str">
        <f>"&lt;opcode prefix='" &amp; $A1 &amp; "' value='" &amp; $B1 &amp; "'&gt;" &amp;
 "&lt;mnemonic&gt;"&amp;$D1&amp;"&lt;/mnemonic&gt;" &amp;
 "&lt;args&gt;&lt;arg encoding=''&gt;"&amp; $E1 &amp;"&lt;/arg&gt;" &amp;
 "&lt;arg encoding=''&gt;"&amp; $F1 &amp;"&lt;/arg&gt;" &amp;
 "&lt;arg encoding=''&gt;"&amp; $G1 &amp;"&lt;/arg&gt;&lt;/args&gt;" &amp;
 "&lt;offical&gt;" &amp; $H1 &amp; "&lt;/offical&gt;" &amp;
 "&lt;function&gt;" &amp; $I1 &amp; "&lt;/function&gt;" &amp;
 "&lt;cycles&gt;" &amp; $J1 &amp; "&lt;/cycles&gt;" &amp;
 "&lt;/opcode&gt;"</f>
        <v>&lt;opcode prefix='Prefix' value='Base'&gt;&lt;mnemonic&gt;Name&lt;/mnemonic&gt;&lt;args&gt;&lt;arg encoding=''&gt;Opcode1&lt;/arg&gt;&lt;arg encoding=''&gt;Opcode2&lt;/arg&gt;&lt;arg encoding=''&gt;Opcode3&lt;/arg&gt;&lt;/args&gt;&lt;offical&gt;Offical&lt;/offical&gt;&lt;function&gt;Function&lt;/function&gt;&lt;cycles&gt;Cycles&lt;/cycles&gt;&lt;/opcode&gt;</v>
      </c>
    </row>
    <row r="2" spans="1:18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6</v>
      </c>
      <c r="J2" s="1">
        <v>4</v>
      </c>
      <c r="L2" s="1"/>
      <c r="M2" t="s">
        <v>369</v>
      </c>
      <c r="P2" s="1"/>
      <c r="Q2" t="str">
        <f t="shared" ref="Q2:Q65" si="0">CONCATENATE(A2, ",",B2,",",D2,",",E2, ",", F2,",", G2,",", H2,",", I2,",", J2,",", K2)</f>
        <v>,0,NOP,,,,Y,NOP,4,</v>
      </c>
      <c r="R2" t="str">
        <f t="shared" ref="R2:R65" si="1">"&lt;opcode prefix='" &amp; $A2 &amp; "' value='" &amp; $B2 &amp; "'&gt;" &amp;
 "&lt;mnemonic&gt;"&amp;$D2&amp;"&lt;/mnemonic&gt;" &amp;
 "&lt;args&gt;&lt;arg encoding=''&gt;"&amp; $E2 &amp;"&lt;/arg&gt;" &amp;
 "&lt;arg encoding=''&gt;"&amp; $F2 &amp;"&lt;/arg&gt;" &amp;
 "&lt;arg encoding=''&gt;"&amp; $G2 &amp;"&lt;/arg&gt;&lt;/args&gt;" &amp;
 "&lt;offical&gt;" &amp; $H2 &amp; "&lt;/offical&gt;" &amp;
 "&lt;function&gt;" &amp; $I2 &amp; "&lt;/function&gt;" &amp;
 "&lt;cycles&gt;" &amp; $J2 &amp; "&lt;/cycles&gt;" &amp;
 "&lt;/opcode&gt;"</f>
        <v>&lt;opcode prefix='' value='0'&gt;&lt;mnemonic&gt;NOP&lt;/mnemonic&gt;&lt;args&gt;&lt;arg encoding=''&gt;&lt;/arg&gt;&lt;arg encoding=''&gt;&lt;/arg&gt;&lt;arg encoding=''&gt;&lt;/arg&gt;&lt;/args&gt;&lt;offical&gt;Y&lt;/offical&gt;&lt;function&gt;NOP&lt;/function&gt;&lt;cycles&gt;4&lt;/cycles&gt;&lt;/opcode&gt;</v>
      </c>
    </row>
    <row r="3" spans="1:18" ht="15" customHeight="1" x14ac:dyDescent="0.25">
      <c r="B3" s="1">
        <v>1</v>
      </c>
      <c r="C3" s="1">
        <f>HEX2DEC(B3) + HEX2DEC(A3) * 1000</f>
        <v>1</v>
      </c>
      <c r="D3" s="1" t="s">
        <v>7</v>
      </c>
      <c r="E3" s="1" t="s">
        <v>368</v>
      </c>
      <c r="F3" s="1" t="s">
        <v>425</v>
      </c>
      <c r="H3" t="s">
        <v>269</v>
      </c>
      <c r="I3" s="1" t="s">
        <v>7</v>
      </c>
      <c r="J3" s="1">
        <v>12</v>
      </c>
      <c r="L3" s="1"/>
      <c r="M3">
        <v>0</v>
      </c>
      <c r="N3" s="1" t="s">
        <v>205</v>
      </c>
      <c r="O3" s="1"/>
      <c r="P3" s="1"/>
      <c r="Q3" t="str">
        <f t="shared" si="0"/>
        <v>,1,LD,WordReg | 3,Word | WordImmidate,,Y,LD,12,</v>
      </c>
      <c r="R3" t="str">
        <f t="shared" si="1"/>
        <v>&lt;opcode prefix='' value='1'&gt;&lt;mnemonic&gt;LD&lt;/mnemonic&gt;&lt;args&gt;&lt;arg encoding=''&gt;WordReg | 3&lt;/arg&gt;&lt;arg encoding=''&gt;Word | WordImmidate&lt;/arg&gt;&lt;arg encoding=''&gt;&lt;/arg&gt;&lt;/args&gt;&lt;offical&gt;Y&lt;/offical&gt;&lt;function&gt;LD&lt;/function&gt;&lt;cycles&gt;12&lt;/cycles&gt;&lt;/opcode&gt;</v>
      </c>
    </row>
    <row r="4" spans="1:18" ht="15" customHeight="1" x14ac:dyDescent="0.25">
      <c r="B4" s="1">
        <v>2</v>
      </c>
      <c r="C4" s="1">
        <f>HEX2DEC(B4) + HEX2DEC(A4) * 1000</f>
        <v>2</v>
      </c>
      <c r="D4" s="1" t="s">
        <v>7</v>
      </c>
      <c r="E4" s="1" t="s">
        <v>444</v>
      </c>
      <c r="F4" s="1" t="s">
        <v>448</v>
      </c>
      <c r="H4" t="s">
        <v>269</v>
      </c>
      <c r="I4" s="1" t="s">
        <v>7</v>
      </c>
      <c r="J4" s="1">
        <v>8</v>
      </c>
      <c r="L4" s="1"/>
      <c r="M4">
        <v>1</v>
      </c>
      <c r="N4" s="1" t="s">
        <v>206</v>
      </c>
      <c r="O4" s="1"/>
      <c r="P4" s="1"/>
      <c r="Q4" t="str">
        <f t="shared" si="0"/>
        <v>,2,LD,WordRegPtr-BC,ByteReg-A,,Y,LD,8,</v>
      </c>
      <c r="R4" t="str">
        <f t="shared" si="1"/>
        <v>&lt;opcode prefix='' value='2'&gt;&lt;mnemonic&gt;LD&lt;/mnemonic&gt;&lt;args&gt;&lt;arg encoding=''&gt;WordRegPtr-BC&lt;/arg&gt;&lt;arg encoding=''&gt;ByteReg-A&lt;/arg&gt;&lt;arg encoding=''&gt;&lt;/arg&gt;&lt;/args&gt;&lt;offical&gt;Y&lt;/offical&gt;&lt;function&gt;LD&lt;/function&gt;&lt;cycles&gt;8&lt;/cycles&gt;&lt;/opcode&gt;</v>
      </c>
    </row>
    <row r="5" spans="1:18" ht="15" customHeight="1" x14ac:dyDescent="0.25">
      <c r="B5" s="1">
        <v>3</v>
      </c>
      <c r="C5" s="1">
        <f>HEX2DEC(B5) + HEX2DEC(A5) * 1000</f>
        <v>3</v>
      </c>
      <c r="D5" s="1" t="s">
        <v>10</v>
      </c>
      <c r="E5" s="1" t="s">
        <v>368</v>
      </c>
      <c r="H5" t="s">
        <v>269</v>
      </c>
      <c r="I5" s="1" t="s">
        <v>10</v>
      </c>
      <c r="J5" s="1">
        <v>8</v>
      </c>
      <c r="L5" s="1"/>
      <c r="M5">
        <v>2</v>
      </c>
      <c r="N5" s="1" t="s">
        <v>207</v>
      </c>
      <c r="O5" s="1"/>
      <c r="P5" s="1"/>
      <c r="Q5" t="str">
        <f t="shared" si="0"/>
        <v>,3,INC,WordReg | 3,,,Y,INC,8,</v>
      </c>
      <c r="R5" t="str">
        <f t="shared" si="1"/>
        <v>&lt;opcode prefix='' value='3'&gt;&lt;mnemonic&gt;INC&lt;/mnemonic&gt;&lt;args&gt;&lt;arg encoding=''&gt;WordReg | 3&lt;/arg&gt;&lt;arg encoding=''&gt;&lt;/arg&gt;&lt;arg encoding=''&gt;&lt;/arg&gt;&lt;/args&gt;&lt;offical&gt;Y&lt;/offical&gt;&lt;function&gt;INC&lt;/function&gt;&lt;cycles&gt;8&lt;/cycles&gt;&lt;/opcode&gt;</v>
      </c>
    </row>
    <row r="6" spans="1:18" ht="15" customHeight="1" x14ac:dyDescent="0.25">
      <c r="B6" s="1">
        <v>4</v>
      </c>
      <c r="C6" s="1">
        <f>HEX2DEC(B6) + HEX2DEC(A6) * 1000</f>
        <v>4</v>
      </c>
      <c r="D6" s="1" t="s">
        <v>10</v>
      </c>
      <c r="E6" s="1" t="s">
        <v>367</v>
      </c>
      <c r="H6" t="s">
        <v>269</v>
      </c>
      <c r="I6" s="1" t="s">
        <v>10</v>
      </c>
      <c r="J6" s="1">
        <v>4</v>
      </c>
      <c r="L6" s="1"/>
      <c r="M6">
        <v>3</v>
      </c>
      <c r="N6" s="1" t="s">
        <v>208</v>
      </c>
      <c r="O6" s="1"/>
      <c r="Q6" t="str">
        <f t="shared" si="0"/>
        <v>,4,INC,ByteReg | 2,,,Y,INC,4,</v>
      </c>
      <c r="R6" t="str">
        <f t="shared" si="1"/>
        <v>&lt;opcode prefix='' value='4'&gt;&lt;mnemonic&gt;INC&lt;/mnemonic&gt;&lt;args&gt;&lt;arg encoding=''&gt;ByteReg | 2&lt;/arg&gt;&lt;arg encoding=''&gt;&lt;/arg&gt;&lt;arg encoding=''&gt;&lt;/arg&gt;&lt;/args&gt;&lt;offical&gt;Y&lt;/offical&gt;&lt;function&gt;INC&lt;/function&gt;&lt;cycles&gt;4&lt;/cycles&gt;&lt;/opcode&gt;</v>
      </c>
    </row>
    <row r="7" spans="1:18" ht="15" customHeight="1" x14ac:dyDescent="0.25">
      <c r="B7" s="1">
        <v>5</v>
      </c>
      <c r="C7" s="1">
        <f>HEX2DEC(B7) + HEX2DEC(A7) * 1000</f>
        <v>5</v>
      </c>
      <c r="D7" s="1" t="s">
        <v>114</v>
      </c>
      <c r="E7" s="1" t="s">
        <v>367</v>
      </c>
      <c r="H7" t="s">
        <v>269</v>
      </c>
      <c r="I7" s="1" t="s">
        <v>114</v>
      </c>
      <c r="J7" s="1">
        <v>4</v>
      </c>
      <c r="L7" s="1"/>
      <c r="M7">
        <v>4</v>
      </c>
      <c r="N7" s="1" t="s">
        <v>209</v>
      </c>
      <c r="Q7" t="str">
        <f t="shared" si="0"/>
        <v>,5,DEC,ByteReg | 2,,,Y,DEC,4,</v>
      </c>
      <c r="R7" t="str">
        <f t="shared" si="1"/>
        <v>&lt;opcode prefix='' value='5'&gt;&lt;mnemonic&gt;DEC&lt;/mnemonic&gt;&lt;args&gt;&lt;arg encoding=''&gt;ByteReg | 2&lt;/arg&gt;&lt;arg encoding=''&gt;&lt;/arg&gt;&lt;arg encoding=''&gt;&lt;/arg&gt;&lt;/args&gt;&lt;offical&gt;Y&lt;/offical&gt;&lt;function&gt;DEC&lt;/function&gt;&lt;cycles&gt;4&lt;/cycles&gt;&lt;/opcode&gt;</v>
      </c>
    </row>
    <row r="8" spans="1:18" x14ac:dyDescent="0.25">
      <c r="B8" s="1">
        <v>6</v>
      </c>
      <c r="C8" s="1">
        <f>HEX2DEC(B8) + HEX2DEC(A8) * 1000</f>
        <v>6</v>
      </c>
      <c r="D8" s="1" t="s">
        <v>7</v>
      </c>
      <c r="E8" s="1" t="s">
        <v>367</v>
      </c>
      <c r="F8" s="1" t="s">
        <v>424</v>
      </c>
      <c r="H8" t="s">
        <v>269</v>
      </c>
      <c r="I8" s="1" t="s">
        <v>7</v>
      </c>
      <c r="J8" s="1">
        <v>8</v>
      </c>
      <c r="L8" s="1"/>
      <c r="M8">
        <v>5</v>
      </c>
      <c r="N8" s="1" t="s">
        <v>210</v>
      </c>
      <c r="Q8" t="str">
        <f t="shared" si="0"/>
        <v>,6,LD,ByteReg | 2,Byte | ByteImmidate,,Y,LD,8,</v>
      </c>
      <c r="R8" t="str">
        <f t="shared" si="1"/>
        <v>&lt;opcode prefix='' value='6'&gt;&lt;mnemonic&gt;LD&lt;/mnemonic&gt;&lt;args&gt;&lt;arg encoding=''&gt;ByteReg | 2&lt;/arg&gt;&lt;arg encoding=''&gt;Byte | ByteImmidate&lt;/arg&gt;&lt;arg encoding=''&gt;&lt;/arg&gt;&lt;/args&gt;&lt;offical&gt;Y&lt;/offical&gt;&lt;function&gt;LD&lt;/function&gt;&lt;cycles&gt;8&lt;/cycles&gt;&lt;/opcode&gt;</v>
      </c>
    </row>
    <row r="9" spans="1:18" ht="15" customHeight="1" x14ac:dyDescent="0.25">
      <c r="B9" s="1">
        <v>7</v>
      </c>
      <c r="C9" s="1">
        <f>HEX2DEC(B9) + HEX2DEC(A9) * 1000</f>
        <v>7</v>
      </c>
      <c r="D9" s="1" t="s">
        <v>115</v>
      </c>
      <c r="H9" t="s">
        <v>269</v>
      </c>
      <c r="I9" s="1" t="s">
        <v>416</v>
      </c>
      <c r="J9" s="1">
        <v>4</v>
      </c>
      <c r="L9" s="1"/>
      <c r="M9">
        <v>6</v>
      </c>
      <c r="N9" s="1" t="s">
        <v>384</v>
      </c>
      <c r="O9" s="1"/>
      <c r="Q9" t="str">
        <f t="shared" si="0"/>
        <v>,7,RLCA,,,,Y,RL_A_CY,4,</v>
      </c>
      <c r="R9" t="str">
        <f t="shared" si="1"/>
        <v>&lt;opcode prefix='' value='7'&gt;&lt;mnemonic&gt;RLCA&lt;/mnemonic&gt;&lt;args&gt;&lt;arg encoding=''&gt;&lt;/arg&gt;&lt;arg encoding=''&gt;&lt;/arg&gt;&lt;arg encoding=''&gt;&lt;/arg&gt;&lt;/args&gt;&lt;offical&gt;Y&lt;/offical&gt;&lt;function&gt;RL_A_CY&lt;/function&gt;&lt;cycles&gt;4&lt;/cycles&gt;&lt;/opcode&gt;</v>
      </c>
    </row>
    <row r="10" spans="1:18" ht="15" customHeight="1" x14ac:dyDescent="0.25">
      <c r="B10" s="1">
        <v>8</v>
      </c>
      <c r="C10" s="1">
        <f>HEX2DEC(B10) + HEX2DEC(A10) * 1000</f>
        <v>8</v>
      </c>
      <c r="D10" s="1" t="s">
        <v>7</v>
      </c>
      <c r="E10" s="1" t="s">
        <v>423</v>
      </c>
      <c r="F10" s="1" t="s">
        <v>456</v>
      </c>
      <c r="H10" t="s">
        <v>269</v>
      </c>
      <c r="I10" s="1" t="s">
        <v>7</v>
      </c>
      <c r="J10" s="1">
        <v>20</v>
      </c>
      <c r="L10" s="1"/>
      <c r="M10">
        <v>7</v>
      </c>
      <c r="N10" s="1" t="s">
        <v>9</v>
      </c>
      <c r="O10" s="1"/>
      <c r="Q10" t="str">
        <f t="shared" si="0"/>
        <v>,8,LD,AddressPtr | WordImmidate,WordReg-SP,,Y,LD,20,</v>
      </c>
      <c r="R10" t="str">
        <f t="shared" si="1"/>
        <v>&lt;opcode prefix='' value='8'&gt;&lt;mnemonic&gt;LD&lt;/mnemonic&gt;&lt;args&gt;&lt;arg encoding=''&gt;AddressPtr | WordImmidate&lt;/arg&gt;&lt;arg encoding=''&gt;WordReg-SP&lt;/arg&gt;&lt;arg encoding=''&gt;&lt;/arg&gt;&lt;/args&gt;&lt;offical&gt;Y&lt;/offical&gt;&lt;function&gt;LD&lt;/function&gt;&lt;cycles&gt;20&lt;/cycles&gt;&lt;/opcode&gt;</v>
      </c>
    </row>
    <row r="11" spans="1:18" ht="15" customHeight="1" x14ac:dyDescent="0.25">
      <c r="B11" s="1">
        <v>9</v>
      </c>
      <c r="C11" s="1">
        <f>HEX2DEC(B11) + HEX2DEC(A11) * 1000</f>
        <v>9</v>
      </c>
      <c r="D11" s="1" t="s">
        <v>117</v>
      </c>
      <c r="E11" s="1" t="s">
        <v>453</v>
      </c>
      <c r="F11" s="1" t="s">
        <v>368</v>
      </c>
      <c r="H11" t="s">
        <v>269</v>
      </c>
      <c r="I11" s="1" t="s">
        <v>117</v>
      </c>
      <c r="J11" s="1">
        <v>8</v>
      </c>
      <c r="L11" s="1"/>
      <c r="Q11" t="str">
        <f t="shared" si="0"/>
        <v>,9,ADD,WordReg-HL,WordReg | 3,,Y,ADD,8,</v>
      </c>
      <c r="R11" t="str">
        <f t="shared" si="1"/>
        <v>&lt;opcode prefix='' value='9'&gt;&lt;mnemonic&gt;ADD&lt;/mnemonic&gt;&lt;args&gt;&lt;arg encoding=''&gt;WordReg-HL&lt;/arg&gt;&lt;arg encoding=''&gt;WordReg | 3&lt;/arg&gt;&lt;arg encoding=''&gt;&lt;/arg&gt;&lt;/args&gt;&lt;offical&gt;Y&lt;/offical&gt;&lt;function&gt;ADD&lt;/function&gt;&lt;cycles&gt;8&lt;/cycles&gt;&lt;/opcode&gt;</v>
      </c>
    </row>
    <row r="12" spans="1:18" ht="15" customHeight="1" x14ac:dyDescent="0.25">
      <c r="B12" s="1" t="s">
        <v>12</v>
      </c>
      <c r="C12" s="1">
        <f>HEX2DEC(B12) + HEX2DEC(A12) * 1000</f>
        <v>10</v>
      </c>
      <c r="D12" s="1" t="s">
        <v>7</v>
      </c>
      <c r="E12" s="1" t="s">
        <v>448</v>
      </c>
      <c r="F12" s="1" t="s">
        <v>444</v>
      </c>
      <c r="H12" t="s">
        <v>269</v>
      </c>
      <c r="I12" s="1" t="s">
        <v>7</v>
      </c>
      <c r="J12" s="1">
        <v>8</v>
      </c>
      <c r="L12" s="1"/>
      <c r="M12" t="s">
        <v>278</v>
      </c>
      <c r="Q12" t="str">
        <f t="shared" si="0"/>
        <v>,0A,LD,ByteReg-A,WordRegPtr-BC,,Y,LD,8,</v>
      </c>
      <c r="R12" t="str">
        <f t="shared" si="1"/>
        <v>&lt;opcode prefix='' value='0A'&gt;&lt;mnemonic&gt;LD&lt;/mnemonic&gt;&lt;args&gt;&lt;arg encoding=''&gt;ByteReg-A&lt;/arg&gt;&lt;arg encoding=''&gt;WordRegPtr-BC&lt;/arg&gt;&lt;arg encoding=''&gt;&lt;/arg&gt;&lt;/args&gt;&lt;offical&gt;Y&lt;/offical&gt;&lt;function&gt;LD&lt;/function&gt;&lt;cycles&gt;8&lt;/cycles&gt;&lt;/opcode&gt;</v>
      </c>
    </row>
    <row r="13" spans="1:18" ht="15" customHeight="1" x14ac:dyDescent="0.25">
      <c r="B13" s="1" t="s">
        <v>13</v>
      </c>
      <c r="C13" s="1">
        <f>HEX2DEC(B13) + HEX2DEC(A13) * 1000</f>
        <v>11</v>
      </c>
      <c r="D13" s="1" t="s">
        <v>114</v>
      </c>
      <c r="E13" s="1" t="s">
        <v>368</v>
      </c>
      <c r="H13" t="s">
        <v>269</v>
      </c>
      <c r="I13" s="1" t="s">
        <v>114</v>
      </c>
      <c r="J13" s="1">
        <v>8</v>
      </c>
      <c r="L13" s="1"/>
      <c r="M13">
        <v>0</v>
      </c>
      <c r="N13" s="1" t="s">
        <v>11</v>
      </c>
      <c r="P13" s="1"/>
      <c r="Q13" t="str">
        <f t="shared" si="0"/>
        <v>,0B,DEC,WordReg | 3,,,Y,DEC,8,</v>
      </c>
      <c r="R13" t="str">
        <f t="shared" si="1"/>
        <v>&lt;opcode prefix='' value='0B'&gt;&lt;mnemonic&gt;DEC&lt;/mnemonic&gt;&lt;args&gt;&lt;arg encoding=''&gt;WordReg | 3&lt;/arg&gt;&lt;arg encoding=''&gt;&lt;/arg&gt;&lt;arg encoding=''&gt;&lt;/arg&gt;&lt;/args&gt;&lt;offical&gt;Y&lt;/offical&gt;&lt;function&gt;DEC&lt;/function&gt;&lt;cycles&gt;8&lt;/cycles&gt;&lt;/opcode&gt;</v>
      </c>
    </row>
    <row r="14" spans="1:18" ht="15" customHeight="1" x14ac:dyDescent="0.25">
      <c r="B14" s="1" t="s">
        <v>17</v>
      </c>
      <c r="C14" s="1">
        <f>HEX2DEC(B14) + HEX2DEC(A14) * 1000</f>
        <v>15</v>
      </c>
      <c r="D14" s="1" t="s">
        <v>118</v>
      </c>
      <c r="H14" t="s">
        <v>269</v>
      </c>
      <c r="I14" s="1" t="s">
        <v>413</v>
      </c>
      <c r="J14" s="1">
        <v>4</v>
      </c>
      <c r="L14" s="1"/>
      <c r="M14">
        <v>1</v>
      </c>
      <c r="N14" s="1" t="s">
        <v>171</v>
      </c>
      <c r="Q14" t="str">
        <f t="shared" si="0"/>
        <v>,0F,RRCA,,,,Y,RR_A_CY,4,</v>
      </c>
      <c r="R14" t="str">
        <f t="shared" si="1"/>
        <v>&lt;opcode prefix='' value='0F'&gt;&lt;mnemonic&gt;RRCA&lt;/mnemonic&gt;&lt;args&gt;&lt;arg encoding=''&gt;&lt;/arg&gt;&lt;arg encoding=''&gt;&lt;/arg&gt;&lt;arg encoding=''&gt;&lt;/arg&gt;&lt;/args&gt;&lt;offical&gt;Y&lt;/offical&gt;&lt;function&gt;RR_A_CY&lt;/function&gt;&lt;cycles&gt;4&lt;/cycles&gt;&lt;/opcode&gt;</v>
      </c>
    </row>
    <row r="15" spans="1:18" ht="15" customHeight="1" x14ac:dyDescent="0.25">
      <c r="B15" s="1">
        <v>10</v>
      </c>
      <c r="C15" s="1">
        <f>HEX2DEC(B15) + HEX2DEC(A15) * 1000</f>
        <v>16</v>
      </c>
      <c r="D15" s="1" t="s">
        <v>387</v>
      </c>
      <c r="H15" t="s">
        <v>269</v>
      </c>
      <c r="I15" s="1" t="s">
        <v>387</v>
      </c>
      <c r="J15" s="1">
        <v>4</v>
      </c>
      <c r="L15" s="1"/>
      <c r="M15">
        <v>2</v>
      </c>
      <c r="N15" s="1" t="s">
        <v>214</v>
      </c>
      <c r="Q15" t="str">
        <f t="shared" si="0"/>
        <v>,10,STOP,,,,Y,STOP,4,</v>
      </c>
      <c r="R15" t="str">
        <f t="shared" si="1"/>
        <v>&lt;opcode prefix='' value='10'&gt;&lt;mnemonic&gt;STOP&lt;/mnemonic&gt;&lt;args&gt;&lt;arg encoding=''&gt;&lt;/arg&gt;&lt;arg encoding=''&gt;&lt;/arg&gt;&lt;arg encoding=''&gt;&lt;/arg&gt;&lt;/args&gt;&lt;offical&gt;Y&lt;/offical&gt;&lt;function&gt;STOP&lt;/function&gt;&lt;cycles&gt;4&lt;/cycles&gt;&lt;/opcode&gt;</v>
      </c>
    </row>
    <row r="16" spans="1:18" ht="15" customHeight="1" x14ac:dyDescent="0.25">
      <c r="B16" s="1">
        <v>12</v>
      </c>
      <c r="C16" s="1">
        <f>HEX2DEC(B16) + HEX2DEC(A16) * 1000</f>
        <v>18</v>
      </c>
      <c r="D16" s="1" t="s">
        <v>7</v>
      </c>
      <c r="E16" s="1" t="s">
        <v>445</v>
      </c>
      <c r="F16" s="1" t="s">
        <v>448</v>
      </c>
      <c r="H16" t="s">
        <v>269</v>
      </c>
      <c r="I16" s="1" t="s">
        <v>7</v>
      </c>
      <c r="J16" s="1">
        <v>8</v>
      </c>
      <c r="L16" s="1"/>
      <c r="M16">
        <v>3</v>
      </c>
      <c r="N16" s="1" t="s">
        <v>285</v>
      </c>
      <c r="P16" s="1"/>
      <c r="Q16" t="str">
        <f t="shared" si="0"/>
        <v>,12,LD,WordRegPtr-DE,ByteReg-A,,Y,LD,8,</v>
      </c>
      <c r="R16" t="str">
        <f t="shared" si="1"/>
        <v>&lt;opcode prefix='' value='12'&gt;&lt;mnemonic&gt;LD&lt;/mnemonic&gt;&lt;args&gt;&lt;arg encoding=''&gt;WordRegPtr-DE&lt;/arg&gt;&lt;arg encoding=''&gt;ByteReg-A&lt;/arg&gt;&lt;arg encoding=''&gt;&lt;/arg&gt;&lt;/args&gt;&lt;offical&gt;Y&lt;/offical&gt;&lt;function&gt;LD&lt;/function&gt;&lt;cycles&gt;8&lt;/cycles&gt;&lt;/opcode&gt;</v>
      </c>
    </row>
    <row r="17" spans="1:18" ht="15" customHeight="1" x14ac:dyDescent="0.25">
      <c r="B17" s="1">
        <v>17</v>
      </c>
      <c r="C17" s="1">
        <f>HEX2DEC(B17) + HEX2DEC(A17) * 1000</f>
        <v>23</v>
      </c>
      <c r="D17" s="1" t="s">
        <v>120</v>
      </c>
      <c r="H17" t="s">
        <v>269</v>
      </c>
      <c r="I17" s="1" t="s">
        <v>402</v>
      </c>
      <c r="J17" s="1">
        <v>4</v>
      </c>
      <c r="L17" s="1"/>
      <c r="Q17" t="str">
        <f t="shared" si="0"/>
        <v>,17,RLA,,,,Y,RL_A,4,</v>
      </c>
      <c r="R17" t="str">
        <f t="shared" si="1"/>
        <v>&lt;opcode prefix='' value='17'&gt;&lt;mnemonic&gt;RLA&lt;/mnemonic&gt;&lt;args&gt;&lt;arg encoding=''&gt;&lt;/arg&gt;&lt;arg encoding=''&gt;&lt;/arg&gt;&lt;arg encoding=''&gt;&lt;/arg&gt;&lt;/args&gt;&lt;offical&gt;Y&lt;/offical&gt;&lt;function&gt;RL_A&lt;/function&gt;&lt;cycles&gt;4&lt;/cycles&gt;&lt;/opcode&gt;</v>
      </c>
    </row>
    <row r="18" spans="1:18" ht="15" customHeight="1" x14ac:dyDescent="0.25">
      <c r="B18" s="1">
        <v>18</v>
      </c>
      <c r="C18" s="1">
        <f>HEX2DEC(B18) + HEX2DEC(A18) * 1000</f>
        <v>24</v>
      </c>
      <c r="D18" s="1" t="s">
        <v>121</v>
      </c>
      <c r="E18" s="1" t="s">
        <v>422</v>
      </c>
      <c r="H18" t="s">
        <v>269</v>
      </c>
      <c r="I18" s="1" t="s">
        <v>121</v>
      </c>
      <c r="J18" s="1">
        <v>12</v>
      </c>
      <c r="L18" s="1"/>
      <c r="M18" t="s">
        <v>279</v>
      </c>
      <c r="Q18" t="str">
        <f t="shared" si="0"/>
        <v>,18,JR,Disp | ByteImmidate,,,Y,JR,12,</v>
      </c>
      <c r="R18" t="str">
        <f t="shared" si="1"/>
        <v>&lt;opcode prefix='' value='18'&gt;&lt;mnemonic&gt;JR&lt;/mnemonic&gt;&lt;args&gt;&lt;arg encoding=''&gt;Disp | ByteImmidate&lt;/arg&gt;&lt;arg encoding=''&gt;&lt;/arg&gt;&lt;arg encoding=''&gt;&lt;/arg&gt;&lt;/args&gt;&lt;offical&gt;Y&lt;/offical&gt;&lt;function&gt;JR&lt;/function&gt;&lt;cycles&gt;12&lt;/cycles&gt;&lt;/opcode&gt;</v>
      </c>
    </row>
    <row r="19" spans="1:18" ht="15" customHeight="1" x14ac:dyDescent="0.25">
      <c r="B19" s="1" t="s">
        <v>18</v>
      </c>
      <c r="C19" s="1">
        <f>HEX2DEC(B19) + HEX2DEC(A19) * 1000</f>
        <v>26</v>
      </c>
      <c r="D19" s="1" t="s">
        <v>7</v>
      </c>
      <c r="E19" s="1" t="s">
        <v>448</v>
      </c>
      <c r="F19" s="1" t="s">
        <v>445</v>
      </c>
      <c r="H19" t="s">
        <v>269</v>
      </c>
      <c r="I19" s="1" t="s">
        <v>7</v>
      </c>
      <c r="J19" s="1">
        <v>8</v>
      </c>
      <c r="L19" s="1"/>
      <c r="M19">
        <v>0</v>
      </c>
      <c r="N19" s="1" t="s">
        <v>216</v>
      </c>
      <c r="Q19" t="str">
        <f t="shared" si="0"/>
        <v>,1A,LD,ByteReg-A,WordRegPtr-DE,,Y,LD,8,</v>
      </c>
      <c r="R19" t="str">
        <f t="shared" si="1"/>
        <v>&lt;opcode prefix='' value='1A'&gt;&lt;mnemonic&gt;LD&lt;/mnemonic&gt;&lt;args&gt;&lt;arg encoding=''&gt;ByteReg-A&lt;/arg&gt;&lt;arg encoding=''&gt;WordRegPtr-DE&lt;/arg&gt;&lt;arg encoding=''&gt;&lt;/arg&gt;&lt;/args&gt;&lt;offical&gt;Y&lt;/offical&gt;&lt;function&gt;LD&lt;/function&gt;&lt;cycles&gt;8&lt;/cycles&gt;&lt;/opcode&gt;</v>
      </c>
    </row>
    <row r="20" spans="1:18" ht="15" customHeight="1" x14ac:dyDescent="0.25">
      <c r="B20" s="1" t="s">
        <v>23</v>
      </c>
      <c r="C20" s="1">
        <f>HEX2DEC(B20) + HEX2DEC(A20) * 1000</f>
        <v>31</v>
      </c>
      <c r="D20" s="1" t="s">
        <v>122</v>
      </c>
      <c r="H20" t="s">
        <v>269</v>
      </c>
      <c r="I20" s="1" t="s">
        <v>403</v>
      </c>
      <c r="J20" s="1">
        <v>4</v>
      </c>
      <c r="L20" s="1"/>
      <c r="M20">
        <v>1</v>
      </c>
      <c r="N20" s="1" t="s">
        <v>218</v>
      </c>
      <c r="Q20" t="str">
        <f t="shared" si="0"/>
        <v>,1F,RRA,,,,Y,RR_A,4,</v>
      </c>
      <c r="R20" t="str">
        <f t="shared" si="1"/>
        <v>&lt;opcode prefix='' value='1F'&gt;&lt;mnemonic&gt;RRA&lt;/mnemonic&gt;&lt;args&gt;&lt;arg encoding=''&gt;&lt;/arg&gt;&lt;arg encoding=''&gt;&lt;/arg&gt;&lt;arg encoding=''&gt;&lt;/arg&gt;&lt;/args&gt;&lt;offical&gt;Y&lt;/offical&gt;&lt;function&gt;RR_A&lt;/function&gt;&lt;cycles&gt;4&lt;/cycles&gt;&lt;/opcode&gt;</v>
      </c>
    </row>
    <row r="21" spans="1:18" ht="15" customHeight="1" x14ac:dyDescent="0.25">
      <c r="B21" s="1">
        <v>20</v>
      </c>
      <c r="C21" s="1">
        <f>HEX2DEC(B21) + HEX2DEC(A21) * 1000</f>
        <v>32</v>
      </c>
      <c r="D21" s="1" t="s">
        <v>121</v>
      </c>
      <c r="E21" s="1" t="s">
        <v>372</v>
      </c>
      <c r="F21" s="1" t="s">
        <v>422</v>
      </c>
      <c r="H21" t="s">
        <v>269</v>
      </c>
      <c r="I21" s="1" t="s">
        <v>121</v>
      </c>
      <c r="J21" s="1">
        <v>12</v>
      </c>
      <c r="L21" s="1"/>
      <c r="M21">
        <v>2</v>
      </c>
      <c r="N21" s="1" t="s">
        <v>219</v>
      </c>
      <c r="Q21" t="str">
        <f t="shared" si="0"/>
        <v>,20,JR,HalfFlag | 4,Disp | ByteImmidate,,Y,JR,12,</v>
      </c>
      <c r="R21" t="str">
        <f t="shared" si="1"/>
        <v>&lt;opcode prefix='' value='20'&gt;&lt;mnemonic&gt;JR&lt;/mnemonic&gt;&lt;args&gt;&lt;arg encoding=''&gt;HalfFlag | 4&lt;/arg&gt;&lt;arg encoding=''&gt;Disp | ByteImmidate&lt;/arg&gt;&lt;arg encoding=''&gt;&lt;/arg&gt;&lt;/args&gt;&lt;offical&gt;Y&lt;/offical&gt;&lt;function&gt;JR&lt;/function&gt;&lt;cycles&gt;12&lt;/cycles&gt;&lt;/opcode&gt;</v>
      </c>
    </row>
    <row r="22" spans="1:18" ht="15" customHeight="1" x14ac:dyDescent="0.25">
      <c r="B22" s="1">
        <v>22</v>
      </c>
      <c r="C22" s="1">
        <f>HEX2DEC(B22) + HEX2DEC(A22) * 1000</f>
        <v>34</v>
      </c>
      <c r="D22" s="1" t="s">
        <v>242</v>
      </c>
      <c r="E22" s="1" t="s">
        <v>446</v>
      </c>
      <c r="F22" s="1" t="s">
        <v>448</v>
      </c>
      <c r="H22" t="s">
        <v>269</v>
      </c>
      <c r="I22" s="1" t="s">
        <v>434</v>
      </c>
      <c r="J22" s="1">
        <v>8</v>
      </c>
      <c r="L22" s="1"/>
      <c r="M22">
        <v>3</v>
      </c>
      <c r="N22" s="1" t="s">
        <v>272</v>
      </c>
      <c r="P22" s="1"/>
      <c r="Q22" t="str">
        <f t="shared" si="0"/>
        <v>,22,LDI,WordRegPtr-HL,ByteReg-A,,Y,LD_Inc,8,</v>
      </c>
      <c r="R22" t="str">
        <f t="shared" si="1"/>
        <v>&lt;opcode prefix='' value='22'&gt;&lt;mnemonic&gt;LDI&lt;/mnemonic&gt;&lt;args&gt;&lt;arg encoding=''&gt;WordRegPtr-HL&lt;/arg&gt;&lt;arg encoding=''&gt;ByteReg-A&lt;/arg&gt;&lt;arg encoding=''&gt;&lt;/arg&gt;&lt;/args&gt;&lt;offical&gt;Y&lt;/offical&gt;&lt;function&gt;LD_Inc&lt;/function&gt;&lt;cycles&gt;8&lt;/cycles&gt;&lt;/opcode&gt;</v>
      </c>
    </row>
    <row r="23" spans="1:18" ht="15" customHeight="1" x14ac:dyDescent="0.25">
      <c r="B23" s="1">
        <v>22</v>
      </c>
      <c r="C23" s="1">
        <f>HEX2DEC(B23) + HEX2DEC(A23) * 1000</f>
        <v>34</v>
      </c>
      <c r="D23" s="1" t="s">
        <v>7</v>
      </c>
      <c r="E23" s="1" t="s">
        <v>463</v>
      </c>
      <c r="F23" s="1" t="s">
        <v>448</v>
      </c>
      <c r="H23" t="s">
        <v>269</v>
      </c>
      <c r="I23" s="1" t="s">
        <v>434</v>
      </c>
      <c r="J23" s="1">
        <v>8</v>
      </c>
      <c r="L23" s="1"/>
      <c r="M23">
        <v>4</v>
      </c>
      <c r="N23" s="1"/>
      <c r="P23" s="1"/>
      <c r="Q23" t="str">
        <f t="shared" si="0"/>
        <v>,22,LD,WordRegPtr-HLI,ByteReg-A,,Y,LD_Inc,8,</v>
      </c>
      <c r="R23" t="str">
        <f t="shared" si="1"/>
        <v>&lt;opcode prefix='' value='22'&gt;&lt;mnemonic&gt;LD&lt;/mnemonic&gt;&lt;args&gt;&lt;arg encoding=''&gt;WordRegPtr-HLI&lt;/arg&gt;&lt;arg encoding=''&gt;ByteReg-A&lt;/arg&gt;&lt;arg encoding=''&gt;&lt;/arg&gt;&lt;/args&gt;&lt;offical&gt;Y&lt;/offical&gt;&lt;function&gt;LD_Inc&lt;/function&gt;&lt;cycles&gt;8&lt;/cycles&gt;&lt;/opcode&gt;</v>
      </c>
    </row>
    <row r="24" spans="1:18" ht="15" customHeight="1" x14ac:dyDescent="0.25">
      <c r="A24"/>
      <c r="B24" s="1">
        <v>27</v>
      </c>
      <c r="C24" s="1">
        <f>HEX2DEC(B24) + HEX2DEC(A24) * 1000</f>
        <v>39</v>
      </c>
      <c r="D24" s="1" t="s">
        <v>123</v>
      </c>
      <c r="H24" t="s">
        <v>269</v>
      </c>
      <c r="I24" s="4" t="s">
        <v>407</v>
      </c>
      <c r="J24" s="1">
        <v>4</v>
      </c>
      <c r="L24" s="1"/>
      <c r="M24">
        <v>5</v>
      </c>
      <c r="N24" s="1"/>
      <c r="Q24" t="str">
        <f t="shared" si="0"/>
        <v>,27,DAA,,,,Y,BCD_Adjust,4,</v>
      </c>
      <c r="R24" t="str">
        <f t="shared" si="1"/>
        <v>&lt;opcode prefix='' value='27'&gt;&lt;mnemonic&gt;DAA&lt;/mnemonic&gt;&lt;args&gt;&lt;arg encoding=''&gt;&lt;/arg&gt;&lt;arg encoding=''&gt;&lt;/arg&gt;&lt;arg encoding=''&gt;&lt;/arg&gt;&lt;/args&gt;&lt;offical&gt;Y&lt;/offical&gt;&lt;function&gt;BCD_Adjust&lt;/function&gt;&lt;cycles&gt;4&lt;/cycles&gt;&lt;/opcode&gt;</v>
      </c>
    </row>
    <row r="25" spans="1:18" ht="15" customHeight="1" x14ac:dyDescent="0.25">
      <c r="B25" s="1" t="s">
        <v>24</v>
      </c>
      <c r="C25" s="1">
        <f>HEX2DEC(B25) + HEX2DEC(A25) * 1000</f>
        <v>42</v>
      </c>
      <c r="D25" s="1" t="s">
        <v>242</v>
      </c>
      <c r="E25" s="1" t="s">
        <v>448</v>
      </c>
      <c r="F25" s="1" t="s">
        <v>446</v>
      </c>
      <c r="H25" t="s">
        <v>269</v>
      </c>
      <c r="I25" s="1" t="s">
        <v>434</v>
      </c>
      <c r="J25" s="1">
        <v>8</v>
      </c>
      <c r="L25" s="1"/>
      <c r="M25">
        <v>6</v>
      </c>
      <c r="Q25" t="str">
        <f t="shared" si="0"/>
        <v>,2A,LDI,ByteReg-A,WordRegPtr-HL,,Y,LD_Inc,8,</v>
      </c>
      <c r="R25" t="str">
        <f t="shared" si="1"/>
        <v>&lt;opcode prefix='' value='2A'&gt;&lt;mnemonic&gt;LDI&lt;/mnemonic&gt;&lt;args&gt;&lt;arg encoding=''&gt;ByteReg-A&lt;/arg&gt;&lt;arg encoding=''&gt;WordRegPtr-HL&lt;/arg&gt;&lt;arg encoding=''&gt;&lt;/arg&gt;&lt;/args&gt;&lt;offical&gt;Y&lt;/offical&gt;&lt;function&gt;LD_Inc&lt;/function&gt;&lt;cycles&gt;8&lt;/cycles&gt;&lt;/opcode&gt;</v>
      </c>
    </row>
    <row r="26" spans="1:18" ht="15" customHeight="1" x14ac:dyDescent="0.25">
      <c r="B26" s="1" t="s">
        <v>24</v>
      </c>
      <c r="C26" s="1">
        <f>HEX2DEC(B26) + HEX2DEC(A26) * 1000</f>
        <v>42</v>
      </c>
      <c r="D26" s="1" t="s">
        <v>7</v>
      </c>
      <c r="E26" s="1" t="s">
        <v>448</v>
      </c>
      <c r="F26" s="1" t="s">
        <v>463</v>
      </c>
      <c r="H26" t="s">
        <v>269</v>
      </c>
      <c r="I26" s="1" t="s">
        <v>434</v>
      </c>
      <c r="J26" s="1">
        <v>8</v>
      </c>
      <c r="L26" s="1"/>
      <c r="M26">
        <v>7</v>
      </c>
      <c r="Q26" t="str">
        <f t="shared" si="0"/>
        <v>,2A,LD,ByteReg-A,WordRegPtr-HLI,,Y,LD_Inc,8,</v>
      </c>
      <c r="R26" t="str">
        <f t="shared" si="1"/>
        <v>&lt;opcode prefix='' value='2A'&gt;&lt;mnemonic&gt;LD&lt;/mnemonic&gt;&lt;args&gt;&lt;arg encoding=''&gt;ByteReg-A&lt;/arg&gt;&lt;arg encoding=''&gt;WordRegPtr-HLI&lt;/arg&gt;&lt;arg encoding=''&gt;&lt;/arg&gt;&lt;/args&gt;&lt;offical&gt;Y&lt;/offical&gt;&lt;function&gt;LD_Inc&lt;/function&gt;&lt;cycles&gt;8&lt;/cycles&gt;&lt;/opcode&gt;</v>
      </c>
    </row>
    <row r="27" spans="1:18" ht="15" customHeight="1" x14ac:dyDescent="0.25">
      <c r="B27" s="1" t="s">
        <v>29</v>
      </c>
      <c r="C27" s="1">
        <f>HEX2DEC(B27) + HEX2DEC(A27) * 1000</f>
        <v>47</v>
      </c>
      <c r="D27" s="1" t="s">
        <v>124</v>
      </c>
      <c r="E27" s="1" t="s">
        <v>448</v>
      </c>
      <c r="H27" t="s">
        <v>269</v>
      </c>
      <c r="I27" s="4" t="s">
        <v>389</v>
      </c>
      <c r="J27" s="1">
        <v>4</v>
      </c>
      <c r="L27" s="1"/>
      <c r="Q27" t="str">
        <f t="shared" si="0"/>
        <v>,2F,CPL,ByteReg-A,,,Y,NOT,4,</v>
      </c>
      <c r="R27" t="str">
        <f t="shared" si="1"/>
        <v>&lt;opcode prefix='' value='2F'&gt;&lt;mnemonic&gt;CPL&lt;/mnemonic&gt;&lt;args&gt;&lt;arg encoding=''&gt;ByteReg-A&lt;/arg&gt;&lt;arg encoding=''&gt;&lt;/arg&gt;&lt;arg encoding=''&gt;&lt;/arg&gt;&lt;/args&gt;&lt;offical&gt;Y&lt;/offical&gt;&lt;function&gt;NOT&lt;/function&gt;&lt;cycles&gt;4&lt;/cycles&gt;&lt;/opcode&gt;</v>
      </c>
    </row>
    <row r="28" spans="1:18" ht="15" customHeight="1" x14ac:dyDescent="0.25">
      <c r="B28" s="1">
        <v>32</v>
      </c>
      <c r="C28" s="1">
        <f>HEX2DEC(B28) + HEX2DEC(A28) * 1000</f>
        <v>50</v>
      </c>
      <c r="D28" s="1" t="s">
        <v>246</v>
      </c>
      <c r="E28" s="1" t="s">
        <v>446</v>
      </c>
      <c r="F28" s="1" t="s">
        <v>448</v>
      </c>
      <c r="H28" t="s">
        <v>269</v>
      </c>
      <c r="I28" s="1" t="s">
        <v>435</v>
      </c>
      <c r="J28" s="1">
        <v>8</v>
      </c>
      <c r="L28" s="1"/>
      <c r="M28" t="s">
        <v>287</v>
      </c>
      <c r="N28" t="s">
        <v>213</v>
      </c>
      <c r="Q28" t="str">
        <f t="shared" si="0"/>
        <v>,32,LDD,WordRegPtr-HL,ByteReg-A,,Y,LD_Dec,8,</v>
      </c>
      <c r="R28" t="str">
        <f t="shared" si="1"/>
        <v>&lt;opcode prefix='' value='32'&gt;&lt;mnemonic&gt;LDD&lt;/mnemonic&gt;&lt;args&gt;&lt;arg encoding=''&gt;WordRegPtr-HL&lt;/arg&gt;&lt;arg encoding=''&gt;ByteReg-A&lt;/arg&gt;&lt;arg encoding=''&gt;&lt;/arg&gt;&lt;/args&gt;&lt;offical&gt;Y&lt;/offical&gt;&lt;function&gt;LD_Dec&lt;/function&gt;&lt;cycles&gt;8&lt;/cycles&gt;&lt;/opcode&gt;</v>
      </c>
    </row>
    <row r="29" spans="1:18" ht="15" customHeight="1" x14ac:dyDescent="0.25">
      <c r="B29" s="1">
        <v>32</v>
      </c>
      <c r="C29" s="1">
        <f>HEX2DEC(B29) + HEX2DEC(A29) * 1000</f>
        <v>50</v>
      </c>
      <c r="D29" s="1" t="s">
        <v>7</v>
      </c>
      <c r="E29" s="1" t="s">
        <v>464</v>
      </c>
      <c r="F29" s="1" t="s">
        <v>448</v>
      </c>
      <c r="H29" t="s">
        <v>269</v>
      </c>
      <c r="I29" s="1" t="s">
        <v>435</v>
      </c>
      <c r="J29" s="1">
        <v>8</v>
      </c>
      <c r="L29" s="1"/>
      <c r="M29" t="s">
        <v>286</v>
      </c>
      <c r="N29" t="s">
        <v>212</v>
      </c>
      <c r="P29" s="1"/>
      <c r="Q29" t="str">
        <f t="shared" si="0"/>
        <v>,32,LD,WordRegPtr-HLD,ByteReg-A,,Y,LD_Dec,8,</v>
      </c>
      <c r="R29" t="str">
        <f t="shared" si="1"/>
        <v>&lt;opcode prefix='' value='32'&gt;&lt;mnemonic&gt;LD&lt;/mnemonic&gt;&lt;args&gt;&lt;arg encoding=''&gt;WordRegPtr-HLD&lt;/arg&gt;&lt;arg encoding=''&gt;ByteReg-A&lt;/arg&gt;&lt;arg encoding=''&gt;&lt;/arg&gt;&lt;/args&gt;&lt;offical&gt;Y&lt;/offical&gt;&lt;function&gt;LD_Dec&lt;/function&gt;&lt;cycles&gt;8&lt;/cycles&gt;&lt;/opcode&gt;</v>
      </c>
    </row>
    <row r="30" spans="1:18" ht="15" customHeight="1" x14ac:dyDescent="0.25">
      <c r="B30" s="1">
        <v>34</v>
      </c>
      <c r="C30" s="1">
        <f>HEX2DEC(B30) + HEX2DEC(A30) * 1000</f>
        <v>52</v>
      </c>
      <c r="D30" s="1" t="s">
        <v>10</v>
      </c>
      <c r="E30" s="1" t="s">
        <v>446</v>
      </c>
      <c r="H30" t="s">
        <v>269</v>
      </c>
      <c r="I30" s="1" t="s">
        <v>10</v>
      </c>
      <c r="J30" s="1">
        <v>12</v>
      </c>
      <c r="L30" s="1"/>
      <c r="M30" t="s">
        <v>288</v>
      </c>
      <c r="N30" t="s">
        <v>212</v>
      </c>
      <c r="P30" s="1"/>
      <c r="Q30" t="str">
        <f t="shared" si="0"/>
        <v>,34,INC,WordRegPtr-HL,,,Y,INC,12,</v>
      </c>
      <c r="R30" t="str">
        <f t="shared" si="1"/>
        <v>&lt;opcode prefix='' value='34'&gt;&lt;mnemonic&gt;INC&lt;/mnemonic&gt;&lt;args&gt;&lt;arg encoding=''&gt;WordRegPtr-HL&lt;/arg&gt;&lt;arg encoding=''&gt;&lt;/arg&gt;&lt;arg encoding=''&gt;&lt;/arg&gt;&lt;/args&gt;&lt;offical&gt;Y&lt;/offical&gt;&lt;function&gt;INC&lt;/function&gt;&lt;cycles&gt;12&lt;/cycles&gt;&lt;/opcode&gt;</v>
      </c>
    </row>
    <row r="31" spans="1:18" ht="15" customHeight="1" x14ac:dyDescent="0.25">
      <c r="B31" s="1">
        <v>35</v>
      </c>
      <c r="C31" s="1">
        <f>HEX2DEC(B31) + HEX2DEC(A31) * 1000</f>
        <v>53</v>
      </c>
      <c r="D31" s="1" t="s">
        <v>114</v>
      </c>
      <c r="E31" s="1" t="s">
        <v>446</v>
      </c>
      <c r="H31" t="s">
        <v>269</v>
      </c>
      <c r="I31" s="1" t="s">
        <v>114</v>
      </c>
      <c r="J31" s="1">
        <v>12</v>
      </c>
      <c r="L31" s="1"/>
      <c r="M31" t="s">
        <v>289</v>
      </c>
      <c r="N31" t="s">
        <v>217</v>
      </c>
      <c r="O31" s="3"/>
      <c r="P31" s="1"/>
      <c r="Q31" t="str">
        <f t="shared" si="0"/>
        <v>,35,DEC,WordRegPtr-HL,,,Y,DEC,12,</v>
      </c>
      <c r="R31" t="str">
        <f t="shared" si="1"/>
        <v>&lt;opcode prefix='' value='35'&gt;&lt;mnemonic&gt;DEC&lt;/mnemonic&gt;&lt;args&gt;&lt;arg encoding=''&gt;WordRegPtr-HL&lt;/arg&gt;&lt;arg encoding=''&gt;&lt;/arg&gt;&lt;arg encoding=''&gt;&lt;/arg&gt;&lt;/args&gt;&lt;offical&gt;Y&lt;/offical&gt;&lt;function&gt;DEC&lt;/function&gt;&lt;cycles&gt;12&lt;/cycles&gt;&lt;/opcode&gt;</v>
      </c>
    </row>
    <row r="32" spans="1:18" ht="15" customHeight="1" x14ac:dyDescent="0.25">
      <c r="B32" s="1">
        <v>36</v>
      </c>
      <c r="C32" s="1">
        <f>HEX2DEC(B32) + HEX2DEC(A32) * 1000</f>
        <v>54</v>
      </c>
      <c r="D32" s="1" t="s">
        <v>7</v>
      </c>
      <c r="E32" s="1" t="s">
        <v>446</v>
      </c>
      <c r="F32" s="1" t="s">
        <v>424</v>
      </c>
      <c r="H32" t="s">
        <v>269</v>
      </c>
      <c r="I32" s="1" t="s">
        <v>7</v>
      </c>
      <c r="J32" s="1">
        <v>12</v>
      </c>
      <c r="L32" s="1"/>
      <c r="N32" s="3"/>
      <c r="Q32" t="str">
        <f t="shared" si="0"/>
        <v>,36,LD,WordRegPtr-HL,Byte | ByteImmidate,,Y,LD,12,</v>
      </c>
      <c r="R32" t="str">
        <f t="shared" si="1"/>
        <v>&lt;opcode prefix='' value='36'&gt;&lt;mnemonic&gt;LD&lt;/mnemonic&gt;&lt;args&gt;&lt;arg encoding=''&gt;WordRegPtr-HL&lt;/arg&gt;&lt;arg encoding=''&gt;Byte | ByteImmidate&lt;/arg&gt;&lt;arg encoding=''&gt;&lt;/arg&gt;&lt;/args&gt;&lt;offical&gt;Y&lt;/offical&gt;&lt;function&gt;LD&lt;/function&gt;&lt;cycles&gt;12&lt;/cycles&gt;&lt;/opcode&gt;</v>
      </c>
    </row>
    <row r="33" spans="2:18" ht="15" customHeight="1" x14ac:dyDescent="0.25">
      <c r="B33" s="1">
        <v>37</v>
      </c>
      <c r="C33" s="1">
        <f>HEX2DEC(B33) + HEX2DEC(A33) * 1000</f>
        <v>55</v>
      </c>
      <c r="D33" s="1" t="s">
        <v>125</v>
      </c>
      <c r="H33" t="s">
        <v>269</v>
      </c>
      <c r="I33" s="1" t="s">
        <v>404</v>
      </c>
      <c r="J33" s="1">
        <v>4</v>
      </c>
      <c r="L33" s="1"/>
      <c r="M33" t="s">
        <v>299</v>
      </c>
      <c r="Q33" t="str">
        <f t="shared" si="0"/>
        <v>,37,SCF,,,,Y,CY_SET,4,</v>
      </c>
      <c r="R33" t="str">
        <f t="shared" si="1"/>
        <v>&lt;opcode prefix='' value='37'&gt;&lt;mnemonic&gt;SCF&lt;/mnemonic&gt;&lt;args&gt;&lt;arg encoding=''&gt;&lt;/arg&gt;&lt;arg encoding=''&gt;&lt;/arg&gt;&lt;arg encoding=''&gt;&lt;/arg&gt;&lt;/args&gt;&lt;offical&gt;Y&lt;/offical&gt;&lt;function&gt;CY_SET&lt;/function&gt;&lt;cycles&gt;4&lt;/cycles&gt;&lt;/opcode&gt;</v>
      </c>
    </row>
    <row r="34" spans="2:18" ht="15" customHeight="1" x14ac:dyDescent="0.25">
      <c r="B34" s="1" t="s">
        <v>30</v>
      </c>
      <c r="C34" s="1">
        <f>HEX2DEC(B34) + HEX2DEC(A34) * 1000</f>
        <v>58</v>
      </c>
      <c r="D34" s="1" t="s">
        <v>246</v>
      </c>
      <c r="E34" s="1" t="s">
        <v>448</v>
      </c>
      <c r="F34" s="1" t="s">
        <v>446</v>
      </c>
      <c r="H34" t="s">
        <v>269</v>
      </c>
      <c r="I34" s="1" t="s">
        <v>435</v>
      </c>
      <c r="J34" s="1">
        <v>8</v>
      </c>
      <c r="L34" s="1"/>
      <c r="M34">
        <v>0</v>
      </c>
      <c r="N34" s="3" t="s">
        <v>300</v>
      </c>
      <c r="O34" t="s">
        <v>301</v>
      </c>
      <c r="Q34" t="str">
        <f t="shared" si="0"/>
        <v>,3A,LDD,ByteReg-A,WordRegPtr-HL,,Y,LD_Dec,8,</v>
      </c>
      <c r="R34" t="str">
        <f t="shared" si="1"/>
        <v>&lt;opcode prefix='' value='3A'&gt;&lt;mnemonic&gt;LDD&lt;/mnemonic&gt;&lt;args&gt;&lt;arg encoding=''&gt;ByteReg-A&lt;/arg&gt;&lt;arg encoding=''&gt;WordRegPtr-HL&lt;/arg&gt;&lt;arg encoding=''&gt;&lt;/arg&gt;&lt;/args&gt;&lt;offical&gt;Y&lt;/offical&gt;&lt;function&gt;LD_Dec&lt;/function&gt;&lt;cycles&gt;8&lt;/cycles&gt;&lt;/opcode&gt;</v>
      </c>
    </row>
    <row r="35" spans="2:18" ht="15" customHeight="1" x14ac:dyDescent="0.25">
      <c r="B35" s="1" t="s">
        <v>30</v>
      </c>
      <c r="C35" s="1">
        <f>HEX2DEC(B35) + HEX2DEC(A35) * 1000</f>
        <v>58</v>
      </c>
      <c r="D35" s="1" t="s">
        <v>7</v>
      </c>
      <c r="E35" s="1" t="s">
        <v>448</v>
      </c>
      <c r="F35" s="1" t="s">
        <v>464</v>
      </c>
      <c r="H35" t="s">
        <v>269</v>
      </c>
      <c r="I35" s="1" t="s">
        <v>435</v>
      </c>
      <c r="J35" s="1">
        <v>8</v>
      </c>
      <c r="L35" s="1"/>
      <c r="M35">
        <v>1</v>
      </c>
      <c r="N35" s="3" t="s">
        <v>291</v>
      </c>
      <c r="O35" s="3" t="s">
        <v>295</v>
      </c>
      <c r="Q35" t="str">
        <f t="shared" si="0"/>
        <v>,3A,LD,ByteReg-A,WordRegPtr-HLD,,Y,LD_Dec,8,</v>
      </c>
      <c r="R35" t="str">
        <f t="shared" si="1"/>
        <v>&lt;opcode prefix='' value='3A'&gt;&lt;mnemonic&gt;LD&lt;/mnemonic&gt;&lt;args&gt;&lt;arg encoding=''&gt;ByteReg-A&lt;/arg&gt;&lt;arg encoding=''&gt;WordRegPtr-HLD&lt;/arg&gt;&lt;arg encoding=''&gt;&lt;/arg&gt;&lt;/args&gt;&lt;offical&gt;Y&lt;/offical&gt;&lt;function&gt;LD_Dec&lt;/function&gt;&lt;cycles&gt;8&lt;/cycles&gt;&lt;/opcode&gt;</v>
      </c>
    </row>
    <row r="36" spans="2:18" ht="15" customHeight="1" x14ac:dyDescent="0.25">
      <c r="B36" s="1" t="s">
        <v>35</v>
      </c>
      <c r="C36" s="1">
        <f>HEX2DEC(B36) + HEX2DEC(A36) * 1000</f>
        <v>63</v>
      </c>
      <c r="D36" s="1" t="s">
        <v>126</v>
      </c>
      <c r="H36" t="s">
        <v>269</v>
      </c>
      <c r="I36" s="4" t="s">
        <v>427</v>
      </c>
      <c r="J36" s="1">
        <v>4</v>
      </c>
      <c r="L36" s="1"/>
      <c r="M36">
        <v>2</v>
      </c>
      <c r="N36" s="3" t="s">
        <v>292</v>
      </c>
      <c r="O36" t="s">
        <v>296</v>
      </c>
      <c r="Q36" t="str">
        <f t="shared" si="0"/>
        <v>,3F,CCF,,,,Y,CY_INVERT,4,</v>
      </c>
      <c r="R36" t="str">
        <f t="shared" si="1"/>
        <v>&lt;opcode prefix='' value='3F'&gt;&lt;mnemonic&gt;CCF&lt;/mnemonic&gt;&lt;args&gt;&lt;arg encoding=''&gt;&lt;/arg&gt;&lt;arg encoding=''&gt;&lt;/arg&gt;&lt;arg encoding=''&gt;&lt;/arg&gt;&lt;/args&gt;&lt;offical&gt;Y&lt;/offical&gt;&lt;function&gt;CY_INVERT&lt;/function&gt;&lt;cycles&gt;4&lt;/cycles&gt;&lt;/opcode&gt;</v>
      </c>
    </row>
    <row r="37" spans="2:18" ht="15" customHeight="1" x14ac:dyDescent="0.25">
      <c r="B37" s="1">
        <v>40</v>
      </c>
      <c r="C37" s="1">
        <f>HEX2DEC(B37) + HEX2DEC(A37) * 1000</f>
        <v>64</v>
      </c>
      <c r="D37" s="1" t="s">
        <v>7</v>
      </c>
      <c r="E37" s="1" t="s">
        <v>367</v>
      </c>
      <c r="F37" s="1" t="s">
        <v>366</v>
      </c>
      <c r="H37" t="s">
        <v>269</v>
      </c>
      <c r="I37" s="1" t="s">
        <v>7</v>
      </c>
      <c r="J37" s="1">
        <v>4</v>
      </c>
      <c r="L37" s="1"/>
      <c r="M37">
        <v>3</v>
      </c>
      <c r="N37" s="3" t="s">
        <v>293</v>
      </c>
      <c r="O37" t="s">
        <v>297</v>
      </c>
      <c r="Q37" t="str">
        <f t="shared" si="0"/>
        <v>,40,LD,ByteReg | 2,ByteReg | 1,,Y,LD,4,</v>
      </c>
      <c r="R37" t="str">
        <f t="shared" si="1"/>
        <v>&lt;opcode prefix='' value='40'&gt;&lt;mnemonic&gt;LD&lt;/mnemonic&gt;&lt;args&gt;&lt;arg encoding=''&gt;ByteReg | 2&lt;/arg&gt;&lt;arg encoding=''&gt;ByteReg | 1&lt;/arg&gt;&lt;arg encoding=''&gt;&lt;/arg&gt;&lt;/args&gt;&lt;offical&gt;Y&lt;/offical&gt;&lt;function&gt;LD&lt;/function&gt;&lt;cycles&gt;4&lt;/cycles&gt;&lt;/opcode&gt;</v>
      </c>
    </row>
    <row r="38" spans="2:18" ht="15" customHeight="1" x14ac:dyDescent="0.25">
      <c r="B38" s="1">
        <v>46</v>
      </c>
      <c r="C38" s="1">
        <f>HEX2DEC(B38) + HEX2DEC(A38) * 1000</f>
        <v>70</v>
      </c>
      <c r="D38" s="1" t="s">
        <v>7</v>
      </c>
      <c r="E38" s="1" t="s">
        <v>367</v>
      </c>
      <c r="F38" s="1" t="s">
        <v>446</v>
      </c>
      <c r="H38" t="s">
        <v>269</v>
      </c>
      <c r="I38" s="1" t="s">
        <v>7</v>
      </c>
      <c r="J38" s="1">
        <v>8</v>
      </c>
      <c r="L38" s="1"/>
      <c r="M38">
        <v>4</v>
      </c>
      <c r="N38" s="3" t="s">
        <v>294</v>
      </c>
      <c r="O38" t="s">
        <v>298</v>
      </c>
      <c r="Q38" t="str">
        <f t="shared" si="0"/>
        <v>,46,LD,ByteReg | 2,WordRegPtr-HL,,Y,LD,8,</v>
      </c>
      <c r="R38" t="str">
        <f t="shared" si="1"/>
        <v>&lt;opcode prefix='' value='46'&gt;&lt;mnemonic&gt;LD&lt;/mnemonic&gt;&lt;args&gt;&lt;arg encoding=''&gt;ByteReg | 2&lt;/arg&gt;&lt;arg encoding=''&gt;WordRegPtr-HL&lt;/arg&gt;&lt;arg encoding=''&gt;&lt;/arg&gt;&lt;/args&gt;&lt;offical&gt;Y&lt;/offical&gt;&lt;function&gt;LD&lt;/function&gt;&lt;cycles&gt;8&lt;/cycles&gt;&lt;/opcode&gt;</v>
      </c>
    </row>
    <row r="39" spans="2:18" ht="15" customHeight="1" x14ac:dyDescent="0.25">
      <c r="B39" s="1">
        <v>70</v>
      </c>
      <c r="C39" s="1">
        <f>HEX2DEC(B39) + HEX2DEC(A39) * 1000</f>
        <v>112</v>
      </c>
      <c r="D39" s="1" t="s">
        <v>7</v>
      </c>
      <c r="E39" s="1" t="s">
        <v>446</v>
      </c>
      <c r="F39" s="1" t="s">
        <v>366</v>
      </c>
      <c r="H39" t="s">
        <v>269</v>
      </c>
      <c r="I39" s="1" t="s">
        <v>7</v>
      </c>
      <c r="J39" s="1">
        <v>8</v>
      </c>
      <c r="L39" s="1"/>
      <c r="M39" t="s">
        <v>303</v>
      </c>
      <c r="N39" s="2" t="s">
        <v>302</v>
      </c>
      <c r="O39" t="s">
        <v>303</v>
      </c>
      <c r="Q39" t="str">
        <f t="shared" si="0"/>
        <v>,70,LD,WordRegPtr-HL,ByteReg | 1,,Y,LD,8,</v>
      </c>
      <c r="R39" t="str">
        <f t="shared" si="1"/>
        <v>&lt;opcode prefix='' value='70'&gt;&lt;mnemonic&gt;LD&lt;/mnemonic&gt;&lt;args&gt;&lt;arg encoding=''&gt;WordRegPtr-HL&lt;/arg&gt;&lt;arg encoding=''&gt;ByteReg | 1&lt;/arg&gt;&lt;arg encoding=''&gt;&lt;/arg&gt;&lt;/args&gt;&lt;offical&gt;Y&lt;/offical&gt;&lt;function&gt;LD&lt;/function&gt;&lt;cycles&gt;8&lt;/cycles&gt;&lt;/opcode&gt;</v>
      </c>
    </row>
    <row r="40" spans="2:18" ht="15" customHeight="1" x14ac:dyDescent="0.25">
      <c r="B40" s="1">
        <v>76</v>
      </c>
      <c r="C40" s="1">
        <f>HEX2DEC(B40) + HEX2DEC(A40) * 1000</f>
        <v>118</v>
      </c>
      <c r="D40" s="1" t="s">
        <v>127</v>
      </c>
      <c r="H40" t="s">
        <v>269</v>
      </c>
      <c r="I40" s="1" t="s">
        <v>127</v>
      </c>
      <c r="J40" s="1">
        <v>4</v>
      </c>
      <c r="L40" s="1"/>
      <c r="M40" s="1"/>
      <c r="Q40" t="str">
        <f t="shared" si="0"/>
        <v>,76,HALT,,,,Y,HALT,4,</v>
      </c>
      <c r="R40" t="str">
        <f t="shared" si="1"/>
        <v>&lt;opcode prefix='' value='76'&gt;&lt;mnemonic&gt;HALT&lt;/mnemonic&gt;&lt;args&gt;&lt;arg encoding=''&gt;&lt;/arg&gt;&lt;arg encoding=''&gt;&lt;/arg&gt;&lt;arg encoding=''&gt;&lt;/arg&gt;&lt;/args&gt;&lt;offical&gt;Y&lt;/offical&gt;&lt;function&gt;HALT&lt;/function&gt;&lt;cycles&gt;4&lt;/cycles&gt;&lt;/opcode&gt;</v>
      </c>
    </row>
    <row r="41" spans="2:18" ht="15" customHeight="1" x14ac:dyDescent="0.25">
      <c r="B41" s="1">
        <v>80</v>
      </c>
      <c r="C41" s="1">
        <f>HEX2DEC(B41) + HEX2DEC(A41) * 1000</f>
        <v>128</v>
      </c>
      <c r="D41" s="1" t="s">
        <v>117</v>
      </c>
      <c r="E41" s="1" t="s">
        <v>448</v>
      </c>
      <c r="F41" s="1" t="s">
        <v>366</v>
      </c>
      <c r="G41"/>
      <c r="H41" t="s">
        <v>269</v>
      </c>
      <c r="I41" s="1" t="s">
        <v>117</v>
      </c>
      <c r="J41" s="1">
        <v>4</v>
      </c>
      <c r="L41" s="1"/>
      <c r="M41" s="1"/>
      <c r="O41" s="1"/>
      <c r="P41" s="1"/>
      <c r="Q41" t="str">
        <f t="shared" si="0"/>
        <v>,80,ADD,ByteReg-A,ByteReg | 1,,Y,ADD,4,</v>
      </c>
      <c r="R41" t="str">
        <f t="shared" si="1"/>
        <v>&lt;opcode prefix='' value='80'&gt;&lt;mnemonic&gt;ADD&lt;/mnemonic&gt;&lt;args&gt;&lt;arg encoding=''&gt;ByteReg-A&lt;/arg&gt;&lt;arg encoding=''&gt;ByteReg | 1&lt;/arg&gt;&lt;arg encoding=''&gt;&lt;/arg&gt;&lt;/args&gt;&lt;offical&gt;Y&lt;/offical&gt;&lt;function&gt;ADD&lt;/function&gt;&lt;cycles&gt;4&lt;/cycles&gt;&lt;/opcode&gt;</v>
      </c>
    </row>
    <row r="42" spans="2:18" ht="15" customHeight="1" x14ac:dyDescent="0.25">
      <c r="B42" s="1">
        <v>86</v>
      </c>
      <c r="C42" s="1">
        <f>HEX2DEC(B42) + HEX2DEC(A42) * 1000</f>
        <v>134</v>
      </c>
      <c r="D42" s="1" t="s">
        <v>117</v>
      </c>
      <c r="E42" s="1" t="s">
        <v>448</v>
      </c>
      <c r="F42" s="1" t="s">
        <v>446</v>
      </c>
      <c r="H42" t="s">
        <v>269</v>
      </c>
      <c r="I42" s="1" t="s">
        <v>117</v>
      </c>
      <c r="J42" s="1">
        <v>8</v>
      </c>
      <c r="L42" s="1"/>
      <c r="M42" s="1"/>
      <c r="Q42" t="str">
        <f t="shared" si="0"/>
        <v>,86,ADD,ByteReg-A,WordRegPtr-HL,,Y,ADD,8,</v>
      </c>
      <c r="R42" t="str">
        <f t="shared" si="1"/>
        <v>&lt;opcode prefix='' value='86'&gt;&lt;mnemonic&gt;ADD&lt;/mnemonic&gt;&lt;args&gt;&lt;arg encoding=''&gt;ByteReg-A&lt;/arg&gt;&lt;arg encoding=''&gt;WordRegPtr-HL&lt;/arg&gt;&lt;arg encoding=''&gt;&lt;/arg&gt;&lt;/args&gt;&lt;offical&gt;Y&lt;/offical&gt;&lt;function&gt;ADD&lt;/function&gt;&lt;cycles&gt;8&lt;/cycles&gt;&lt;/opcode&gt;</v>
      </c>
    </row>
    <row r="43" spans="2:18" ht="15" customHeight="1" x14ac:dyDescent="0.25">
      <c r="B43" s="1">
        <v>88</v>
      </c>
      <c r="C43" s="1">
        <f>HEX2DEC(B43) + HEX2DEC(A43) * 1000</f>
        <v>136</v>
      </c>
      <c r="D43" s="1" t="s">
        <v>128</v>
      </c>
      <c r="E43" s="1" t="s">
        <v>448</v>
      </c>
      <c r="F43" s="1" t="s">
        <v>366</v>
      </c>
      <c r="H43" t="s">
        <v>269</v>
      </c>
      <c r="I43" s="1" t="s">
        <v>426</v>
      </c>
      <c r="J43" s="1">
        <v>4</v>
      </c>
      <c r="L43" s="1"/>
      <c r="M43" s="1"/>
      <c r="Q43" t="str">
        <f t="shared" si="0"/>
        <v>,88,ADC,ByteReg-A,ByteReg | 1,,Y,ADD-C,4,</v>
      </c>
      <c r="R43" t="str">
        <f t="shared" si="1"/>
        <v>&lt;opcode prefix='' value='88'&gt;&lt;mnemonic&gt;ADC&lt;/mnemonic&gt;&lt;args&gt;&lt;arg encoding=''&gt;ByteReg-A&lt;/arg&gt;&lt;arg encoding=''&gt;ByteReg | 1&lt;/arg&gt;&lt;arg encoding=''&gt;&lt;/arg&gt;&lt;/args&gt;&lt;offical&gt;Y&lt;/offical&gt;&lt;function&gt;ADD-C&lt;/function&gt;&lt;cycles&gt;4&lt;/cycles&gt;&lt;/opcode&gt;</v>
      </c>
    </row>
    <row r="44" spans="2:18" ht="15" customHeight="1" x14ac:dyDescent="0.25">
      <c r="B44" s="1" t="s">
        <v>64</v>
      </c>
      <c r="C44" s="1">
        <f>HEX2DEC(B44) + HEX2DEC(A44) * 1000</f>
        <v>142</v>
      </c>
      <c r="D44" s="1" t="s">
        <v>128</v>
      </c>
      <c r="E44" s="1" t="s">
        <v>448</v>
      </c>
      <c r="F44" s="1" t="s">
        <v>446</v>
      </c>
      <c r="G44"/>
      <c r="H44" t="s">
        <v>269</v>
      </c>
      <c r="I44" s="1" t="s">
        <v>426</v>
      </c>
      <c r="J44" s="1">
        <v>8</v>
      </c>
      <c r="L44" s="1"/>
      <c r="M44" s="1"/>
      <c r="Q44" t="str">
        <f t="shared" si="0"/>
        <v>,8E,ADC,ByteReg-A,WordRegPtr-HL,,Y,ADD-C,8,</v>
      </c>
      <c r="R44" t="str">
        <f t="shared" si="1"/>
        <v>&lt;opcode prefix='' value='8E'&gt;&lt;mnemonic&gt;ADC&lt;/mnemonic&gt;&lt;args&gt;&lt;arg encoding=''&gt;ByteReg-A&lt;/arg&gt;&lt;arg encoding=''&gt;WordRegPtr-HL&lt;/arg&gt;&lt;arg encoding=''&gt;&lt;/arg&gt;&lt;/args&gt;&lt;offical&gt;Y&lt;/offical&gt;&lt;function&gt;ADD-C&lt;/function&gt;&lt;cycles&gt;8&lt;/cycles&gt;&lt;/opcode&gt;</v>
      </c>
    </row>
    <row r="45" spans="2:18" x14ac:dyDescent="0.25">
      <c r="B45" s="1">
        <v>90</v>
      </c>
      <c r="C45" s="1">
        <f>HEX2DEC(B45) + HEX2DEC(A45) * 1000</f>
        <v>144</v>
      </c>
      <c r="D45" s="1" t="s">
        <v>129</v>
      </c>
      <c r="E45" s="1" t="s">
        <v>448</v>
      </c>
      <c r="F45" s="1" t="s">
        <v>366</v>
      </c>
      <c r="G45"/>
      <c r="H45" t="s">
        <v>269</v>
      </c>
      <c r="I45" s="1" t="s">
        <v>129</v>
      </c>
      <c r="J45" s="1">
        <v>4</v>
      </c>
      <c r="L45" s="1"/>
      <c r="M45" s="1"/>
      <c r="O45" s="1"/>
      <c r="P45" s="1"/>
      <c r="Q45" t="str">
        <f t="shared" si="0"/>
        <v>,90,SUB,ByteReg-A,ByteReg | 1,,Y,SUB,4,</v>
      </c>
      <c r="R45" t="str">
        <f t="shared" si="1"/>
        <v>&lt;opcode prefix='' value='90'&gt;&lt;mnemonic&gt;SUB&lt;/mnemonic&gt;&lt;args&gt;&lt;arg encoding=''&gt;ByteReg-A&lt;/arg&gt;&lt;arg encoding=''&gt;ByteReg | 1&lt;/arg&gt;&lt;arg encoding=''&gt;&lt;/arg&gt;&lt;/args&gt;&lt;offical&gt;Y&lt;/offical&gt;&lt;function&gt;SUB&lt;/function&gt;&lt;cycles&gt;4&lt;/cycles&gt;&lt;/opcode&gt;</v>
      </c>
    </row>
    <row r="46" spans="2:18" ht="15" customHeight="1" x14ac:dyDescent="0.25">
      <c r="B46" s="1">
        <v>96</v>
      </c>
      <c r="C46" s="1">
        <f>HEX2DEC(B46) + HEX2DEC(A46) * 1000</f>
        <v>150</v>
      </c>
      <c r="D46" s="1" t="s">
        <v>129</v>
      </c>
      <c r="E46" s="1" t="s">
        <v>448</v>
      </c>
      <c r="F46" s="1" t="s">
        <v>446</v>
      </c>
      <c r="G46"/>
      <c r="H46" t="s">
        <v>269</v>
      </c>
      <c r="I46" s="1" t="s">
        <v>129</v>
      </c>
      <c r="J46" s="1">
        <v>8</v>
      </c>
      <c r="L46" s="1"/>
      <c r="M46" s="1"/>
      <c r="Q46" t="str">
        <f t="shared" si="0"/>
        <v>,96,SUB,ByteReg-A,WordRegPtr-HL,,Y,SUB,8,</v>
      </c>
      <c r="R46" t="str">
        <f t="shared" si="1"/>
        <v>&lt;opcode prefix='' value='96'&gt;&lt;mnemonic&gt;SUB&lt;/mnemonic&gt;&lt;args&gt;&lt;arg encoding=''&gt;ByteReg-A&lt;/arg&gt;&lt;arg encoding=''&gt;WordRegPtr-HL&lt;/arg&gt;&lt;arg encoding=''&gt;&lt;/arg&gt;&lt;/args&gt;&lt;offical&gt;Y&lt;/offical&gt;&lt;function&gt;SUB&lt;/function&gt;&lt;cycles&gt;8&lt;/cycles&gt;&lt;/opcode&gt;</v>
      </c>
    </row>
    <row r="47" spans="2:18" ht="15" customHeight="1" x14ac:dyDescent="0.25">
      <c r="B47" s="1">
        <v>98</v>
      </c>
      <c r="C47" s="1">
        <f>HEX2DEC(B47) + HEX2DEC(A47) * 1000</f>
        <v>152</v>
      </c>
      <c r="D47" s="1" t="s">
        <v>130</v>
      </c>
      <c r="E47" s="1" t="s">
        <v>448</v>
      </c>
      <c r="F47" s="1" t="s">
        <v>366</v>
      </c>
      <c r="H47" t="s">
        <v>269</v>
      </c>
      <c r="I47" s="1" t="s">
        <v>428</v>
      </c>
      <c r="J47" s="1">
        <v>4</v>
      </c>
      <c r="L47" s="1"/>
      <c r="M47" s="1"/>
      <c r="Q47" t="str">
        <f t="shared" si="0"/>
        <v>,98,SBC,ByteReg-A,ByteReg | 1,,Y,SUB-C,4,</v>
      </c>
      <c r="R47" t="str">
        <f t="shared" si="1"/>
        <v>&lt;opcode prefix='' value='98'&gt;&lt;mnemonic&gt;SBC&lt;/mnemonic&gt;&lt;args&gt;&lt;arg encoding=''&gt;ByteReg-A&lt;/arg&gt;&lt;arg encoding=''&gt;ByteReg | 1&lt;/arg&gt;&lt;arg encoding=''&gt;&lt;/arg&gt;&lt;/args&gt;&lt;offical&gt;Y&lt;/offical&gt;&lt;function&gt;SUB-C&lt;/function&gt;&lt;cycles&gt;4&lt;/cycles&gt;&lt;/opcode&gt;</v>
      </c>
    </row>
    <row r="48" spans="2:18" ht="15" customHeight="1" x14ac:dyDescent="0.25">
      <c r="B48" s="1" t="s">
        <v>70</v>
      </c>
      <c r="C48" s="1">
        <f>HEX2DEC(B48) + HEX2DEC(A48) * 1000</f>
        <v>158</v>
      </c>
      <c r="D48" s="1" t="s">
        <v>130</v>
      </c>
      <c r="E48" s="1" t="s">
        <v>448</v>
      </c>
      <c r="F48" s="1" t="s">
        <v>446</v>
      </c>
      <c r="H48" t="s">
        <v>269</v>
      </c>
      <c r="I48" s="1" t="s">
        <v>428</v>
      </c>
      <c r="J48" s="1">
        <v>8</v>
      </c>
      <c r="L48" s="1"/>
      <c r="M48" s="1"/>
      <c r="Q48" t="str">
        <f t="shared" si="0"/>
        <v>,9E,SBC,ByteReg-A,WordRegPtr-HL,,Y,SUB-C,8,</v>
      </c>
      <c r="R48" t="str">
        <f t="shared" si="1"/>
        <v>&lt;opcode prefix='' value='9E'&gt;&lt;mnemonic&gt;SBC&lt;/mnemonic&gt;&lt;args&gt;&lt;arg encoding=''&gt;ByteReg-A&lt;/arg&gt;&lt;arg encoding=''&gt;WordRegPtr-HL&lt;/arg&gt;&lt;arg encoding=''&gt;&lt;/arg&gt;&lt;/args&gt;&lt;offical&gt;Y&lt;/offical&gt;&lt;function&gt;SUB-C&lt;/function&gt;&lt;cycles&gt;8&lt;/cycles&gt;&lt;/opcode&gt;</v>
      </c>
    </row>
    <row r="49" spans="2:18" ht="15" customHeight="1" x14ac:dyDescent="0.25">
      <c r="B49" s="1" t="s">
        <v>72</v>
      </c>
      <c r="C49" s="1">
        <f>HEX2DEC(B49) + HEX2DEC(A49) * 1000</f>
        <v>160</v>
      </c>
      <c r="D49" s="1" t="s">
        <v>131</v>
      </c>
      <c r="E49" s="1" t="s">
        <v>448</v>
      </c>
      <c r="F49" s="1" t="s">
        <v>366</v>
      </c>
      <c r="G49"/>
      <c r="H49" t="s">
        <v>269</v>
      </c>
      <c r="I49" s="1" t="s">
        <v>131</v>
      </c>
      <c r="J49" s="1">
        <v>4</v>
      </c>
      <c r="L49" s="1"/>
      <c r="M49" s="1"/>
      <c r="Q49" t="str">
        <f t="shared" si="0"/>
        <v>,A0,AND,ByteReg-A,ByteReg | 1,,Y,AND,4,</v>
      </c>
      <c r="R49" t="str">
        <f t="shared" si="1"/>
        <v>&lt;opcode prefix='' value='A0'&gt;&lt;mnemonic&gt;AND&lt;/mnemonic&gt;&lt;args&gt;&lt;arg encoding=''&gt;ByteReg-A&lt;/arg&gt;&lt;arg encoding=''&gt;ByteReg | 1&lt;/arg&gt;&lt;arg encoding=''&gt;&lt;/arg&gt;&lt;/args&gt;&lt;offical&gt;Y&lt;/offical&gt;&lt;function&gt;AND&lt;/function&gt;&lt;cycles&gt;4&lt;/cycles&gt;&lt;/opcode&gt;</v>
      </c>
    </row>
    <row r="50" spans="2:18" x14ac:dyDescent="0.25">
      <c r="B50" s="1" t="s">
        <v>78</v>
      </c>
      <c r="C50" s="1">
        <f>HEX2DEC(B50) + HEX2DEC(A50) * 1000</f>
        <v>166</v>
      </c>
      <c r="D50" s="1" t="s">
        <v>131</v>
      </c>
      <c r="E50" s="1" t="s">
        <v>448</v>
      </c>
      <c r="F50" s="1" t="s">
        <v>446</v>
      </c>
      <c r="G50"/>
      <c r="H50" t="s">
        <v>269</v>
      </c>
      <c r="I50" s="1" t="s">
        <v>131</v>
      </c>
      <c r="J50" s="1">
        <v>8</v>
      </c>
      <c r="L50" s="1"/>
      <c r="M50" s="1"/>
      <c r="Q50" t="str">
        <f t="shared" si="0"/>
        <v>,A6,AND,ByteReg-A,WordRegPtr-HL,,Y,AND,8,</v>
      </c>
      <c r="R50" t="str">
        <f t="shared" si="1"/>
        <v>&lt;opcode prefix='' value='A6'&gt;&lt;mnemonic&gt;AND&lt;/mnemonic&gt;&lt;args&gt;&lt;arg encoding=''&gt;ByteReg-A&lt;/arg&gt;&lt;arg encoding=''&gt;WordRegPtr-HL&lt;/arg&gt;&lt;arg encoding=''&gt;&lt;/arg&gt;&lt;/args&gt;&lt;offical&gt;Y&lt;/offical&gt;&lt;function&gt;AND&lt;/function&gt;&lt;cycles&gt;8&lt;/cycles&gt;&lt;/opcode&gt;</v>
      </c>
    </row>
    <row r="51" spans="2:18" ht="15" customHeight="1" x14ac:dyDescent="0.25">
      <c r="B51" s="1" t="s">
        <v>80</v>
      </c>
      <c r="C51" s="1">
        <f>HEX2DEC(B51) + HEX2DEC(A51) * 1000</f>
        <v>168</v>
      </c>
      <c r="D51" s="1" t="s">
        <v>132</v>
      </c>
      <c r="E51" s="1" t="s">
        <v>448</v>
      </c>
      <c r="F51" s="1" t="s">
        <v>366</v>
      </c>
      <c r="G51"/>
      <c r="H51" t="s">
        <v>269</v>
      </c>
      <c r="I51" s="1" t="s">
        <v>132</v>
      </c>
      <c r="J51" s="1">
        <v>4</v>
      </c>
      <c r="L51" s="1"/>
      <c r="M51" s="1"/>
      <c r="O51" s="1"/>
      <c r="P51" s="1"/>
      <c r="Q51" t="str">
        <f t="shared" si="0"/>
        <v>,A8,XOR,ByteReg-A,ByteReg | 1,,Y,XOR,4,</v>
      </c>
      <c r="R51" t="str">
        <f t="shared" si="1"/>
        <v>&lt;opcode prefix='' value='A8'&gt;&lt;mnemonic&gt;XOR&lt;/mnemonic&gt;&lt;args&gt;&lt;arg encoding=''&gt;ByteReg-A&lt;/arg&gt;&lt;arg encoding=''&gt;ByteReg | 1&lt;/arg&gt;&lt;arg encoding=''&gt;&lt;/arg&gt;&lt;/args&gt;&lt;offical&gt;Y&lt;/offical&gt;&lt;function&gt;XOR&lt;/function&gt;&lt;cycles&gt;4&lt;/cycles&gt;&lt;/opcode&gt;</v>
      </c>
    </row>
    <row r="52" spans="2:18" x14ac:dyDescent="0.25">
      <c r="B52" s="1" t="s">
        <v>86</v>
      </c>
      <c r="C52" s="1">
        <f>HEX2DEC(B52) + HEX2DEC(A52) * 1000</f>
        <v>174</v>
      </c>
      <c r="D52" s="1" t="s">
        <v>132</v>
      </c>
      <c r="E52" s="1" t="s">
        <v>448</v>
      </c>
      <c r="F52" s="1" t="s">
        <v>446</v>
      </c>
      <c r="G52"/>
      <c r="H52" t="s">
        <v>269</v>
      </c>
      <c r="I52" s="1" t="s">
        <v>132</v>
      </c>
      <c r="J52" s="1">
        <v>8</v>
      </c>
      <c r="L52" s="1"/>
      <c r="M52" s="1"/>
      <c r="Q52" t="str">
        <f t="shared" si="0"/>
        <v>,AE,XOR,ByteReg-A,WordRegPtr-HL,,Y,XOR,8,</v>
      </c>
      <c r="R52" t="str">
        <f t="shared" si="1"/>
        <v>&lt;opcode prefix='' value='AE'&gt;&lt;mnemonic&gt;XOR&lt;/mnemonic&gt;&lt;args&gt;&lt;arg encoding=''&gt;ByteReg-A&lt;/arg&gt;&lt;arg encoding=''&gt;WordRegPtr-HL&lt;/arg&gt;&lt;arg encoding=''&gt;&lt;/arg&gt;&lt;/args&gt;&lt;offical&gt;Y&lt;/offical&gt;&lt;function&gt;XOR&lt;/function&gt;&lt;cycles&gt;8&lt;/cycles&gt;&lt;/opcode&gt;</v>
      </c>
    </row>
    <row r="53" spans="2:18" ht="15" customHeight="1" x14ac:dyDescent="0.25">
      <c r="B53" s="1" t="s">
        <v>88</v>
      </c>
      <c r="C53" s="1">
        <f>HEX2DEC(B53) + HEX2DEC(A53) * 1000</f>
        <v>176</v>
      </c>
      <c r="D53" s="1" t="s">
        <v>133</v>
      </c>
      <c r="E53" s="1" t="s">
        <v>448</v>
      </c>
      <c r="F53" s="1" t="s">
        <v>366</v>
      </c>
      <c r="G53"/>
      <c r="H53" t="s">
        <v>269</v>
      </c>
      <c r="I53" s="1" t="s">
        <v>133</v>
      </c>
      <c r="J53" s="1">
        <v>4</v>
      </c>
      <c r="L53" s="1"/>
      <c r="M53" s="1"/>
      <c r="Q53" t="str">
        <f t="shared" si="0"/>
        <v>,B0,OR,ByteReg-A,ByteReg | 1,,Y,OR,4,</v>
      </c>
      <c r="R53" t="str">
        <f t="shared" si="1"/>
        <v>&lt;opcode prefix='' value='B0'&gt;&lt;mnemonic&gt;OR&lt;/mnemonic&gt;&lt;args&gt;&lt;arg encoding=''&gt;ByteReg-A&lt;/arg&gt;&lt;arg encoding=''&gt;ByteReg | 1&lt;/arg&gt;&lt;arg encoding=''&gt;&lt;/arg&gt;&lt;/args&gt;&lt;offical&gt;Y&lt;/offical&gt;&lt;function&gt;OR&lt;/function&gt;&lt;cycles&gt;4&lt;/cycles&gt;&lt;/opcode&gt;</v>
      </c>
    </row>
    <row r="54" spans="2:18" ht="15" customHeight="1" x14ac:dyDescent="0.25">
      <c r="B54" s="1" t="s">
        <v>94</v>
      </c>
      <c r="C54" s="1">
        <f>HEX2DEC(B54) + HEX2DEC(A54) * 1000</f>
        <v>182</v>
      </c>
      <c r="D54" s="1" t="s">
        <v>133</v>
      </c>
      <c r="E54" s="1" t="s">
        <v>448</v>
      </c>
      <c r="F54" s="1" t="s">
        <v>446</v>
      </c>
      <c r="G54"/>
      <c r="H54" t="s">
        <v>269</v>
      </c>
      <c r="I54" s="1" t="s">
        <v>133</v>
      </c>
      <c r="J54" s="1">
        <v>8</v>
      </c>
      <c r="L54" s="1"/>
      <c r="M54" s="1"/>
      <c r="O54" s="1"/>
      <c r="P54" s="1"/>
      <c r="Q54" t="str">
        <f t="shared" si="0"/>
        <v>,B6,OR,ByteReg-A,WordRegPtr-HL,,Y,OR,8,</v>
      </c>
      <c r="R54" t="str">
        <f t="shared" si="1"/>
        <v>&lt;opcode prefix='' value='B6'&gt;&lt;mnemonic&gt;OR&lt;/mnemonic&gt;&lt;args&gt;&lt;arg encoding=''&gt;ByteReg-A&lt;/arg&gt;&lt;arg encoding=''&gt;WordRegPtr-HL&lt;/arg&gt;&lt;arg encoding=''&gt;&lt;/arg&gt;&lt;/args&gt;&lt;offical&gt;Y&lt;/offical&gt;&lt;function&gt;OR&lt;/function&gt;&lt;cycles&gt;8&lt;/cycles&gt;&lt;/opcode&gt;</v>
      </c>
    </row>
    <row r="55" spans="2:18" x14ac:dyDescent="0.25">
      <c r="B55" s="1" t="s">
        <v>96</v>
      </c>
      <c r="C55" s="1">
        <f>HEX2DEC(B55) + HEX2DEC(A55) * 1000</f>
        <v>184</v>
      </c>
      <c r="D55" s="1" t="s">
        <v>134</v>
      </c>
      <c r="E55" s="1" t="s">
        <v>448</v>
      </c>
      <c r="F55" s="1" t="s">
        <v>366</v>
      </c>
      <c r="G55"/>
      <c r="H55" t="s">
        <v>269</v>
      </c>
      <c r="I55" s="1" t="s">
        <v>338</v>
      </c>
      <c r="J55" s="1">
        <v>4</v>
      </c>
      <c r="L55" s="1"/>
      <c r="M55" s="1"/>
      <c r="Q55" t="str">
        <f t="shared" si="0"/>
        <v>,B8,CP,ByteReg-A,ByteReg | 1,,Y,CMP,4,</v>
      </c>
      <c r="R55" t="str">
        <f t="shared" si="1"/>
        <v>&lt;opcode prefix='' value='B8'&gt;&lt;mnemonic&gt;CP&lt;/mnemonic&gt;&lt;args&gt;&lt;arg encoding=''&gt;ByteReg-A&lt;/arg&gt;&lt;arg encoding=''&gt;ByteReg | 1&lt;/arg&gt;&lt;arg encoding=''&gt;&lt;/arg&gt;&lt;/args&gt;&lt;offical&gt;Y&lt;/offical&gt;&lt;function&gt;CMP&lt;/function&gt;&lt;cycles&gt;4&lt;/cycles&gt;&lt;/opcode&gt;</v>
      </c>
    </row>
    <row r="56" spans="2:18" ht="15" customHeight="1" x14ac:dyDescent="0.25">
      <c r="B56" s="1" t="s">
        <v>101</v>
      </c>
      <c r="C56" s="1">
        <f>HEX2DEC(B56) + HEX2DEC(A56) * 1000</f>
        <v>190</v>
      </c>
      <c r="D56" s="1" t="s">
        <v>134</v>
      </c>
      <c r="E56" s="1" t="s">
        <v>448</v>
      </c>
      <c r="F56" s="1" t="s">
        <v>446</v>
      </c>
      <c r="G56"/>
      <c r="H56" t="s">
        <v>269</v>
      </c>
      <c r="I56" s="1" t="s">
        <v>338</v>
      </c>
      <c r="J56" s="1">
        <v>8</v>
      </c>
      <c r="L56" s="1"/>
      <c r="M56" s="1"/>
      <c r="O56" s="1"/>
      <c r="P56" s="1"/>
      <c r="Q56" t="str">
        <f t="shared" si="0"/>
        <v>,BE,CP,ByteReg-A,WordRegPtr-HL,,Y,CMP,8,</v>
      </c>
      <c r="R56" t="str">
        <f t="shared" si="1"/>
        <v>&lt;opcode prefix='' value='BE'&gt;&lt;mnemonic&gt;CP&lt;/mnemonic&gt;&lt;args&gt;&lt;arg encoding=''&gt;ByteReg-A&lt;/arg&gt;&lt;arg encoding=''&gt;WordRegPtr-HL&lt;/arg&gt;&lt;arg encoding=''&gt;&lt;/arg&gt;&lt;/args&gt;&lt;offical&gt;Y&lt;/offical&gt;&lt;function&gt;CMP&lt;/function&gt;&lt;cycles&gt;8&lt;/cycles&gt;&lt;/opcode&gt;</v>
      </c>
    </row>
    <row r="57" spans="2:18" x14ac:dyDescent="0.25">
      <c r="B57" s="1" t="s">
        <v>103</v>
      </c>
      <c r="C57" s="1">
        <f>HEX2DEC(B57) + HEX2DEC(A57) * 1000</f>
        <v>192</v>
      </c>
      <c r="D57" s="1" t="s">
        <v>135</v>
      </c>
      <c r="E57" s="1" t="s">
        <v>420</v>
      </c>
      <c r="H57" t="s">
        <v>269</v>
      </c>
      <c r="I57" s="1" t="s">
        <v>135</v>
      </c>
      <c r="J57" s="1">
        <v>20</v>
      </c>
      <c r="L57" s="1"/>
      <c r="M57" s="1"/>
      <c r="Q57" t="str">
        <f t="shared" si="0"/>
        <v>,C0,RET,HalfFlag | 2,,,Y,RET,20,</v>
      </c>
      <c r="R57" t="str">
        <f t="shared" si="1"/>
        <v>&lt;opcode prefix='' value='C0'&gt;&lt;mnemonic&gt;RET&lt;/mnemonic&gt;&lt;args&gt;&lt;arg encoding=''&gt;HalfFlag | 2&lt;/arg&gt;&lt;arg encoding=''&gt;&lt;/arg&gt;&lt;arg encoding=''&gt;&lt;/arg&gt;&lt;/args&gt;&lt;offical&gt;Y&lt;/offical&gt;&lt;function&gt;RET&lt;/function&gt;&lt;cycles&gt;20&lt;/cycles&gt;&lt;/opcode&gt;</v>
      </c>
    </row>
    <row r="58" spans="2:18" ht="15" customHeight="1" x14ac:dyDescent="0.25">
      <c r="B58" s="1" t="s">
        <v>104</v>
      </c>
      <c r="C58" s="1">
        <f>HEX2DEC(B58) + HEX2DEC(A58) * 1000</f>
        <v>193</v>
      </c>
      <c r="D58" s="1" t="s">
        <v>136</v>
      </c>
      <c r="E58" s="1" t="s">
        <v>373</v>
      </c>
      <c r="H58" t="s">
        <v>269</v>
      </c>
      <c r="I58" s="1" t="s">
        <v>136</v>
      </c>
      <c r="J58" s="1">
        <v>12</v>
      </c>
      <c r="L58" s="1"/>
      <c r="M58" s="1"/>
      <c r="Q58" t="str">
        <f t="shared" si="0"/>
        <v>,C1,POP,WordRegF | 3,,,Y,POP,12,</v>
      </c>
      <c r="R58" t="str">
        <f t="shared" si="1"/>
        <v>&lt;opcode prefix='' value='C1'&gt;&lt;mnemonic&gt;POP&lt;/mnemonic&gt;&lt;args&gt;&lt;arg encoding=''&gt;WordRegF | 3&lt;/arg&gt;&lt;arg encoding=''&gt;&lt;/arg&gt;&lt;arg encoding=''&gt;&lt;/arg&gt;&lt;/args&gt;&lt;offical&gt;Y&lt;/offical&gt;&lt;function&gt;POP&lt;/function&gt;&lt;cycles&gt;12&lt;/cycles&gt;&lt;/opcode&gt;</v>
      </c>
    </row>
    <row r="59" spans="2:18" ht="15" customHeight="1" x14ac:dyDescent="0.25">
      <c r="B59" s="1" t="s">
        <v>105</v>
      </c>
      <c r="C59" s="1">
        <f>HEX2DEC(B59) + HEX2DEC(A59) * 1000</f>
        <v>194</v>
      </c>
      <c r="D59" s="1" t="s">
        <v>137</v>
      </c>
      <c r="E59" s="1" t="s">
        <v>420</v>
      </c>
      <c r="F59" s="1" t="s">
        <v>421</v>
      </c>
      <c r="H59" t="s">
        <v>269</v>
      </c>
      <c r="I59" s="1" t="s">
        <v>339</v>
      </c>
      <c r="J59" s="1">
        <v>16</v>
      </c>
      <c r="L59" s="1"/>
      <c r="M59" s="1"/>
      <c r="Q59" t="str">
        <f t="shared" si="0"/>
        <v>,C2,JP,HalfFlag | 2,Address | WordImmidate,,Y,JMP,16,</v>
      </c>
      <c r="R59" t="str">
        <f t="shared" si="1"/>
        <v>&lt;opcode prefix='' value='C2'&gt;&lt;mnemonic&gt;JP&lt;/mnemonic&gt;&lt;args&gt;&lt;arg encoding=''&gt;HalfFlag | 2&lt;/arg&gt;&lt;arg encoding=''&gt;Address | WordImmidate&lt;/arg&gt;&lt;arg encoding=''&gt;&lt;/arg&gt;&lt;/args&gt;&lt;offical&gt;Y&lt;/offical&gt;&lt;function&gt;JMP&lt;/function&gt;&lt;cycles&gt;16&lt;/cycles&gt;&lt;/opcode&gt;</v>
      </c>
    </row>
    <row r="60" spans="2:18" x14ac:dyDescent="0.25">
      <c r="B60" s="1" t="s">
        <v>106</v>
      </c>
      <c r="C60" s="1">
        <f>HEX2DEC(B60) + HEX2DEC(A60) * 1000</f>
        <v>195</v>
      </c>
      <c r="D60" s="1" t="s">
        <v>137</v>
      </c>
      <c r="E60" s="1" t="s">
        <v>421</v>
      </c>
      <c r="H60" t="s">
        <v>269</v>
      </c>
      <c r="I60" s="1" t="s">
        <v>339</v>
      </c>
      <c r="J60" s="1">
        <v>16</v>
      </c>
      <c r="L60" s="1"/>
      <c r="M60" s="1"/>
      <c r="Q60" t="str">
        <f t="shared" si="0"/>
        <v>,C3,JP,Address | WordImmidate,,,Y,JMP,16,</v>
      </c>
      <c r="R60" t="str">
        <f t="shared" si="1"/>
        <v>&lt;opcode prefix='' value='C3'&gt;&lt;mnemonic&gt;JP&lt;/mnemonic&gt;&lt;args&gt;&lt;arg encoding=''&gt;Address | WordImmidate&lt;/arg&gt;&lt;arg encoding=''&gt;&lt;/arg&gt;&lt;arg encoding=''&gt;&lt;/arg&gt;&lt;/args&gt;&lt;offical&gt;Y&lt;/offical&gt;&lt;function&gt;JMP&lt;/function&gt;&lt;cycles&gt;16&lt;/cycles&gt;&lt;/opcode&gt;</v>
      </c>
    </row>
    <row r="61" spans="2:18" ht="15" customHeight="1" x14ac:dyDescent="0.25">
      <c r="B61" s="1" t="s">
        <v>107</v>
      </c>
      <c r="C61" s="1">
        <f>HEX2DEC(B61) + HEX2DEC(A61) * 1000</f>
        <v>196</v>
      </c>
      <c r="D61" s="1" t="s">
        <v>138</v>
      </c>
      <c r="E61" s="1" t="s">
        <v>420</v>
      </c>
      <c r="F61" s="1" t="s">
        <v>421</v>
      </c>
      <c r="H61" t="s">
        <v>269</v>
      </c>
      <c r="I61" s="1" t="s">
        <v>138</v>
      </c>
      <c r="J61" s="1">
        <v>12</v>
      </c>
      <c r="L61" s="1"/>
      <c r="M61" s="1"/>
      <c r="O61" s="1"/>
      <c r="P61" s="1"/>
      <c r="Q61" t="str">
        <f t="shared" si="0"/>
        <v>,C4,CALL,HalfFlag | 2,Address | WordImmidate,,Y,CALL,12,</v>
      </c>
      <c r="R61" t="str">
        <f t="shared" si="1"/>
        <v>&lt;opcode prefix='' value='C4'&gt;&lt;mnemonic&gt;CALL&lt;/mnemonic&gt;&lt;args&gt;&lt;arg encoding=''&gt;HalfFlag | 2&lt;/arg&gt;&lt;arg encoding=''&gt;Address | WordImmidate&lt;/arg&gt;&lt;arg encoding=''&gt;&lt;/arg&gt;&lt;/args&gt;&lt;offical&gt;Y&lt;/offical&gt;&lt;function&gt;CALL&lt;/function&gt;&lt;cycles&gt;12&lt;/cycles&gt;&lt;/opcode&gt;</v>
      </c>
    </row>
    <row r="62" spans="2:18" x14ac:dyDescent="0.25">
      <c r="B62" s="1" t="s">
        <v>108</v>
      </c>
      <c r="C62" s="1">
        <f>HEX2DEC(B62) + HEX2DEC(A62) * 1000</f>
        <v>197</v>
      </c>
      <c r="D62" s="1" t="s">
        <v>139</v>
      </c>
      <c r="E62" s="1" t="s">
        <v>373</v>
      </c>
      <c r="H62" t="s">
        <v>269</v>
      </c>
      <c r="I62" s="1" t="s">
        <v>139</v>
      </c>
      <c r="J62" s="1">
        <v>16</v>
      </c>
      <c r="L62" s="1"/>
      <c r="M62" s="1"/>
      <c r="Q62" t="str">
        <f t="shared" si="0"/>
        <v>,C5,PUSH,WordRegF | 3,,,Y,PUSH,16,</v>
      </c>
      <c r="R62" t="str">
        <f t="shared" si="1"/>
        <v>&lt;opcode prefix='' value='C5'&gt;&lt;mnemonic&gt;PUSH&lt;/mnemonic&gt;&lt;args&gt;&lt;arg encoding=''&gt;WordRegF | 3&lt;/arg&gt;&lt;arg encoding=''&gt;&lt;/arg&gt;&lt;arg encoding=''&gt;&lt;/arg&gt;&lt;/args&gt;&lt;offical&gt;Y&lt;/offical&gt;&lt;function&gt;PUSH&lt;/function&gt;&lt;cycles&gt;16&lt;/cycles&gt;&lt;/opcode&gt;</v>
      </c>
    </row>
    <row r="63" spans="2:18" ht="15" customHeight="1" x14ac:dyDescent="0.25">
      <c r="B63" s="1" t="s">
        <v>109</v>
      </c>
      <c r="C63" s="1">
        <f>HEX2DEC(B63) + HEX2DEC(A63) * 1000</f>
        <v>198</v>
      </c>
      <c r="D63" s="1" t="s">
        <v>117</v>
      </c>
      <c r="E63" s="1" t="s">
        <v>448</v>
      </c>
      <c r="F63" s="1" t="s">
        <v>424</v>
      </c>
      <c r="H63" t="s">
        <v>269</v>
      </c>
      <c r="I63" s="1" t="s">
        <v>117</v>
      </c>
      <c r="J63" s="1">
        <v>8</v>
      </c>
      <c r="L63" s="1"/>
      <c r="M63" s="1"/>
      <c r="O63" s="1"/>
      <c r="P63" s="1"/>
      <c r="Q63" t="str">
        <f t="shared" si="0"/>
        <v>,C6,ADD,ByteReg-A,Byte | ByteImmidate,,Y,ADD,8,</v>
      </c>
      <c r="R63" t="str">
        <f t="shared" si="1"/>
        <v>&lt;opcode prefix='' value='C6'&gt;&lt;mnemonic&gt;ADD&lt;/mnemonic&gt;&lt;args&gt;&lt;arg encoding=''&gt;ByteReg-A&lt;/arg&gt;&lt;arg encoding=''&gt;Byte | ByteImmidate&lt;/arg&gt;&lt;arg encoding=''&gt;&lt;/arg&gt;&lt;/args&gt;&lt;offical&gt;Y&lt;/offical&gt;&lt;function&gt;ADD&lt;/function&gt;&lt;cycles&gt;8&lt;/cycles&gt;&lt;/opcode&gt;</v>
      </c>
    </row>
    <row r="64" spans="2:18" ht="15" customHeight="1" x14ac:dyDescent="0.25">
      <c r="B64" s="1" t="s">
        <v>110</v>
      </c>
      <c r="C64" s="1">
        <f>HEX2DEC(B64) + HEX2DEC(A64) * 1000</f>
        <v>199</v>
      </c>
      <c r="D64" s="1" t="s">
        <v>140</v>
      </c>
      <c r="E64" s="1" t="s">
        <v>370</v>
      </c>
      <c r="H64" t="s">
        <v>269</v>
      </c>
      <c r="I64" s="1" t="s">
        <v>140</v>
      </c>
      <c r="J64" s="1">
        <v>16</v>
      </c>
      <c r="L64" s="1"/>
      <c r="M64" s="1"/>
      <c r="O64" s="1"/>
      <c r="P64" s="1"/>
      <c r="Q64" t="str">
        <f t="shared" si="0"/>
        <v>,C7,RST,Encoded | 2,,,Y,RST,16,</v>
      </c>
      <c r="R64" t="str">
        <f t="shared" si="1"/>
        <v>&lt;opcode prefix='' value='C7'&gt;&lt;mnemonic&gt;RST&lt;/mnemonic&gt;&lt;args&gt;&lt;arg encoding=''&gt;Encoded | 2&lt;/arg&gt;&lt;arg encoding=''&gt;&lt;/arg&gt;&lt;arg encoding=''&gt;&lt;/arg&gt;&lt;/args&gt;&lt;offical&gt;Y&lt;/offical&gt;&lt;function&gt;RST&lt;/function&gt;&lt;cycles&gt;16&lt;/cycles&gt;&lt;/opcode&gt;</v>
      </c>
    </row>
    <row r="65" spans="2:18" ht="15" customHeight="1" x14ac:dyDescent="0.25">
      <c r="B65" s="1" t="s">
        <v>112</v>
      </c>
      <c r="C65" s="1">
        <f>HEX2DEC(B65) + HEX2DEC(A65) * 1000</f>
        <v>201</v>
      </c>
      <c r="D65" s="1" t="s">
        <v>135</v>
      </c>
      <c r="H65" t="s">
        <v>269</v>
      </c>
      <c r="I65" s="1" t="s">
        <v>135</v>
      </c>
      <c r="J65" s="1">
        <v>16</v>
      </c>
      <c r="L65" s="1"/>
      <c r="M65" s="1"/>
      <c r="Q65" t="str">
        <f t="shared" si="0"/>
        <v>,C9,RET,,,,Y,RET,16,</v>
      </c>
      <c r="R65" t="str">
        <f t="shared" si="1"/>
        <v>&lt;opcode prefix='' value='C9'&gt;&lt;mnemonic&gt;RET&lt;/mnemonic&gt;&lt;args&gt;&lt;arg encoding=''&gt;&lt;/arg&gt;&lt;arg encoding=''&gt;&lt;/arg&gt;&lt;arg encoding=''&gt;&lt;/arg&gt;&lt;/args&gt;&lt;offical&gt;Y&lt;/offical&gt;&lt;function&gt;RET&lt;/function&gt;&lt;cycles&gt;16&lt;/cycles&gt;&lt;/opcode&gt;</v>
      </c>
    </row>
    <row r="66" spans="2:18" ht="15" customHeight="1" x14ac:dyDescent="0.25">
      <c r="B66" s="1" t="s">
        <v>154</v>
      </c>
      <c r="C66" s="1">
        <f>HEX2DEC(B66) + HEX2DEC(A66) * 1000</f>
        <v>205</v>
      </c>
      <c r="D66" s="1" t="s">
        <v>138</v>
      </c>
      <c r="E66" s="1" t="s">
        <v>421</v>
      </c>
      <c r="H66" t="s">
        <v>269</v>
      </c>
      <c r="I66" s="1" t="s">
        <v>138</v>
      </c>
      <c r="J66" s="1">
        <v>24</v>
      </c>
      <c r="L66" s="1"/>
      <c r="M66" s="1"/>
      <c r="Q66" t="str">
        <f t="shared" ref="Q66:Q104" si="2">CONCATENATE(A66, ",",B66,",",D66,",",E66, ",", F66,",", G66,",", H66,",", I66,",", J66,",", K66)</f>
        <v>,CD,CALL,Address | WordImmidate,,,Y,CALL,24,</v>
      </c>
      <c r="R66" t="str">
        <f t="shared" ref="R66:R129" si="3">"&lt;opcode prefix='" &amp; $A66 &amp; "' value='" &amp; $B66 &amp; "'&gt;" &amp;
 "&lt;mnemonic&gt;"&amp;$D66&amp;"&lt;/mnemonic&gt;" &amp;
 "&lt;args&gt;&lt;arg encoding=''&gt;"&amp; $E66 &amp;"&lt;/arg&gt;" &amp;
 "&lt;arg encoding=''&gt;"&amp; $F66 &amp;"&lt;/arg&gt;" &amp;
 "&lt;arg encoding=''&gt;"&amp; $G66 &amp;"&lt;/arg&gt;&lt;/args&gt;" &amp;
 "&lt;offical&gt;" &amp; $H66 &amp; "&lt;/offical&gt;" &amp;
 "&lt;function&gt;" &amp; $I66 &amp; "&lt;/function&gt;" &amp;
 "&lt;cycles&gt;" &amp; $J66 &amp; "&lt;/cycles&gt;" &amp;
 "&lt;/opcode&gt;"</f>
        <v>&lt;opcode prefix='' value='CD'&gt;&lt;mnemonic&gt;CALL&lt;/mnemonic&gt;&lt;args&gt;&lt;arg encoding=''&gt;Address | WordImmidate&lt;/arg&gt;&lt;arg encoding=''&gt;&lt;/arg&gt;&lt;arg encoding=''&gt;&lt;/arg&gt;&lt;/args&gt;&lt;offical&gt;Y&lt;/offical&gt;&lt;function&gt;CALL&lt;/function&gt;&lt;cycles&gt;24&lt;/cycles&gt;&lt;/opcode&gt;</v>
      </c>
    </row>
    <row r="67" spans="2:18" ht="15" customHeight="1" x14ac:dyDescent="0.25">
      <c r="B67" s="1" t="s">
        <v>155</v>
      </c>
      <c r="C67" s="1">
        <f>HEX2DEC(B67) + HEX2DEC(A67) * 1000</f>
        <v>206</v>
      </c>
      <c r="D67" s="1" t="s">
        <v>128</v>
      </c>
      <c r="E67" s="1" t="s">
        <v>448</v>
      </c>
      <c r="F67" s="1" t="s">
        <v>424</v>
      </c>
      <c r="H67" t="s">
        <v>269</v>
      </c>
      <c r="I67" s="1" t="s">
        <v>426</v>
      </c>
      <c r="J67" s="1">
        <v>8</v>
      </c>
      <c r="L67" s="1"/>
      <c r="M67" s="1"/>
      <c r="Q67" t="str">
        <f t="shared" si="2"/>
        <v>,CE,ADC,ByteReg-A,Byte | ByteImmidate,,Y,ADD-C,8,</v>
      </c>
      <c r="R67" t="str">
        <f t="shared" si="3"/>
        <v>&lt;opcode prefix='' value='CE'&gt;&lt;mnemonic&gt;ADC&lt;/mnemonic&gt;&lt;args&gt;&lt;arg encoding=''&gt;ByteReg-A&lt;/arg&gt;&lt;arg encoding=''&gt;Byte | ByteImmidate&lt;/arg&gt;&lt;arg encoding=''&gt;&lt;/arg&gt;&lt;/args&gt;&lt;offical&gt;Y&lt;/offical&gt;&lt;function&gt;ADD-C&lt;/function&gt;&lt;cycles&gt;8&lt;/cycles&gt;&lt;/opcode&gt;</v>
      </c>
    </row>
    <row r="68" spans="2:18" ht="15" customHeight="1" x14ac:dyDescent="0.25">
      <c r="B68" s="1" t="s">
        <v>163</v>
      </c>
      <c r="C68" s="1">
        <f>HEX2DEC(B68) + HEX2DEC(A68) * 1000</f>
        <v>214</v>
      </c>
      <c r="D68" s="1" t="s">
        <v>129</v>
      </c>
      <c r="E68" s="1" t="s">
        <v>448</v>
      </c>
      <c r="F68" s="1" t="s">
        <v>424</v>
      </c>
      <c r="H68" t="s">
        <v>269</v>
      </c>
      <c r="I68" s="1" t="s">
        <v>129</v>
      </c>
      <c r="J68" s="1">
        <v>8</v>
      </c>
      <c r="L68" s="1"/>
      <c r="M68" s="1"/>
      <c r="Q68" t="str">
        <f t="shared" si="2"/>
        <v>,D6,SUB,ByteReg-A,Byte | ByteImmidate,,Y,SUB,8,</v>
      </c>
      <c r="R68" t="str">
        <f t="shared" si="3"/>
        <v>&lt;opcode prefix='' value='D6'&gt;&lt;mnemonic&gt;SUB&lt;/mnemonic&gt;&lt;args&gt;&lt;arg encoding=''&gt;ByteReg-A&lt;/arg&gt;&lt;arg encoding=''&gt;Byte | ByteImmidate&lt;/arg&gt;&lt;arg encoding=''&gt;&lt;/arg&gt;&lt;/args&gt;&lt;offical&gt;Y&lt;/offical&gt;&lt;function&gt;SUB&lt;/function&gt;&lt;cycles&gt;8&lt;/cycles&gt;&lt;/opcode&gt;</v>
      </c>
    </row>
    <row r="69" spans="2:18" ht="15" customHeight="1" x14ac:dyDescent="0.25">
      <c r="B69" s="1" t="s">
        <v>166</v>
      </c>
      <c r="C69" s="1">
        <f>HEX2DEC(B69) + HEX2DEC(A69) * 1000</f>
        <v>217</v>
      </c>
      <c r="D69" s="1" t="s">
        <v>238</v>
      </c>
      <c r="H69" t="s">
        <v>269</v>
      </c>
      <c r="I69" s="1" t="s">
        <v>238</v>
      </c>
      <c r="J69" s="1">
        <v>16</v>
      </c>
      <c r="L69" s="1"/>
      <c r="M69" s="1"/>
      <c r="Q69" t="str">
        <f t="shared" si="2"/>
        <v>,D9,RETI,,,,Y,RETI,16,</v>
      </c>
      <c r="R69" t="str">
        <f t="shared" si="3"/>
        <v>&lt;opcode prefix='' value='D9'&gt;&lt;mnemonic&gt;RETI&lt;/mnemonic&gt;&lt;args&gt;&lt;arg encoding=''&gt;&lt;/arg&gt;&lt;arg encoding=''&gt;&lt;/arg&gt;&lt;arg encoding=''&gt;&lt;/arg&gt;&lt;/args&gt;&lt;offical&gt;Y&lt;/offical&gt;&lt;function&gt;RETI&lt;/function&gt;&lt;cycles&gt;16&lt;/cycles&gt;&lt;/opcode&gt;</v>
      </c>
    </row>
    <row r="70" spans="2:18" ht="15" customHeight="1" x14ac:dyDescent="0.25">
      <c r="B70" s="1" t="s">
        <v>171</v>
      </c>
      <c r="C70" s="1">
        <f>HEX2DEC(B70) + HEX2DEC(A70) * 1000</f>
        <v>222</v>
      </c>
      <c r="D70" s="1" t="s">
        <v>130</v>
      </c>
      <c r="E70" s="1" t="s">
        <v>448</v>
      </c>
      <c r="F70" s="1" t="s">
        <v>424</v>
      </c>
      <c r="H70" t="s">
        <v>269</v>
      </c>
      <c r="I70" s="1" t="s">
        <v>428</v>
      </c>
      <c r="J70" s="1">
        <v>8</v>
      </c>
      <c r="L70" s="1"/>
      <c r="M70" s="1"/>
      <c r="Q70" t="str">
        <f t="shared" si="2"/>
        <v>,DE,SBC,ByteReg-A,Byte | ByteImmidate,,Y,SUB-C,8,</v>
      </c>
      <c r="R70" t="str">
        <f t="shared" si="3"/>
        <v>&lt;opcode prefix='' value='DE'&gt;&lt;mnemonic&gt;SBC&lt;/mnemonic&gt;&lt;args&gt;&lt;arg encoding=''&gt;ByteReg-A&lt;/arg&gt;&lt;arg encoding=''&gt;Byte | ByteImmidate&lt;/arg&gt;&lt;arg encoding=''&gt;&lt;/arg&gt;&lt;/args&gt;&lt;offical&gt;Y&lt;/offical&gt;&lt;function&gt;SUB-C&lt;/function&gt;&lt;cycles&gt;8&lt;/cycles&gt;&lt;/opcode&gt;</v>
      </c>
    </row>
    <row r="71" spans="2:18" ht="15" customHeight="1" x14ac:dyDescent="0.25">
      <c r="B71" s="1" t="s">
        <v>173</v>
      </c>
      <c r="C71" s="1">
        <f>HEX2DEC(B71) + HEX2DEC(A71) * 1000</f>
        <v>224</v>
      </c>
      <c r="D71" s="1" t="s">
        <v>430</v>
      </c>
      <c r="E71" s="1" t="s">
        <v>465</v>
      </c>
      <c r="F71" s="1" t="s">
        <v>448</v>
      </c>
      <c r="H71" t="s">
        <v>269</v>
      </c>
      <c r="I71" s="1" t="s">
        <v>432</v>
      </c>
      <c r="J71" s="1">
        <v>12</v>
      </c>
      <c r="L71" s="1"/>
      <c r="M71" s="1"/>
      <c r="Q71" t="str">
        <f t="shared" si="2"/>
        <v>,E0,LDH,BytePtr | ByteImmidate,ByteReg-A,,Y,LD_High,12,</v>
      </c>
      <c r="R71" t="str">
        <f t="shared" si="3"/>
        <v>&lt;opcode prefix='' value='E0'&gt;&lt;mnemonic&gt;LDH&lt;/mnemonic&gt;&lt;args&gt;&lt;arg encoding=''&gt;BytePtr | ByteImmidate&lt;/arg&gt;&lt;arg encoding=''&gt;ByteReg-A&lt;/arg&gt;&lt;arg encoding=''&gt;&lt;/arg&gt;&lt;/args&gt;&lt;offical&gt;Y&lt;/offical&gt;&lt;function&gt;LD_High&lt;/function&gt;&lt;cycles&gt;12&lt;/cycles&gt;&lt;/opcode&gt;</v>
      </c>
    </row>
    <row r="72" spans="2:18" ht="15" customHeight="1" x14ac:dyDescent="0.25">
      <c r="B72" s="1" t="s">
        <v>173</v>
      </c>
      <c r="C72" s="1">
        <f>HEX2DEC(B72) + HEX2DEC(A72) * 1000</f>
        <v>224</v>
      </c>
      <c r="D72" s="1" t="s">
        <v>7</v>
      </c>
      <c r="E72" s="1" t="s">
        <v>466</v>
      </c>
      <c r="F72" s="1" t="s">
        <v>448</v>
      </c>
      <c r="H72" t="s">
        <v>269</v>
      </c>
      <c r="I72" s="1" t="s">
        <v>432</v>
      </c>
      <c r="J72" s="1">
        <v>12</v>
      </c>
      <c r="L72" s="1"/>
      <c r="M72" s="1"/>
      <c r="Q72" t="str">
        <f t="shared" si="2"/>
        <v>,E0,LD,BytePtrPlus | ByteImmidate,ByteReg-A,,Y,LD_High,12,</v>
      </c>
      <c r="R72" t="str">
        <f t="shared" si="3"/>
        <v>&lt;opcode prefix='' value='E0'&gt;&lt;mnemonic&gt;LD&lt;/mnemonic&gt;&lt;args&gt;&lt;arg encoding=''&gt;BytePtrPlus | ByteImmidate&lt;/arg&gt;&lt;arg encoding=''&gt;ByteReg-A&lt;/arg&gt;&lt;arg encoding=''&gt;&lt;/arg&gt;&lt;/args&gt;&lt;offical&gt;Y&lt;/offical&gt;&lt;function&gt;LD_High&lt;/function&gt;&lt;cycles&gt;12&lt;/cycles&gt;&lt;/opcode&gt;</v>
      </c>
    </row>
    <row r="73" spans="2:18" ht="15" customHeight="1" x14ac:dyDescent="0.25">
      <c r="B73" s="1" t="s">
        <v>175</v>
      </c>
      <c r="C73" s="1">
        <f>HEX2DEC(B73) + HEX2DEC(A73) * 1000</f>
        <v>226</v>
      </c>
      <c r="D73" s="1" t="s">
        <v>7</v>
      </c>
      <c r="E73" s="1" t="s">
        <v>467</v>
      </c>
      <c r="F73" s="1" t="s">
        <v>448</v>
      </c>
      <c r="H73" t="s">
        <v>269</v>
      </c>
      <c r="I73" s="1" t="s">
        <v>432</v>
      </c>
      <c r="J73" s="1">
        <v>8</v>
      </c>
      <c r="L73" s="1"/>
      <c r="M73" s="1"/>
      <c r="Q73" t="str">
        <f t="shared" si="2"/>
        <v>,E2,LD,BytePtrPlus-C,ByteReg-A,,Y,LD_High,8,</v>
      </c>
      <c r="R73" t="str">
        <f t="shared" si="3"/>
        <v>&lt;opcode prefix='' value='E2'&gt;&lt;mnemonic&gt;LD&lt;/mnemonic&gt;&lt;args&gt;&lt;arg encoding=''&gt;BytePtrPlus-C&lt;/arg&gt;&lt;arg encoding=''&gt;ByteReg-A&lt;/arg&gt;&lt;arg encoding=''&gt;&lt;/arg&gt;&lt;/args&gt;&lt;offical&gt;Y&lt;/offical&gt;&lt;function&gt;LD_High&lt;/function&gt;&lt;cycles&gt;8&lt;/cycles&gt;&lt;/opcode&gt;</v>
      </c>
    </row>
    <row r="74" spans="2:18" ht="15" customHeight="1" x14ac:dyDescent="0.25">
      <c r="B74" s="1" t="s">
        <v>179</v>
      </c>
      <c r="C74" s="1">
        <f>HEX2DEC(B74) + HEX2DEC(A74) * 1000</f>
        <v>230</v>
      </c>
      <c r="D74" s="1" t="s">
        <v>131</v>
      </c>
      <c r="E74" s="1" t="s">
        <v>448</v>
      </c>
      <c r="F74" s="1" t="s">
        <v>424</v>
      </c>
      <c r="H74" t="s">
        <v>269</v>
      </c>
      <c r="I74" s="1" t="s">
        <v>131</v>
      </c>
      <c r="J74" s="1">
        <v>8</v>
      </c>
      <c r="L74" s="1"/>
      <c r="M74" s="1"/>
      <c r="Q74" t="str">
        <f t="shared" si="2"/>
        <v>,E6,AND,ByteReg-A,Byte | ByteImmidate,,Y,AND,8,</v>
      </c>
      <c r="R74" t="str">
        <f t="shared" si="3"/>
        <v>&lt;opcode prefix='' value='E6'&gt;&lt;mnemonic&gt;AND&lt;/mnemonic&gt;&lt;args&gt;&lt;arg encoding=''&gt;ByteReg-A&lt;/arg&gt;&lt;arg encoding=''&gt;Byte | ByteImmidate&lt;/arg&gt;&lt;arg encoding=''&gt;&lt;/arg&gt;&lt;/args&gt;&lt;offical&gt;Y&lt;/offical&gt;&lt;function&gt;AND&lt;/function&gt;&lt;cycles&gt;8&lt;/cycles&gt;&lt;/opcode&gt;</v>
      </c>
    </row>
    <row r="75" spans="2:18" ht="15" customHeight="1" x14ac:dyDescent="0.25">
      <c r="B75" s="1" t="s">
        <v>181</v>
      </c>
      <c r="C75" s="1">
        <f>HEX2DEC(B75) + HEX2DEC(A75) * 1000</f>
        <v>232</v>
      </c>
      <c r="D75" s="1" t="s">
        <v>117</v>
      </c>
      <c r="E75" s="1" t="s">
        <v>456</v>
      </c>
      <c r="F75" s="1" t="s">
        <v>424</v>
      </c>
      <c r="H75" t="s">
        <v>269</v>
      </c>
      <c r="I75" s="1" t="s">
        <v>117</v>
      </c>
      <c r="J75" s="1">
        <v>16</v>
      </c>
      <c r="L75" s="1"/>
      <c r="M75" s="1"/>
      <c r="Q75" t="str">
        <f t="shared" si="2"/>
        <v>,E8,ADD,WordReg-SP,Byte | ByteImmidate,,Y,ADD,16,</v>
      </c>
      <c r="R75" t="str">
        <f t="shared" si="3"/>
        <v>&lt;opcode prefix='' value='E8'&gt;&lt;mnemonic&gt;ADD&lt;/mnemonic&gt;&lt;args&gt;&lt;arg encoding=''&gt;WordReg-SP&lt;/arg&gt;&lt;arg encoding=''&gt;Byte | ByteImmidate&lt;/arg&gt;&lt;arg encoding=''&gt;&lt;/arg&gt;&lt;/args&gt;&lt;offical&gt;Y&lt;/offical&gt;&lt;function&gt;ADD&lt;/function&gt;&lt;cycles&gt;16&lt;/cycles&gt;&lt;/opcode&gt;</v>
      </c>
    </row>
    <row r="76" spans="2:18" ht="15" customHeight="1" x14ac:dyDescent="0.25">
      <c r="B76" s="1" t="s">
        <v>182</v>
      </c>
      <c r="C76" s="1">
        <f>HEX2DEC(B76) + HEX2DEC(A76) * 1000</f>
        <v>233</v>
      </c>
      <c r="D76" s="1" t="s">
        <v>137</v>
      </c>
      <c r="E76" s="1" t="s">
        <v>453</v>
      </c>
      <c r="H76" t="s">
        <v>269</v>
      </c>
      <c r="I76" s="1" t="s">
        <v>339</v>
      </c>
      <c r="J76" s="1">
        <v>4</v>
      </c>
      <c r="L76" s="1"/>
      <c r="M76" s="1"/>
      <c r="Q76" t="str">
        <f t="shared" si="2"/>
        <v>,E9,JP,WordReg-HL,,,Y,JMP,4,</v>
      </c>
      <c r="R76" t="str">
        <f t="shared" si="3"/>
        <v>&lt;opcode prefix='' value='E9'&gt;&lt;mnemonic&gt;JP&lt;/mnemonic&gt;&lt;args&gt;&lt;arg encoding=''&gt;WordReg-HL&lt;/arg&gt;&lt;arg encoding=''&gt;&lt;/arg&gt;&lt;arg encoding=''&gt;&lt;/arg&gt;&lt;/args&gt;&lt;offical&gt;Y&lt;/offical&gt;&lt;function&gt;JMP&lt;/function&gt;&lt;cycles&gt;4&lt;/cycles&gt;&lt;/opcode&gt;</v>
      </c>
    </row>
    <row r="77" spans="2:18" ht="15" customHeight="1" x14ac:dyDescent="0.25">
      <c r="B77" s="1" t="s">
        <v>183</v>
      </c>
      <c r="C77" s="1">
        <f>HEX2DEC(B77) + HEX2DEC(A77) * 1000</f>
        <v>234</v>
      </c>
      <c r="D77" s="1" t="s">
        <v>7</v>
      </c>
      <c r="E77" s="1" t="s">
        <v>423</v>
      </c>
      <c r="F77" s="1" t="s">
        <v>448</v>
      </c>
      <c r="H77" t="s">
        <v>269</v>
      </c>
      <c r="I77" s="1" t="s">
        <v>7</v>
      </c>
      <c r="J77" s="1">
        <v>16</v>
      </c>
      <c r="L77" s="1"/>
      <c r="M77" s="1"/>
      <c r="Q77" t="str">
        <f t="shared" si="2"/>
        <v>,EA,LD,AddressPtr | WordImmidate,ByteReg-A,,Y,LD,16,</v>
      </c>
      <c r="R77" t="str">
        <f t="shared" si="3"/>
        <v>&lt;opcode prefix='' value='EA'&gt;&lt;mnemonic&gt;LD&lt;/mnemonic&gt;&lt;args&gt;&lt;arg encoding=''&gt;AddressPtr | WordImmidate&lt;/arg&gt;&lt;arg encoding=''&gt;ByteReg-A&lt;/arg&gt;&lt;arg encoding=''&gt;&lt;/arg&gt;&lt;/args&gt;&lt;offical&gt;Y&lt;/offical&gt;&lt;function&gt;LD&lt;/function&gt;&lt;cycles&gt;16&lt;/cycles&gt;&lt;/opcode&gt;</v>
      </c>
    </row>
    <row r="78" spans="2:18" ht="15" customHeight="1" x14ac:dyDescent="0.25">
      <c r="B78" s="1" t="s">
        <v>187</v>
      </c>
      <c r="C78" s="1">
        <f>HEX2DEC(B78) + HEX2DEC(A78) * 1000</f>
        <v>238</v>
      </c>
      <c r="D78" s="1" t="s">
        <v>132</v>
      </c>
      <c r="E78" s="1" t="s">
        <v>448</v>
      </c>
      <c r="F78" s="1" t="s">
        <v>424</v>
      </c>
      <c r="H78" t="s">
        <v>269</v>
      </c>
      <c r="I78" s="1" t="s">
        <v>132</v>
      </c>
      <c r="J78" s="1">
        <v>8</v>
      </c>
      <c r="L78" s="1"/>
      <c r="M78" s="1"/>
      <c r="Q78" t="str">
        <f t="shared" si="2"/>
        <v>,EE,XOR,ByteReg-A,Byte | ByteImmidate,,Y,XOR,8,</v>
      </c>
      <c r="R78" t="str">
        <f t="shared" si="3"/>
        <v>&lt;opcode prefix='' value='EE'&gt;&lt;mnemonic&gt;XOR&lt;/mnemonic&gt;&lt;args&gt;&lt;arg encoding=''&gt;ByteReg-A&lt;/arg&gt;&lt;arg encoding=''&gt;Byte | ByteImmidate&lt;/arg&gt;&lt;arg encoding=''&gt;&lt;/arg&gt;&lt;/args&gt;&lt;offical&gt;Y&lt;/offical&gt;&lt;function&gt;XOR&lt;/function&gt;&lt;cycles&gt;8&lt;/cycles&gt;&lt;/opcode&gt;</v>
      </c>
    </row>
    <row r="79" spans="2:18" ht="15" customHeight="1" x14ac:dyDescent="0.25">
      <c r="B79" s="1" t="s">
        <v>189</v>
      </c>
      <c r="C79" s="1">
        <f>HEX2DEC(B79) + HEX2DEC(A79) * 1000</f>
        <v>240</v>
      </c>
      <c r="D79" s="1" t="s">
        <v>7</v>
      </c>
      <c r="E79" s="1" t="s">
        <v>448</v>
      </c>
      <c r="F79" s="1" t="s">
        <v>466</v>
      </c>
      <c r="H79" t="s">
        <v>269</v>
      </c>
      <c r="I79" s="1" t="s">
        <v>432</v>
      </c>
      <c r="J79" s="1">
        <v>12</v>
      </c>
      <c r="L79" s="1"/>
      <c r="M79" s="1"/>
      <c r="Q79" t="str">
        <f t="shared" si="2"/>
        <v>,F0,LD,ByteReg-A,BytePtrPlus | ByteImmidate,,Y,LD_High,12,</v>
      </c>
      <c r="R79" t="str">
        <f t="shared" si="3"/>
        <v>&lt;opcode prefix='' value='F0'&gt;&lt;mnemonic&gt;LD&lt;/mnemonic&gt;&lt;args&gt;&lt;arg encoding=''&gt;ByteReg-A&lt;/arg&gt;&lt;arg encoding=''&gt;BytePtrPlus | ByteImmidate&lt;/arg&gt;&lt;arg encoding=''&gt;&lt;/arg&gt;&lt;/args&gt;&lt;offical&gt;Y&lt;/offical&gt;&lt;function&gt;LD_High&lt;/function&gt;&lt;cycles&gt;12&lt;/cycles&gt;&lt;/opcode&gt;</v>
      </c>
    </row>
    <row r="80" spans="2:18" ht="15" customHeight="1" x14ac:dyDescent="0.25">
      <c r="B80" s="1" t="s">
        <v>189</v>
      </c>
      <c r="C80" s="1">
        <f>HEX2DEC(B80) + HEX2DEC(A80) * 1000</f>
        <v>240</v>
      </c>
      <c r="D80" s="1" t="s">
        <v>430</v>
      </c>
      <c r="E80" s="1" t="s">
        <v>448</v>
      </c>
      <c r="F80" s="1" t="s">
        <v>465</v>
      </c>
      <c r="H80" t="s">
        <v>269</v>
      </c>
      <c r="I80" s="1" t="s">
        <v>432</v>
      </c>
      <c r="J80" s="1">
        <v>12</v>
      </c>
      <c r="L80" s="1"/>
      <c r="M80" s="1"/>
      <c r="Q80" t="str">
        <f t="shared" si="2"/>
        <v>,F0,LDH,ByteReg-A,BytePtr | ByteImmidate,,Y,LD_High,12,</v>
      </c>
      <c r="R80" t="str">
        <f t="shared" si="3"/>
        <v>&lt;opcode prefix='' value='F0'&gt;&lt;mnemonic&gt;LDH&lt;/mnemonic&gt;&lt;args&gt;&lt;arg encoding=''&gt;ByteReg-A&lt;/arg&gt;&lt;arg encoding=''&gt;BytePtr | ByteImmidate&lt;/arg&gt;&lt;arg encoding=''&gt;&lt;/arg&gt;&lt;/args&gt;&lt;offical&gt;Y&lt;/offical&gt;&lt;function&gt;LD_High&lt;/function&gt;&lt;cycles&gt;12&lt;/cycles&gt;&lt;/opcode&gt;</v>
      </c>
    </row>
    <row r="81" spans="1:18" ht="15" customHeight="1" x14ac:dyDescent="0.25">
      <c r="B81" s="1" t="s">
        <v>191</v>
      </c>
      <c r="C81" s="1">
        <f>HEX2DEC(B81) + HEX2DEC(A81) * 1000</f>
        <v>242</v>
      </c>
      <c r="D81" s="1" t="s">
        <v>7</v>
      </c>
      <c r="E81" s="1" t="s">
        <v>448</v>
      </c>
      <c r="F81" s="1" t="s">
        <v>467</v>
      </c>
      <c r="H81" t="s">
        <v>269</v>
      </c>
      <c r="I81" s="1" t="s">
        <v>432</v>
      </c>
      <c r="J81" s="1">
        <v>8</v>
      </c>
      <c r="L81" s="1"/>
      <c r="M81" s="1"/>
      <c r="Q81" t="str">
        <f t="shared" si="2"/>
        <v>,F2,LD,ByteReg-A,BytePtrPlus-C,,Y,LD_High,8,</v>
      </c>
      <c r="R81" t="str">
        <f t="shared" si="3"/>
        <v>&lt;opcode prefix='' value='F2'&gt;&lt;mnemonic&gt;LD&lt;/mnemonic&gt;&lt;args&gt;&lt;arg encoding=''&gt;ByteReg-A&lt;/arg&gt;&lt;arg encoding=''&gt;BytePtrPlus-C&lt;/arg&gt;&lt;arg encoding=''&gt;&lt;/arg&gt;&lt;/args&gt;&lt;offical&gt;Y&lt;/offical&gt;&lt;function&gt;LD_High&lt;/function&gt;&lt;cycles&gt;8&lt;/cycles&gt;&lt;/opcode&gt;</v>
      </c>
    </row>
    <row r="82" spans="1:18" ht="15" customHeight="1" x14ac:dyDescent="0.25">
      <c r="B82" s="1" t="s">
        <v>192</v>
      </c>
      <c r="C82" s="1">
        <f>HEX2DEC(B82) + HEX2DEC(A82) * 1000</f>
        <v>243</v>
      </c>
      <c r="D82" s="1" t="s">
        <v>260</v>
      </c>
      <c r="H82" t="s">
        <v>269</v>
      </c>
      <c r="I82" s="1" t="s">
        <v>260</v>
      </c>
      <c r="J82" s="1">
        <v>4</v>
      </c>
      <c r="L82" s="1"/>
      <c r="M82" s="1"/>
      <c r="Q82" t="str">
        <f t="shared" si="2"/>
        <v>,F3,DI,,,,Y,DI,4,</v>
      </c>
      <c r="R82" t="str">
        <f t="shared" si="3"/>
        <v>&lt;opcode prefix='' value='F3'&gt;&lt;mnemonic&gt;DI&lt;/mnemonic&gt;&lt;args&gt;&lt;arg encoding=''&gt;&lt;/arg&gt;&lt;arg encoding=''&gt;&lt;/arg&gt;&lt;arg encoding=''&gt;&lt;/arg&gt;&lt;/args&gt;&lt;offical&gt;Y&lt;/offical&gt;&lt;function&gt;DI&lt;/function&gt;&lt;cycles&gt;4&lt;/cycles&gt;&lt;/opcode&gt;</v>
      </c>
    </row>
    <row r="83" spans="1:18" ht="15" customHeight="1" x14ac:dyDescent="0.25">
      <c r="B83" s="1" t="s">
        <v>195</v>
      </c>
      <c r="C83" s="1">
        <f>HEX2DEC(B83) + HEX2DEC(A83) * 1000</f>
        <v>246</v>
      </c>
      <c r="D83" s="1" t="s">
        <v>133</v>
      </c>
      <c r="E83" s="1" t="s">
        <v>448</v>
      </c>
      <c r="F83" s="1" t="s">
        <v>424</v>
      </c>
      <c r="H83" t="s">
        <v>269</v>
      </c>
      <c r="I83" s="1" t="s">
        <v>133</v>
      </c>
      <c r="J83" s="1">
        <v>8</v>
      </c>
      <c r="L83" s="1"/>
      <c r="M83" s="1"/>
      <c r="Q83" t="str">
        <f t="shared" si="2"/>
        <v>,F6,OR,ByteReg-A,Byte | ByteImmidate,,Y,OR,8,</v>
      </c>
      <c r="R83" t="str">
        <f t="shared" si="3"/>
        <v>&lt;opcode prefix='' value='F6'&gt;&lt;mnemonic&gt;OR&lt;/mnemonic&gt;&lt;args&gt;&lt;arg encoding=''&gt;ByteReg-A&lt;/arg&gt;&lt;arg encoding=''&gt;Byte | ByteImmidate&lt;/arg&gt;&lt;arg encoding=''&gt;&lt;/arg&gt;&lt;/args&gt;&lt;offical&gt;Y&lt;/offical&gt;&lt;function&gt;OR&lt;/function&gt;&lt;cycles&gt;8&lt;/cycles&gt;&lt;/opcode&gt;</v>
      </c>
    </row>
    <row r="84" spans="1:18" ht="15" customHeight="1" x14ac:dyDescent="0.25">
      <c r="B84" s="1" t="s">
        <v>197</v>
      </c>
      <c r="C84" s="1">
        <f>HEX2DEC(B84) + HEX2DEC(A84) * 1000</f>
        <v>248</v>
      </c>
      <c r="D84" s="1" t="s">
        <v>7</v>
      </c>
      <c r="E84" s="1" t="s">
        <v>453</v>
      </c>
      <c r="F84" s="1" t="s">
        <v>468</v>
      </c>
      <c r="H84" t="s">
        <v>269</v>
      </c>
      <c r="I84" s="1" t="s">
        <v>433</v>
      </c>
      <c r="J84" s="1">
        <v>12</v>
      </c>
      <c r="L84" s="1"/>
      <c r="M84" s="1"/>
      <c r="Q84" t="str">
        <f t="shared" si="2"/>
        <v>,F8,LD,WordReg-HL,WordReg-SP + Byte | ByteImmidate,,Y,LD_SP,12,</v>
      </c>
      <c r="R84" t="str">
        <f t="shared" si="3"/>
        <v>&lt;opcode prefix='' value='F8'&gt;&lt;mnemonic&gt;LD&lt;/mnemonic&gt;&lt;args&gt;&lt;arg encoding=''&gt;WordReg-HL&lt;/arg&gt;&lt;arg encoding=''&gt;WordReg-SP + Byte | ByteImmidate&lt;/arg&gt;&lt;arg encoding=''&gt;&lt;/arg&gt;&lt;/args&gt;&lt;offical&gt;Y&lt;/offical&gt;&lt;function&gt;LD_SP&lt;/function&gt;&lt;cycles&gt;12&lt;/cycles&gt;&lt;/opcode&gt;</v>
      </c>
    </row>
    <row r="85" spans="1:18" ht="15" customHeight="1" x14ac:dyDescent="0.25">
      <c r="B85" s="1" t="s">
        <v>197</v>
      </c>
      <c r="C85" s="1">
        <f>HEX2DEC(B85) + HEX2DEC(A85) * 1000</f>
        <v>248</v>
      </c>
      <c r="D85" s="1" t="s">
        <v>431</v>
      </c>
      <c r="E85" s="2" t="s">
        <v>456</v>
      </c>
      <c r="F85" s="1" t="s">
        <v>424</v>
      </c>
      <c r="H85" t="s">
        <v>269</v>
      </c>
      <c r="I85" s="1" t="s">
        <v>433</v>
      </c>
      <c r="J85" s="1">
        <v>12</v>
      </c>
      <c r="L85" s="1"/>
      <c r="M85" s="1"/>
      <c r="Q85" t="str">
        <f t="shared" si="2"/>
        <v>,F8,LDHL,WordReg-SP,Byte | ByteImmidate,,Y,LD_SP,12,</v>
      </c>
      <c r="R85" t="str">
        <f t="shared" si="3"/>
        <v>&lt;opcode prefix='' value='F8'&gt;&lt;mnemonic&gt;LDHL&lt;/mnemonic&gt;&lt;args&gt;&lt;arg encoding=''&gt;WordReg-SP&lt;/arg&gt;&lt;arg encoding=''&gt;Byte | ByteImmidate&lt;/arg&gt;&lt;arg encoding=''&gt;&lt;/arg&gt;&lt;/args&gt;&lt;offical&gt;Y&lt;/offical&gt;&lt;function&gt;LD_SP&lt;/function&gt;&lt;cycles&gt;12&lt;/cycles&gt;&lt;/opcode&gt;</v>
      </c>
    </row>
    <row r="86" spans="1:18" ht="15" customHeight="1" x14ac:dyDescent="0.25">
      <c r="B86" s="1" t="s">
        <v>198</v>
      </c>
      <c r="C86" s="1">
        <f>HEX2DEC(B86) + HEX2DEC(A86) * 1000</f>
        <v>249</v>
      </c>
      <c r="D86" s="1" t="s">
        <v>7</v>
      </c>
      <c r="E86" s="1" t="s">
        <v>456</v>
      </c>
      <c r="F86" s="1" t="s">
        <v>453</v>
      </c>
      <c r="H86" t="s">
        <v>269</v>
      </c>
      <c r="I86" s="1" t="s">
        <v>7</v>
      </c>
      <c r="J86" s="1">
        <v>8</v>
      </c>
      <c r="L86" s="1"/>
      <c r="M86" s="1"/>
      <c r="Q86" t="str">
        <f t="shared" si="2"/>
        <v>,F9,LD,WordReg-SP,WordReg-HL,,Y,LD,8,</v>
      </c>
      <c r="R86" t="str">
        <f t="shared" si="3"/>
        <v>&lt;opcode prefix='' value='F9'&gt;&lt;mnemonic&gt;LD&lt;/mnemonic&gt;&lt;args&gt;&lt;arg encoding=''&gt;WordReg-SP&lt;/arg&gt;&lt;arg encoding=''&gt;WordReg-HL&lt;/arg&gt;&lt;arg encoding=''&gt;&lt;/arg&gt;&lt;/args&gt;&lt;offical&gt;Y&lt;/offical&gt;&lt;function&gt;LD&lt;/function&gt;&lt;cycles&gt;8&lt;/cycles&gt;&lt;/opcode&gt;</v>
      </c>
    </row>
    <row r="87" spans="1:18" ht="15" customHeight="1" x14ac:dyDescent="0.25">
      <c r="B87" s="1" t="s">
        <v>199</v>
      </c>
      <c r="C87" s="1">
        <f>HEX2DEC(B87) + HEX2DEC(A87) * 1000</f>
        <v>250</v>
      </c>
      <c r="D87" s="1" t="s">
        <v>7</v>
      </c>
      <c r="E87" s="1" t="s">
        <v>448</v>
      </c>
      <c r="F87" s="1" t="s">
        <v>423</v>
      </c>
      <c r="H87" t="s">
        <v>269</v>
      </c>
      <c r="I87" s="1" t="s">
        <v>7</v>
      </c>
      <c r="J87" s="1">
        <v>16</v>
      </c>
      <c r="L87" s="1"/>
      <c r="M87" s="1"/>
      <c r="Q87" t="str">
        <f t="shared" si="2"/>
        <v>,FA,LD,ByteReg-A,AddressPtr | WordImmidate,,Y,LD,16,</v>
      </c>
      <c r="R87" t="str">
        <f t="shared" si="3"/>
        <v>&lt;opcode prefix='' value='FA'&gt;&lt;mnemonic&gt;LD&lt;/mnemonic&gt;&lt;args&gt;&lt;arg encoding=''&gt;ByteReg-A&lt;/arg&gt;&lt;arg encoding=''&gt;AddressPtr | WordImmidate&lt;/arg&gt;&lt;arg encoding=''&gt;&lt;/arg&gt;&lt;/args&gt;&lt;offical&gt;Y&lt;/offical&gt;&lt;function&gt;LD&lt;/function&gt;&lt;cycles&gt;16&lt;/cycles&gt;&lt;/opcode&gt;</v>
      </c>
    </row>
    <row r="88" spans="1:18" ht="15" customHeight="1" x14ac:dyDescent="0.25">
      <c r="B88" s="1" t="s">
        <v>200</v>
      </c>
      <c r="C88" s="1">
        <f>HEX2DEC(B88) + HEX2DEC(A88) * 1000</f>
        <v>251</v>
      </c>
      <c r="D88" s="1" t="s">
        <v>263</v>
      </c>
      <c r="H88" t="s">
        <v>269</v>
      </c>
      <c r="I88" s="1" t="s">
        <v>263</v>
      </c>
      <c r="J88" s="1">
        <v>4</v>
      </c>
      <c r="L88" s="1"/>
      <c r="M88" s="1"/>
      <c r="O88" s="1"/>
      <c r="P88" s="1"/>
      <c r="Q88" t="str">
        <f t="shared" si="2"/>
        <v>,FB,EI,,,,Y,EI,4,</v>
      </c>
      <c r="R88" t="str">
        <f t="shared" si="3"/>
        <v>&lt;opcode prefix='' value='FB'&gt;&lt;mnemonic&gt;EI&lt;/mnemonic&gt;&lt;args&gt;&lt;arg encoding=''&gt;&lt;/arg&gt;&lt;arg encoding=''&gt;&lt;/arg&gt;&lt;arg encoding=''&gt;&lt;/arg&gt;&lt;/args&gt;&lt;offical&gt;Y&lt;/offical&gt;&lt;function&gt;EI&lt;/function&gt;&lt;cycles&gt;4&lt;/cycles&gt;&lt;/opcode&gt;</v>
      </c>
    </row>
    <row r="89" spans="1:18" ht="15" customHeight="1" x14ac:dyDescent="0.25">
      <c r="B89" s="1" t="s">
        <v>203</v>
      </c>
      <c r="C89" s="1">
        <f>HEX2DEC(B89) + HEX2DEC(A89) * 1000</f>
        <v>254</v>
      </c>
      <c r="D89" s="1" t="s">
        <v>134</v>
      </c>
      <c r="E89" s="1" t="s">
        <v>448</v>
      </c>
      <c r="F89" s="1" t="s">
        <v>424</v>
      </c>
      <c r="H89" t="s">
        <v>269</v>
      </c>
      <c r="I89" s="1" t="s">
        <v>338</v>
      </c>
      <c r="J89" s="1">
        <v>8</v>
      </c>
      <c r="L89" s="1"/>
      <c r="M89" s="1"/>
      <c r="O89" s="1"/>
      <c r="P89" s="1"/>
      <c r="Q89" t="str">
        <f t="shared" si="2"/>
        <v>,FE,CP,ByteReg-A,Byte | ByteImmidate,,Y,CMP,8,</v>
      </c>
      <c r="R89" t="str">
        <f t="shared" si="3"/>
        <v>&lt;opcode prefix='' value='FE'&gt;&lt;mnemonic&gt;CP&lt;/mnemonic&gt;&lt;args&gt;&lt;arg encoding=''&gt;ByteReg-A&lt;/arg&gt;&lt;arg encoding=''&gt;Byte | ByteImmidate&lt;/arg&gt;&lt;arg encoding=''&gt;&lt;/arg&gt;&lt;/args&gt;&lt;offical&gt;Y&lt;/offical&gt;&lt;function&gt;CMP&lt;/function&gt;&lt;cycles&gt;8&lt;/cycles&gt;&lt;/opcode&gt;</v>
      </c>
    </row>
    <row r="90" spans="1:18" ht="15" customHeight="1" x14ac:dyDescent="0.25">
      <c r="A90" s="1" t="s">
        <v>141</v>
      </c>
      <c r="B90" s="1">
        <v>0</v>
      </c>
      <c r="C90" s="1">
        <f>HEX2DEC(B90) + HEX2DEC(A90) * 1000</f>
        <v>203000</v>
      </c>
      <c r="D90" s="1" t="s">
        <v>142</v>
      </c>
      <c r="E90" s="1" t="s">
        <v>366</v>
      </c>
      <c r="H90" t="s">
        <v>269</v>
      </c>
      <c r="I90" s="1" t="s">
        <v>415</v>
      </c>
      <c r="J90" s="1">
        <v>8</v>
      </c>
      <c r="L90" s="1"/>
      <c r="M90" s="1"/>
      <c r="O90" s="1"/>
      <c r="P90" s="1"/>
      <c r="Q90" t="str">
        <f t="shared" si="2"/>
        <v>CB,0,RLC,ByteReg | 1,,,Y,RL_CY,8,</v>
      </c>
      <c r="R90" t="str">
        <f t="shared" si="3"/>
        <v>&lt;opcode prefix='CB' value='0'&gt;&lt;mnemonic&gt;RLC&lt;/mnemonic&gt;&lt;args&gt;&lt;arg encoding=''&gt;ByteReg | 1&lt;/arg&gt;&lt;arg encoding=''&gt;&lt;/arg&gt;&lt;arg encoding=''&gt;&lt;/arg&gt;&lt;/args&gt;&lt;offical&gt;Y&lt;/offical&gt;&lt;function&gt;RL_CY&lt;/function&gt;&lt;cycles&gt;8&lt;/cycles&gt;&lt;/opcode&gt;</v>
      </c>
    </row>
    <row r="91" spans="1:18" ht="15" customHeight="1" x14ac:dyDescent="0.25">
      <c r="A91" s="1" t="s">
        <v>141</v>
      </c>
      <c r="B91" s="1">
        <v>6</v>
      </c>
      <c r="C91" s="1">
        <f>HEX2DEC(B91) + HEX2DEC(A91) * 1000</f>
        <v>203006</v>
      </c>
      <c r="D91" s="1" t="s">
        <v>142</v>
      </c>
      <c r="E91" s="1" t="s">
        <v>446</v>
      </c>
      <c r="H91" t="s">
        <v>269</v>
      </c>
      <c r="I91" s="1" t="s">
        <v>415</v>
      </c>
      <c r="J91" s="1">
        <v>16</v>
      </c>
      <c r="L91" s="1"/>
      <c r="M91" s="1"/>
      <c r="O91" s="1"/>
      <c r="P91" s="1"/>
      <c r="Q91" t="str">
        <f t="shared" si="2"/>
        <v>CB,6,RLC,WordRegPtr-HL,,,Y,RL_CY,16,</v>
      </c>
      <c r="R91" t="str">
        <f t="shared" si="3"/>
        <v>&lt;opcode prefix='CB' value='6'&gt;&lt;mnemonic&gt;RLC&lt;/mnemonic&gt;&lt;args&gt;&lt;arg encoding=''&gt;WordRegPtr-HL&lt;/arg&gt;&lt;arg encoding=''&gt;&lt;/arg&gt;&lt;arg encoding=''&gt;&lt;/arg&gt;&lt;/args&gt;&lt;offical&gt;Y&lt;/offical&gt;&lt;function&gt;RL_CY&lt;/function&gt;&lt;cycles&gt;16&lt;/cycles&gt;&lt;/opcode&gt;</v>
      </c>
    </row>
    <row r="92" spans="1:18" ht="15" customHeight="1" x14ac:dyDescent="0.25">
      <c r="A92" s="1" t="s">
        <v>141</v>
      </c>
      <c r="B92" s="1">
        <v>8</v>
      </c>
      <c r="C92" s="1">
        <f>HEX2DEC(B92) + HEX2DEC(A92) * 1000</f>
        <v>203008</v>
      </c>
      <c r="D92" s="1" t="s">
        <v>143</v>
      </c>
      <c r="E92" s="1" t="s">
        <v>366</v>
      </c>
      <c r="H92" t="s">
        <v>269</v>
      </c>
      <c r="I92" s="1" t="s">
        <v>412</v>
      </c>
      <c r="J92" s="1">
        <v>8</v>
      </c>
      <c r="L92" s="1"/>
      <c r="M92" s="1"/>
      <c r="O92" s="1"/>
      <c r="P92" s="1"/>
      <c r="Q92" t="str">
        <f t="shared" si="2"/>
        <v>CB,8,RRC,ByteReg | 1,,,Y,RR_CY,8,</v>
      </c>
      <c r="R92" t="str">
        <f t="shared" si="3"/>
        <v>&lt;opcode prefix='CB' value='8'&gt;&lt;mnemonic&gt;RRC&lt;/mnemonic&gt;&lt;args&gt;&lt;arg encoding=''&gt;ByteReg | 1&lt;/arg&gt;&lt;arg encoding=''&gt;&lt;/arg&gt;&lt;arg encoding=''&gt;&lt;/arg&gt;&lt;/args&gt;&lt;offical&gt;Y&lt;/offical&gt;&lt;function&gt;RR_CY&lt;/function&gt;&lt;cycles&gt;8&lt;/cycles&gt;&lt;/opcode&gt;</v>
      </c>
    </row>
    <row r="93" spans="1:18" ht="15" customHeight="1" x14ac:dyDescent="0.25">
      <c r="A93" s="1" t="s">
        <v>141</v>
      </c>
      <c r="B93" s="1" t="s">
        <v>208</v>
      </c>
      <c r="C93" s="1">
        <f>HEX2DEC(B93) + HEX2DEC(A93) * 1000</f>
        <v>203014</v>
      </c>
      <c r="D93" s="1" t="s">
        <v>143</v>
      </c>
      <c r="E93" s="1" t="s">
        <v>446</v>
      </c>
      <c r="H93" t="s">
        <v>269</v>
      </c>
      <c r="I93" s="1" t="s">
        <v>412</v>
      </c>
      <c r="J93" s="1">
        <v>16</v>
      </c>
      <c r="L93" s="1"/>
      <c r="M93" s="1"/>
      <c r="Q93" t="str">
        <f t="shared" si="2"/>
        <v>CB,E,RRC,WordRegPtr-HL,,,Y,RR_CY,16,</v>
      </c>
      <c r="R93" t="str">
        <f t="shared" si="3"/>
        <v>&lt;opcode prefix='CB' value='E'&gt;&lt;mnemonic&gt;RRC&lt;/mnemonic&gt;&lt;args&gt;&lt;arg encoding=''&gt;WordRegPtr-HL&lt;/arg&gt;&lt;arg encoding=''&gt;&lt;/arg&gt;&lt;arg encoding=''&gt;&lt;/arg&gt;&lt;/args&gt;&lt;offical&gt;Y&lt;/offical&gt;&lt;function&gt;RR_CY&lt;/function&gt;&lt;cycles&gt;16&lt;/cycles&gt;&lt;/opcode&gt;</v>
      </c>
    </row>
    <row r="94" spans="1:18" ht="15" customHeight="1" x14ac:dyDescent="0.25">
      <c r="A94" s="1" t="s">
        <v>141</v>
      </c>
      <c r="B94" s="1">
        <v>10</v>
      </c>
      <c r="C94" s="1">
        <f>HEX2DEC(B94) + HEX2DEC(A94) * 1000</f>
        <v>203016</v>
      </c>
      <c r="D94" s="1" t="s">
        <v>144</v>
      </c>
      <c r="E94" s="1" t="s">
        <v>366</v>
      </c>
      <c r="H94" t="s">
        <v>269</v>
      </c>
      <c r="I94" s="1" t="s">
        <v>144</v>
      </c>
      <c r="J94" s="1">
        <v>8</v>
      </c>
      <c r="L94" s="1"/>
      <c r="M94" s="1"/>
      <c r="O94" s="1"/>
      <c r="P94" s="1"/>
      <c r="Q94" t="str">
        <f t="shared" si="2"/>
        <v>CB,10,RL,ByteReg | 1,,,Y,RL,8,</v>
      </c>
      <c r="R94" t="str">
        <f t="shared" si="3"/>
        <v>&lt;opcode prefix='CB' value='10'&gt;&lt;mnemonic&gt;RL&lt;/mnemonic&gt;&lt;args&gt;&lt;arg encoding=''&gt;ByteReg | 1&lt;/arg&gt;&lt;arg encoding=''&gt;&lt;/arg&gt;&lt;arg encoding=''&gt;&lt;/arg&gt;&lt;/args&gt;&lt;offical&gt;Y&lt;/offical&gt;&lt;function&gt;RL&lt;/function&gt;&lt;cycles&gt;8&lt;/cycles&gt;&lt;/opcode&gt;</v>
      </c>
    </row>
    <row r="95" spans="1:18" ht="15" customHeight="1" x14ac:dyDescent="0.25">
      <c r="A95" s="1" t="s">
        <v>141</v>
      </c>
      <c r="B95" s="1">
        <v>16</v>
      </c>
      <c r="C95" s="1">
        <f>HEX2DEC(B95) + HEX2DEC(A95) * 1000</f>
        <v>203022</v>
      </c>
      <c r="D95" s="1" t="s">
        <v>144</v>
      </c>
      <c r="E95" s="1" t="s">
        <v>446</v>
      </c>
      <c r="H95" t="s">
        <v>269</v>
      </c>
      <c r="I95" s="1" t="s">
        <v>144</v>
      </c>
      <c r="J95" s="1">
        <v>16</v>
      </c>
      <c r="L95" s="1"/>
      <c r="M95" s="1"/>
      <c r="Q95" t="str">
        <f t="shared" si="2"/>
        <v>CB,16,RL,WordRegPtr-HL,,,Y,RL,16,</v>
      </c>
      <c r="R95" t="str">
        <f t="shared" si="3"/>
        <v>&lt;opcode prefix='CB' value='16'&gt;&lt;mnemonic&gt;RL&lt;/mnemonic&gt;&lt;args&gt;&lt;arg encoding=''&gt;WordRegPtr-HL&lt;/arg&gt;&lt;arg encoding=''&gt;&lt;/arg&gt;&lt;arg encoding=''&gt;&lt;/arg&gt;&lt;/args&gt;&lt;offical&gt;Y&lt;/offical&gt;&lt;function&gt;RL&lt;/function&gt;&lt;cycles&gt;16&lt;/cycles&gt;&lt;/opcode&gt;</v>
      </c>
    </row>
    <row r="96" spans="1:18" ht="15" customHeight="1" x14ac:dyDescent="0.25">
      <c r="A96" s="1" t="s">
        <v>141</v>
      </c>
      <c r="B96" s="1">
        <v>18</v>
      </c>
      <c r="C96" s="1">
        <f>HEX2DEC(B96) + HEX2DEC(A96) * 1000</f>
        <v>203024</v>
      </c>
      <c r="D96" s="1" t="s">
        <v>145</v>
      </c>
      <c r="E96" s="1" t="s">
        <v>366</v>
      </c>
      <c r="H96" t="s">
        <v>269</v>
      </c>
      <c r="I96" s="1" t="s">
        <v>145</v>
      </c>
      <c r="J96" s="1">
        <v>8</v>
      </c>
      <c r="L96" s="1"/>
      <c r="M96" s="1"/>
      <c r="Q96" t="str">
        <f t="shared" si="2"/>
        <v>CB,18,RR,ByteReg | 1,,,Y,RR,8,</v>
      </c>
      <c r="R96" t="str">
        <f t="shared" si="3"/>
        <v>&lt;opcode prefix='CB' value='18'&gt;&lt;mnemonic&gt;RR&lt;/mnemonic&gt;&lt;args&gt;&lt;arg encoding=''&gt;ByteReg | 1&lt;/arg&gt;&lt;arg encoding=''&gt;&lt;/arg&gt;&lt;arg encoding=''&gt;&lt;/arg&gt;&lt;/args&gt;&lt;offical&gt;Y&lt;/offical&gt;&lt;function&gt;RR&lt;/function&gt;&lt;cycles&gt;8&lt;/cycles&gt;&lt;/opcode&gt;</v>
      </c>
    </row>
    <row r="97" spans="1:18" ht="15" customHeight="1" x14ac:dyDescent="0.25">
      <c r="A97" s="1" t="s">
        <v>141</v>
      </c>
      <c r="B97" s="1" t="s">
        <v>22</v>
      </c>
      <c r="C97" s="1">
        <f>HEX2DEC(B97) + HEX2DEC(A97) * 1000</f>
        <v>203030</v>
      </c>
      <c r="D97" s="1" t="s">
        <v>145</v>
      </c>
      <c r="E97" s="1" t="s">
        <v>446</v>
      </c>
      <c r="H97" t="s">
        <v>269</v>
      </c>
      <c r="I97" s="1" t="s">
        <v>145</v>
      </c>
      <c r="J97" s="1">
        <v>16</v>
      </c>
      <c r="L97" s="1"/>
      <c r="M97" s="1"/>
      <c r="O97" s="1"/>
      <c r="P97" s="1"/>
      <c r="Q97" t="str">
        <f t="shared" si="2"/>
        <v>CB,1E,RR,WordRegPtr-HL,,,Y,RR,16,</v>
      </c>
      <c r="R97" t="str">
        <f t="shared" si="3"/>
        <v>&lt;opcode prefix='CB' value='1E'&gt;&lt;mnemonic&gt;RR&lt;/mnemonic&gt;&lt;args&gt;&lt;arg encoding=''&gt;WordRegPtr-HL&lt;/arg&gt;&lt;arg encoding=''&gt;&lt;/arg&gt;&lt;arg encoding=''&gt;&lt;/arg&gt;&lt;/args&gt;&lt;offical&gt;Y&lt;/offical&gt;&lt;function&gt;RR&lt;/function&gt;&lt;cycles&gt;16&lt;/cycles&gt;&lt;/opcode&gt;</v>
      </c>
    </row>
    <row r="98" spans="1:18" ht="15" customHeight="1" x14ac:dyDescent="0.25">
      <c r="A98" s="1" t="s">
        <v>141</v>
      </c>
      <c r="B98" s="1">
        <v>20</v>
      </c>
      <c r="C98" s="1">
        <f>HEX2DEC(B98) + HEX2DEC(A98) * 1000</f>
        <v>203032</v>
      </c>
      <c r="D98" s="1" t="s">
        <v>146</v>
      </c>
      <c r="E98" s="1" t="s">
        <v>366</v>
      </c>
      <c r="H98" t="s">
        <v>269</v>
      </c>
      <c r="I98" s="1" t="s">
        <v>419</v>
      </c>
      <c r="J98" s="1">
        <v>8</v>
      </c>
      <c r="L98" s="1"/>
      <c r="M98" s="1"/>
      <c r="Q98" t="str">
        <f t="shared" si="2"/>
        <v>CB,20,SLA,ByteReg | 1,,,Y,SL_Signed,8,</v>
      </c>
      <c r="R98" t="str">
        <f t="shared" si="3"/>
        <v>&lt;opcode prefix='CB' value='20'&gt;&lt;mnemonic&gt;SLA&lt;/mnemonic&gt;&lt;args&gt;&lt;arg encoding=''&gt;ByteReg | 1&lt;/arg&gt;&lt;arg encoding=''&gt;&lt;/arg&gt;&lt;arg encoding=''&gt;&lt;/arg&gt;&lt;/args&gt;&lt;offical&gt;Y&lt;/offical&gt;&lt;function&gt;SL_Signed&lt;/function&gt;&lt;cycles&gt;8&lt;/cycles&gt;&lt;/opcode&gt;</v>
      </c>
    </row>
    <row r="99" spans="1:18" ht="15" customHeight="1" x14ac:dyDescent="0.25">
      <c r="A99" s="1" t="s">
        <v>141</v>
      </c>
      <c r="B99" s="1">
        <v>26</v>
      </c>
      <c r="C99" s="1">
        <f>HEX2DEC(B99) + HEX2DEC(A99) * 1000</f>
        <v>203038</v>
      </c>
      <c r="D99" s="1" t="s">
        <v>146</v>
      </c>
      <c r="E99" s="1" t="s">
        <v>446</v>
      </c>
      <c r="H99" t="s">
        <v>269</v>
      </c>
      <c r="I99" s="1" t="s">
        <v>419</v>
      </c>
      <c r="J99" s="1">
        <v>16</v>
      </c>
      <c r="L99" s="1"/>
      <c r="M99" s="1"/>
      <c r="Q99" t="str">
        <f t="shared" si="2"/>
        <v>CB,26,SLA,WordRegPtr-HL,,,Y,SL_Signed,16,</v>
      </c>
      <c r="R99" t="str">
        <f t="shared" si="3"/>
        <v>&lt;opcode prefix='CB' value='26'&gt;&lt;mnemonic&gt;SLA&lt;/mnemonic&gt;&lt;args&gt;&lt;arg encoding=''&gt;WordRegPtr-HL&lt;/arg&gt;&lt;arg encoding=''&gt;&lt;/arg&gt;&lt;arg encoding=''&gt;&lt;/arg&gt;&lt;/args&gt;&lt;offical&gt;Y&lt;/offical&gt;&lt;function&gt;SL_Signed&lt;/function&gt;&lt;cycles&gt;16&lt;/cycles&gt;&lt;/opcode&gt;</v>
      </c>
    </row>
    <row r="100" spans="1:18" ht="15" customHeight="1" x14ac:dyDescent="0.25">
      <c r="A100" s="1" t="s">
        <v>141</v>
      </c>
      <c r="B100" s="1">
        <v>28</v>
      </c>
      <c r="C100" s="1">
        <f>HEX2DEC(B100) + HEX2DEC(A100) * 1000</f>
        <v>203040</v>
      </c>
      <c r="D100" s="1" t="s">
        <v>147</v>
      </c>
      <c r="E100" s="1" t="s">
        <v>366</v>
      </c>
      <c r="H100" t="s">
        <v>269</v>
      </c>
      <c r="I100" s="1" t="s">
        <v>418</v>
      </c>
      <c r="J100" s="1">
        <v>8</v>
      </c>
      <c r="L100" s="1"/>
      <c r="M100" s="1"/>
      <c r="Q100" t="str">
        <f t="shared" si="2"/>
        <v>CB,28,SRA,ByteReg | 1,,,Y,SR_Signed,8,</v>
      </c>
      <c r="R100" t="str">
        <f t="shared" si="3"/>
        <v>&lt;opcode prefix='CB' value='28'&gt;&lt;mnemonic&gt;SRA&lt;/mnemonic&gt;&lt;args&gt;&lt;arg encoding=''&gt;ByteReg | 1&lt;/arg&gt;&lt;arg encoding=''&gt;&lt;/arg&gt;&lt;arg encoding=''&gt;&lt;/arg&gt;&lt;/args&gt;&lt;offical&gt;Y&lt;/offical&gt;&lt;function&gt;SR_Signed&lt;/function&gt;&lt;cycles&gt;8&lt;/cycles&gt;&lt;/opcode&gt;</v>
      </c>
    </row>
    <row r="101" spans="1:18" ht="15" customHeight="1" x14ac:dyDescent="0.25">
      <c r="A101" s="1" t="s">
        <v>141</v>
      </c>
      <c r="B101" s="1" t="s">
        <v>28</v>
      </c>
      <c r="C101" s="1">
        <f>HEX2DEC(B101) + HEX2DEC(A101) * 1000</f>
        <v>203046</v>
      </c>
      <c r="D101" s="1" t="s">
        <v>147</v>
      </c>
      <c r="E101" s="1" t="s">
        <v>446</v>
      </c>
      <c r="H101" t="s">
        <v>269</v>
      </c>
      <c r="I101" s="1" t="s">
        <v>418</v>
      </c>
      <c r="J101" s="1">
        <v>16</v>
      </c>
      <c r="M101" s="1"/>
      <c r="Q101" t="str">
        <f t="shared" si="2"/>
        <v>CB,2E,SRA,WordRegPtr-HL,,,Y,SR_Signed,16,</v>
      </c>
      <c r="R101" t="str">
        <f t="shared" si="3"/>
        <v>&lt;opcode prefix='CB' value='2E'&gt;&lt;mnemonic&gt;SRA&lt;/mnemonic&gt;&lt;args&gt;&lt;arg encoding=''&gt;WordRegPtr-HL&lt;/arg&gt;&lt;arg encoding=''&gt;&lt;/arg&gt;&lt;arg encoding=''&gt;&lt;/arg&gt;&lt;/args&gt;&lt;offical&gt;Y&lt;/offical&gt;&lt;function&gt;SR_Signed&lt;/function&gt;&lt;cycles&gt;16&lt;/cycles&gt;&lt;/opcode&gt;</v>
      </c>
    </row>
    <row r="102" spans="1:18" ht="15" customHeight="1" x14ac:dyDescent="0.25">
      <c r="A102" s="1" t="s">
        <v>141</v>
      </c>
      <c r="B102" s="1">
        <v>30</v>
      </c>
      <c r="C102" s="1">
        <f>HEX2DEC(B102) + HEX2DEC(A102) * 1000</f>
        <v>203048</v>
      </c>
      <c r="D102" s="1" t="s">
        <v>386</v>
      </c>
      <c r="E102" s="1" t="s">
        <v>366</v>
      </c>
      <c r="H102" t="s">
        <v>269</v>
      </c>
      <c r="I102" s="1" t="s">
        <v>386</v>
      </c>
      <c r="J102" s="1">
        <v>8</v>
      </c>
      <c r="L102" s="1"/>
      <c r="M102" s="1"/>
      <c r="Q102" t="str">
        <f t="shared" si="2"/>
        <v>CB,30,SWAP,ByteReg | 1,,,Y,SWAP,8,</v>
      </c>
      <c r="R102" t="str">
        <f t="shared" si="3"/>
        <v>&lt;opcode prefix='CB' value='30'&gt;&lt;mnemonic&gt;SWAP&lt;/mnemonic&gt;&lt;args&gt;&lt;arg encoding=''&gt;ByteReg | 1&lt;/arg&gt;&lt;arg encoding=''&gt;&lt;/arg&gt;&lt;arg encoding=''&gt;&lt;/arg&gt;&lt;/args&gt;&lt;offical&gt;Y&lt;/offical&gt;&lt;function&gt;SWAP&lt;/function&gt;&lt;cycles&gt;8&lt;/cycles&gt;&lt;/opcode&gt;</v>
      </c>
    </row>
    <row r="103" spans="1:18" ht="15" customHeight="1" x14ac:dyDescent="0.25">
      <c r="A103" s="1" t="s">
        <v>141</v>
      </c>
      <c r="B103" s="1">
        <v>36</v>
      </c>
      <c r="C103" s="1">
        <f>HEX2DEC(B103) + HEX2DEC(A103) * 1000</f>
        <v>203054</v>
      </c>
      <c r="D103" s="1" t="s">
        <v>386</v>
      </c>
      <c r="E103" s="1" t="s">
        <v>446</v>
      </c>
      <c r="H103" t="s">
        <v>269</v>
      </c>
      <c r="I103" s="1" t="s">
        <v>386</v>
      </c>
      <c r="J103" s="1">
        <v>16</v>
      </c>
      <c r="L103" s="1"/>
      <c r="M103" s="1"/>
      <c r="Q103" t="str">
        <f t="shared" si="2"/>
        <v>CB,36,SWAP,WordRegPtr-HL,,,Y,SWAP,16,</v>
      </c>
      <c r="R103" t="str">
        <f t="shared" si="3"/>
        <v>&lt;opcode prefix='CB' value='36'&gt;&lt;mnemonic&gt;SWAP&lt;/mnemonic&gt;&lt;args&gt;&lt;arg encoding=''&gt;WordRegPtr-HL&lt;/arg&gt;&lt;arg encoding=''&gt;&lt;/arg&gt;&lt;arg encoding=''&gt;&lt;/arg&gt;&lt;/args&gt;&lt;offical&gt;Y&lt;/offical&gt;&lt;function&gt;SWAP&lt;/function&gt;&lt;cycles&gt;16&lt;/cycles&gt;&lt;/opcode&gt;</v>
      </c>
    </row>
    <row r="104" spans="1:18" ht="15" customHeight="1" x14ac:dyDescent="0.25">
      <c r="A104" s="1" t="s">
        <v>141</v>
      </c>
      <c r="B104" s="1">
        <v>38</v>
      </c>
      <c r="C104" s="1">
        <f>HEX2DEC(B104) + HEX2DEC(A104) * 1000</f>
        <v>203056</v>
      </c>
      <c r="D104" s="1" t="s">
        <v>149</v>
      </c>
      <c r="E104" s="1" t="s">
        <v>366</v>
      </c>
      <c r="H104" t="s">
        <v>269</v>
      </c>
      <c r="I104" s="1" t="s">
        <v>406</v>
      </c>
      <c r="J104" s="1">
        <v>8</v>
      </c>
      <c r="L104" s="1"/>
      <c r="M104" s="1"/>
      <c r="O104" s="1"/>
      <c r="P104" s="1"/>
      <c r="Q104" t="str">
        <f t="shared" si="2"/>
        <v>CB,38,SRL,ByteReg | 1,,,Y,SR_L,8,</v>
      </c>
      <c r="R104" t="str">
        <f t="shared" si="3"/>
        <v>&lt;opcode prefix='CB' value='38'&gt;&lt;mnemonic&gt;SRL&lt;/mnemonic&gt;&lt;args&gt;&lt;arg encoding=''&gt;ByteReg | 1&lt;/arg&gt;&lt;arg encoding=''&gt;&lt;/arg&gt;&lt;arg encoding=''&gt;&lt;/arg&gt;&lt;/args&gt;&lt;offical&gt;Y&lt;/offical&gt;&lt;function&gt;SR_L&lt;/function&gt;&lt;cycles&gt;8&lt;/cycles&gt;&lt;/opcode&gt;</v>
      </c>
    </row>
    <row r="105" spans="1:18" ht="15" customHeight="1" x14ac:dyDescent="0.25">
      <c r="A105" s="1" t="s">
        <v>141</v>
      </c>
      <c r="B105" s="1" t="s">
        <v>34</v>
      </c>
      <c r="C105" s="1">
        <f>HEX2DEC(B105) + HEX2DEC(A105) * 1000</f>
        <v>203062</v>
      </c>
      <c r="D105" s="1" t="s">
        <v>149</v>
      </c>
      <c r="E105" s="1" t="s">
        <v>446</v>
      </c>
      <c r="H105" t="s">
        <v>269</v>
      </c>
      <c r="I105" s="1" t="s">
        <v>406</v>
      </c>
      <c r="J105" s="1">
        <v>16</v>
      </c>
      <c r="L105" s="1"/>
      <c r="M105" s="1"/>
      <c r="Q105" t="str">
        <f t="shared" ref="Q105:Q111" si="4">CONCATENATE(A105, ",",B105,",",D105,",",E105, ",", F105,",", G105,",", H105,",", I105,",", J105,",", K105)</f>
        <v>CB,3E,SRL,WordRegPtr-HL,,,Y,SR_L,16,</v>
      </c>
      <c r="R105" t="str">
        <f t="shared" si="3"/>
        <v>&lt;opcode prefix='CB' value='3E'&gt;&lt;mnemonic&gt;SRL&lt;/mnemonic&gt;&lt;args&gt;&lt;arg encoding=''&gt;WordRegPtr-HL&lt;/arg&gt;&lt;arg encoding=''&gt;&lt;/arg&gt;&lt;arg encoding=''&gt;&lt;/arg&gt;&lt;/args&gt;&lt;offical&gt;Y&lt;/offical&gt;&lt;function&gt;SR_L&lt;/function&gt;&lt;cycles&gt;16&lt;/cycles&gt;&lt;/opcode&gt;</v>
      </c>
    </row>
    <row r="106" spans="1:18" ht="15" customHeight="1" x14ac:dyDescent="0.25">
      <c r="A106" s="1" t="s">
        <v>141</v>
      </c>
      <c r="B106" s="1">
        <v>40</v>
      </c>
      <c r="C106" s="1">
        <f>HEX2DEC(B106) + HEX2DEC(A106) * 1000</f>
        <v>203064</v>
      </c>
      <c r="D106" s="1" t="s">
        <v>150</v>
      </c>
      <c r="E106" s="1" t="s">
        <v>370</v>
      </c>
      <c r="F106" s="1" t="s">
        <v>366</v>
      </c>
      <c r="H106" t="s">
        <v>269</v>
      </c>
      <c r="I106" s="1" t="s">
        <v>150</v>
      </c>
      <c r="J106" s="1">
        <v>8</v>
      </c>
      <c r="L106" s="1"/>
      <c r="M106" s="1"/>
      <c r="Q106" t="str">
        <f t="shared" si="4"/>
        <v>CB,40,BIT,Encoded | 2,ByteReg | 1,,Y,BIT,8,</v>
      </c>
      <c r="R106" t="str">
        <f t="shared" si="3"/>
        <v>&lt;opcode prefix='CB' value='40'&gt;&lt;mnemonic&gt;BIT&lt;/mnemonic&gt;&lt;args&gt;&lt;arg encoding=''&gt;Encoded | 2&lt;/arg&gt;&lt;arg encoding=''&gt;ByteReg | 1&lt;/arg&gt;&lt;arg encoding=''&gt;&lt;/arg&gt;&lt;/args&gt;&lt;offical&gt;Y&lt;/offical&gt;&lt;function&gt;BIT&lt;/function&gt;&lt;cycles&gt;8&lt;/cycles&gt;&lt;/opcode&gt;</v>
      </c>
    </row>
    <row r="107" spans="1:18" ht="15" customHeight="1" x14ac:dyDescent="0.25">
      <c r="A107" s="1" t="s">
        <v>141</v>
      </c>
      <c r="B107" s="1">
        <v>46</v>
      </c>
      <c r="C107" s="1">
        <f>HEX2DEC(B107) + HEX2DEC(A107) * 1000</f>
        <v>203070</v>
      </c>
      <c r="D107" s="1" t="s">
        <v>150</v>
      </c>
      <c r="E107" s="1" t="s">
        <v>370</v>
      </c>
      <c r="F107" s="1" t="s">
        <v>446</v>
      </c>
      <c r="H107" t="s">
        <v>269</v>
      </c>
      <c r="I107" s="1" t="s">
        <v>150</v>
      </c>
      <c r="J107" s="1">
        <v>16</v>
      </c>
      <c r="L107" s="1"/>
      <c r="M107" s="1"/>
      <c r="Q107" t="str">
        <f t="shared" si="4"/>
        <v>CB,46,BIT,Encoded | 2,WordRegPtr-HL,,Y,BIT,16,</v>
      </c>
      <c r="R107" t="str">
        <f t="shared" si="3"/>
        <v>&lt;opcode prefix='CB' value='46'&gt;&lt;mnemonic&gt;BIT&lt;/mnemonic&gt;&lt;args&gt;&lt;arg encoding=''&gt;Encoded | 2&lt;/arg&gt;&lt;arg encoding=''&gt;WordRegPtr-HL&lt;/arg&gt;&lt;arg encoding=''&gt;&lt;/arg&gt;&lt;/args&gt;&lt;offical&gt;Y&lt;/offical&gt;&lt;function&gt;BIT&lt;/function&gt;&lt;cycles&gt;16&lt;/cycles&gt;&lt;/opcode&gt;</v>
      </c>
    </row>
    <row r="108" spans="1:18" ht="15" customHeight="1" x14ac:dyDescent="0.25">
      <c r="A108" s="1" t="s">
        <v>141</v>
      </c>
      <c r="B108" s="1">
        <v>80</v>
      </c>
      <c r="C108" s="1">
        <f>HEX2DEC(B108) + HEX2DEC(A108) * 1000</f>
        <v>203128</v>
      </c>
      <c r="D108" s="1" t="s">
        <v>151</v>
      </c>
      <c r="E108" s="1" t="s">
        <v>370</v>
      </c>
      <c r="F108" s="1" t="s">
        <v>366</v>
      </c>
      <c r="H108" t="s">
        <v>269</v>
      </c>
      <c r="I108" s="1" t="s">
        <v>151</v>
      </c>
      <c r="J108" s="1">
        <v>8</v>
      </c>
      <c r="L108" s="1"/>
      <c r="N108" s="1"/>
      <c r="P108" s="1"/>
      <c r="Q108" t="str">
        <f t="shared" si="4"/>
        <v>CB,80,RES,Encoded | 2,ByteReg | 1,,Y,RES,8,</v>
      </c>
      <c r="R108" t="str">
        <f t="shared" si="3"/>
        <v>&lt;opcode prefix='CB' value='80'&gt;&lt;mnemonic&gt;RES&lt;/mnemonic&gt;&lt;args&gt;&lt;arg encoding=''&gt;Encoded | 2&lt;/arg&gt;&lt;arg encoding=''&gt;ByteReg | 1&lt;/arg&gt;&lt;arg encoding=''&gt;&lt;/arg&gt;&lt;/args&gt;&lt;offical&gt;Y&lt;/offical&gt;&lt;function&gt;RES&lt;/function&gt;&lt;cycles&gt;8&lt;/cycles&gt;&lt;/opcode&gt;</v>
      </c>
    </row>
    <row r="109" spans="1:18" ht="15" customHeight="1" x14ac:dyDescent="0.25">
      <c r="A109" s="1" t="s">
        <v>141</v>
      </c>
      <c r="B109" s="1">
        <v>86</v>
      </c>
      <c r="C109" s="1">
        <f>HEX2DEC(B109) + HEX2DEC(A109) * 1000</f>
        <v>203134</v>
      </c>
      <c r="D109" s="1" t="s">
        <v>151</v>
      </c>
      <c r="E109" s="1" t="s">
        <v>370</v>
      </c>
      <c r="F109" s="1" t="s">
        <v>446</v>
      </c>
      <c r="H109" t="s">
        <v>269</v>
      </c>
      <c r="I109" s="1" t="s">
        <v>151</v>
      </c>
      <c r="J109" s="1">
        <v>16</v>
      </c>
      <c r="L109" s="1"/>
      <c r="Q109" t="str">
        <f t="shared" si="4"/>
        <v>CB,86,RES,Encoded | 2,WordRegPtr-HL,,Y,RES,16,</v>
      </c>
      <c r="R109" t="str">
        <f t="shared" si="3"/>
        <v>&lt;opcode prefix='CB' value='86'&gt;&lt;mnemonic&gt;RES&lt;/mnemonic&gt;&lt;args&gt;&lt;arg encoding=''&gt;Encoded | 2&lt;/arg&gt;&lt;arg encoding=''&gt;WordRegPtr-HL&lt;/arg&gt;&lt;arg encoding=''&gt;&lt;/arg&gt;&lt;/args&gt;&lt;offical&gt;Y&lt;/offical&gt;&lt;function&gt;RES&lt;/function&gt;&lt;cycles&gt;16&lt;/cycles&gt;&lt;/opcode&gt;</v>
      </c>
    </row>
    <row r="110" spans="1:18" ht="15" customHeight="1" x14ac:dyDescent="0.25">
      <c r="A110" s="1" t="s">
        <v>141</v>
      </c>
      <c r="B110" s="1" t="s">
        <v>103</v>
      </c>
      <c r="C110" s="1">
        <f>HEX2DEC(B110) + HEX2DEC(A110) * 1000</f>
        <v>203192</v>
      </c>
      <c r="D110" s="1" t="s">
        <v>152</v>
      </c>
      <c r="E110" s="1" t="s">
        <v>370</v>
      </c>
      <c r="F110" s="1" t="s">
        <v>366</v>
      </c>
      <c r="H110" t="s">
        <v>269</v>
      </c>
      <c r="I110" s="1" t="s">
        <v>152</v>
      </c>
      <c r="J110" s="1">
        <v>8</v>
      </c>
      <c r="L110" s="1"/>
      <c r="N110" s="1"/>
      <c r="Q110" t="str">
        <f t="shared" si="4"/>
        <v>CB,C0,SET,Encoded | 2,ByteReg | 1,,Y,SET,8,</v>
      </c>
      <c r="R110" t="str">
        <f t="shared" si="3"/>
        <v>&lt;opcode prefix='CB' value='C0'&gt;&lt;mnemonic&gt;SET&lt;/mnemonic&gt;&lt;args&gt;&lt;arg encoding=''&gt;Encoded | 2&lt;/arg&gt;&lt;arg encoding=''&gt;ByteReg | 1&lt;/arg&gt;&lt;arg encoding=''&gt;&lt;/arg&gt;&lt;/args&gt;&lt;offical&gt;Y&lt;/offical&gt;&lt;function&gt;SET&lt;/function&gt;&lt;cycles&gt;8&lt;/cycles&gt;&lt;/opcode&gt;</v>
      </c>
    </row>
    <row r="111" spans="1:18" ht="15" customHeight="1" x14ac:dyDescent="0.25">
      <c r="A111" s="1" t="s">
        <v>141</v>
      </c>
      <c r="B111" s="1" t="s">
        <v>109</v>
      </c>
      <c r="C111" s="1">
        <f>HEX2DEC(B111) + HEX2DEC(A111) * 1000</f>
        <v>203198</v>
      </c>
      <c r="D111" s="1" t="s">
        <v>152</v>
      </c>
      <c r="E111" s="1" t="s">
        <v>370</v>
      </c>
      <c r="F111" s="1" t="s">
        <v>446</v>
      </c>
      <c r="H111" t="s">
        <v>269</v>
      </c>
      <c r="I111" s="1" t="s">
        <v>152</v>
      </c>
      <c r="J111" s="1">
        <v>16</v>
      </c>
      <c r="L111" s="1"/>
      <c r="O111" s="3"/>
      <c r="P111" s="1"/>
      <c r="Q111" t="str">
        <f t="shared" si="4"/>
        <v>CB,C6,SET,Encoded | 2,WordRegPtr-HL,,Y,SET,16,</v>
      </c>
      <c r="R111" t="str">
        <f t="shared" si="3"/>
        <v>&lt;opcode prefix='CB' value='C6'&gt;&lt;mnemonic&gt;SET&lt;/mnemonic&gt;&lt;args&gt;&lt;arg encoding=''&gt;Encoded | 2&lt;/arg&gt;&lt;arg encoding=''&gt;WordRegPtr-HL&lt;/arg&gt;&lt;arg encoding=''&gt;&lt;/arg&gt;&lt;/args&gt;&lt;offical&gt;Y&lt;/offical&gt;&lt;function&gt;SET&lt;/function&gt;&lt;cycles&gt;16&lt;/cycles&gt;&lt;/opcode&gt;</v>
      </c>
    </row>
    <row r="112" spans="1:18" ht="15" customHeight="1" x14ac:dyDescent="0.25">
      <c r="H112"/>
      <c r="L112" s="1"/>
      <c r="N112" s="1"/>
      <c r="P112" s="1"/>
    </row>
    <row r="113" spans="8:16" ht="15" customHeight="1" x14ac:dyDescent="0.25">
      <c r="H113"/>
      <c r="L113" s="1"/>
    </row>
    <row r="114" spans="8:16" ht="15" customHeight="1" x14ac:dyDescent="0.25">
      <c r="H114"/>
      <c r="L114" s="1"/>
      <c r="N114" s="1"/>
    </row>
    <row r="115" spans="8:16" ht="15" customHeight="1" x14ac:dyDescent="0.25">
      <c r="H115"/>
      <c r="L115" s="1"/>
      <c r="O115" s="3"/>
      <c r="P115" s="1"/>
    </row>
    <row r="116" spans="8:16" ht="15" customHeight="1" x14ac:dyDescent="0.25">
      <c r="H116"/>
      <c r="L116" s="1"/>
      <c r="M116" s="1"/>
      <c r="O116" s="1"/>
      <c r="P116" s="1"/>
    </row>
    <row r="117" spans="8:16" ht="15" customHeight="1" x14ac:dyDescent="0.25">
      <c r="H117"/>
      <c r="L117" s="1"/>
      <c r="M117" s="1"/>
      <c r="O117" s="1"/>
      <c r="P117" s="1"/>
    </row>
    <row r="118" spans="8:16" ht="15" customHeight="1" x14ac:dyDescent="0.25">
      <c r="H118"/>
      <c r="L118" s="1"/>
      <c r="M118" s="1"/>
    </row>
    <row r="119" spans="8:16" ht="15" customHeight="1" x14ac:dyDescent="0.25">
      <c r="H119"/>
      <c r="L119" s="1"/>
      <c r="M119" s="1"/>
    </row>
    <row r="120" spans="8:16" ht="15" customHeight="1" x14ac:dyDescent="0.25">
      <c r="H120"/>
      <c r="L120" s="1"/>
      <c r="M120" s="1"/>
      <c r="O120" s="1"/>
      <c r="P120" s="1"/>
    </row>
    <row r="121" spans="8:16" ht="15" customHeight="1" x14ac:dyDescent="0.25">
      <c r="H121"/>
      <c r="L121" s="1"/>
      <c r="M121" s="1"/>
      <c r="O121" s="1"/>
      <c r="P121" s="1"/>
    </row>
    <row r="122" spans="8:16" ht="15" customHeight="1" x14ac:dyDescent="0.25">
      <c r="H122"/>
      <c r="L122" s="1"/>
      <c r="M122" s="1"/>
    </row>
    <row r="123" spans="8:16" ht="15" customHeight="1" x14ac:dyDescent="0.25">
      <c r="H123"/>
      <c r="L123" s="1"/>
      <c r="M123" s="1"/>
    </row>
    <row r="124" spans="8:16" ht="15" customHeight="1" x14ac:dyDescent="0.25">
      <c r="H124"/>
      <c r="L124" s="1"/>
      <c r="M124" s="1"/>
    </row>
    <row r="125" spans="8:16" ht="15" customHeight="1" x14ac:dyDescent="0.25">
      <c r="H125"/>
      <c r="L125" s="1"/>
      <c r="M125" s="1"/>
    </row>
    <row r="126" spans="8:16" ht="15" customHeight="1" x14ac:dyDescent="0.25">
      <c r="H126"/>
      <c r="L126" s="1"/>
      <c r="M126" s="1"/>
    </row>
    <row r="127" spans="8:16" ht="15" customHeight="1" x14ac:dyDescent="0.25">
      <c r="H127"/>
      <c r="L127" s="1"/>
      <c r="M127" s="1"/>
    </row>
    <row r="128" spans="8:16" ht="15" customHeight="1" x14ac:dyDescent="0.25">
      <c r="H128"/>
      <c r="L128" s="1"/>
      <c r="M128" s="1"/>
    </row>
    <row r="129" spans="5:16" ht="15" customHeight="1" x14ac:dyDescent="0.25">
      <c r="H129"/>
      <c r="L129" s="1"/>
      <c r="M129" s="1"/>
    </row>
    <row r="130" spans="5:16" ht="15" customHeight="1" x14ac:dyDescent="0.25">
      <c r="H130"/>
      <c r="L130" s="1"/>
      <c r="M130" s="1"/>
    </row>
    <row r="131" spans="5:16" ht="15" customHeight="1" x14ac:dyDescent="0.25">
      <c r="H131"/>
      <c r="L131" s="1"/>
      <c r="M131" s="1"/>
    </row>
    <row r="132" spans="5:16" ht="15" customHeight="1" x14ac:dyDescent="0.25">
      <c r="H132"/>
      <c r="L132" s="1"/>
      <c r="M132" s="1"/>
    </row>
    <row r="133" spans="5:16" ht="15" customHeight="1" x14ac:dyDescent="0.25">
      <c r="H133"/>
      <c r="L133" s="1"/>
      <c r="M133" s="1"/>
      <c r="O133" s="1"/>
      <c r="P133" s="1"/>
    </row>
    <row r="134" spans="5:16" ht="15" customHeight="1" x14ac:dyDescent="0.25">
      <c r="H134"/>
      <c r="L134" s="1"/>
      <c r="M134" s="1"/>
    </row>
    <row r="135" spans="5:16" ht="15" customHeight="1" x14ac:dyDescent="0.25">
      <c r="H135"/>
      <c r="L135" s="1"/>
      <c r="M135" s="1"/>
    </row>
    <row r="136" spans="5:16" ht="15" customHeight="1" x14ac:dyDescent="0.25">
      <c r="E136" s="2"/>
      <c r="H136"/>
      <c r="M136" s="1"/>
    </row>
    <row r="137" spans="5:16" ht="15" customHeight="1" x14ac:dyDescent="0.25">
      <c r="H137"/>
      <c r="L137" s="1"/>
      <c r="M137" s="1"/>
    </row>
    <row r="138" spans="5:16" ht="15" customHeight="1" x14ac:dyDescent="0.25">
      <c r="H138"/>
      <c r="L138" s="1"/>
      <c r="M138" s="1"/>
    </row>
    <row r="139" spans="5:16" ht="15" customHeight="1" x14ac:dyDescent="0.25">
      <c r="H139"/>
      <c r="L139" s="1"/>
      <c r="M139" s="1"/>
      <c r="O139" s="1"/>
      <c r="P139" s="1"/>
    </row>
    <row r="140" spans="5:16" ht="15" customHeight="1" x14ac:dyDescent="0.25">
      <c r="H140"/>
      <c r="L140" s="1"/>
      <c r="M140" s="1"/>
      <c r="O140" s="1"/>
      <c r="P140" s="1"/>
    </row>
    <row r="141" spans="5:16" ht="15" customHeight="1" x14ac:dyDescent="0.25">
      <c r="H141"/>
      <c r="L141" s="1"/>
      <c r="M141" s="1"/>
      <c r="O141" s="1"/>
      <c r="P141" s="1"/>
    </row>
    <row r="142" spans="5:16" ht="15" customHeight="1" x14ac:dyDescent="0.25">
      <c r="H142"/>
      <c r="L142" s="1"/>
      <c r="M142" s="1"/>
      <c r="O142" s="1"/>
      <c r="P142" s="1"/>
    </row>
    <row r="143" spans="5:16" ht="15" customHeight="1" x14ac:dyDescent="0.25">
      <c r="H143"/>
      <c r="L143" s="1"/>
      <c r="M143" s="1"/>
      <c r="O143" s="1"/>
      <c r="P143" s="1"/>
    </row>
    <row r="144" spans="5:16" ht="15" customHeight="1" x14ac:dyDescent="0.25">
      <c r="H144"/>
      <c r="L144" s="1"/>
      <c r="M144" s="1"/>
      <c r="O144" s="1"/>
      <c r="P144" s="1"/>
    </row>
    <row r="145" spans="8:13" ht="15" customHeight="1" x14ac:dyDescent="0.25">
      <c r="H145"/>
      <c r="L145" s="1"/>
      <c r="M145" s="1"/>
    </row>
    <row r="146" spans="8:13" x14ac:dyDescent="0.25">
      <c r="H146"/>
      <c r="L146" s="1"/>
      <c r="M146" s="1"/>
    </row>
    <row r="147" spans="8:13" x14ac:dyDescent="0.25">
      <c r="H147"/>
      <c r="L147" s="1"/>
      <c r="M147" s="1"/>
    </row>
    <row r="148" spans="8:13" x14ac:dyDescent="0.25">
      <c r="H148"/>
      <c r="L148" s="1"/>
      <c r="M148" s="1"/>
    </row>
    <row r="149" spans="8:13" x14ac:dyDescent="0.25">
      <c r="H149"/>
      <c r="L149" s="1"/>
      <c r="M149" s="1"/>
    </row>
    <row r="150" spans="8:13" x14ac:dyDescent="0.25">
      <c r="H150"/>
      <c r="L150" s="1"/>
      <c r="M150" s="1"/>
    </row>
    <row r="151" spans="8:13" x14ac:dyDescent="0.25">
      <c r="H151"/>
      <c r="L151" s="1"/>
      <c r="M151" s="1"/>
    </row>
    <row r="152" spans="8:13" x14ac:dyDescent="0.25">
      <c r="H152"/>
    </row>
    <row r="153" spans="8:13" x14ac:dyDescent="0.25">
      <c r="H153"/>
    </row>
    <row r="154" spans="8:13" x14ac:dyDescent="0.25">
      <c r="H154"/>
    </row>
    <row r="155" spans="8:13" x14ac:dyDescent="0.25">
      <c r="H155"/>
    </row>
    <row r="156" spans="8:13" x14ac:dyDescent="0.25">
      <c r="H156"/>
    </row>
    <row r="157" spans="8:13" x14ac:dyDescent="0.25">
      <c r="H157"/>
    </row>
    <row r="158" spans="8:13" x14ac:dyDescent="0.25">
      <c r="H158"/>
    </row>
    <row r="159" spans="8:13" x14ac:dyDescent="0.25">
      <c r="H159"/>
    </row>
    <row r="160" spans="8:13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</sheetData>
  <autoFilter ref="A1:K168">
    <sortState ref="A2:K168">
      <sortCondition ref="C1:C168"/>
    </sortState>
  </autoFilter>
  <conditionalFormatting sqref="O826:O1048576 O119 O92 O195:O569 O43:P44 O101:P103 K195:K587 P82 P22:P23 O40:P41 O46:P51 O62:P62 O55:P56 O133:P133 K146:K156 K22:K53 K170:K176 K57:K58 K65:K66 K68:K104 P30:P32 P37:P39 K116:K138">
    <cfRule type="containsText" dxfId="987" priority="1177" operator="containsText" text="X">
      <formula>NOT(ISERROR(SEARCH("X",K22)))</formula>
    </cfRule>
    <cfRule type="containsText" dxfId="986" priority="1178" operator="containsText" text="Y">
      <formula>NOT(ISERROR(SEARCH("Y",K22)))</formula>
    </cfRule>
    <cfRule type="containsText" dxfId="985" priority="1179" operator="containsText" text="N">
      <formula>NOT(ISERROR(SEARCH("N",K22)))</formula>
    </cfRule>
  </conditionalFormatting>
  <conditionalFormatting sqref="O570:O825">
    <cfRule type="containsText" dxfId="984" priority="1174" operator="containsText" text="X">
      <formula>NOT(ISERROR(SEARCH("X",O570)))</formula>
    </cfRule>
    <cfRule type="containsText" dxfId="983" priority="1175" operator="containsText" text="Y">
      <formula>NOT(ISERROR(SEARCH("Y",O570)))</formula>
    </cfRule>
    <cfRule type="containsText" dxfId="982" priority="1176" operator="containsText" text="N">
      <formula>NOT(ISERROR(SEARCH("N",O570)))</formula>
    </cfRule>
  </conditionalFormatting>
  <conditionalFormatting sqref="P826:P1048576 P119 P92 P195:P569 P34">
    <cfRule type="containsText" dxfId="981" priority="1171" operator="containsText" text="X">
      <formula>NOT(ISERROR(SEARCH("X",P34)))</formula>
    </cfRule>
    <cfRule type="containsText" dxfId="980" priority="1172" operator="containsText" text="Y">
      <formula>NOT(ISERROR(SEARCH("Y",P34)))</formula>
    </cfRule>
    <cfRule type="containsText" dxfId="979" priority="1173" operator="containsText" text="N">
      <formula>NOT(ISERROR(SEARCH("N",P34)))</formula>
    </cfRule>
  </conditionalFormatting>
  <conditionalFormatting sqref="P570:P825">
    <cfRule type="containsText" dxfId="978" priority="1168" operator="containsText" text="X">
      <formula>NOT(ISERROR(SEARCH("X",P570)))</formula>
    </cfRule>
    <cfRule type="containsText" dxfId="977" priority="1169" operator="containsText" text="Y">
      <formula>NOT(ISERROR(SEARCH("Y",P570)))</formula>
    </cfRule>
    <cfRule type="containsText" dxfId="976" priority="1170" operator="containsText" text="N">
      <formula>NOT(ISERROR(SEARCH("N",P570)))</formula>
    </cfRule>
  </conditionalFormatting>
  <conditionalFormatting sqref="P28">
    <cfRule type="containsText" dxfId="975" priority="1165" operator="containsText" text="X">
      <formula>NOT(ISERROR(SEARCH("X",P28)))</formula>
    </cfRule>
    <cfRule type="containsText" dxfId="974" priority="1166" operator="containsText" text="Y">
      <formula>NOT(ISERROR(SEARCH("Y",P28)))</formula>
    </cfRule>
    <cfRule type="containsText" dxfId="973" priority="1167" operator="containsText" text="N">
      <formula>NOT(ISERROR(SEARCH("N",P28)))</formula>
    </cfRule>
  </conditionalFormatting>
  <conditionalFormatting sqref="O123:O132">
    <cfRule type="containsText" dxfId="972" priority="1162" operator="containsText" text="X">
      <formula>NOT(ISERROR(SEARCH("X",O123)))</formula>
    </cfRule>
    <cfRule type="containsText" dxfId="971" priority="1163" operator="containsText" text="Y">
      <formula>NOT(ISERROR(SEARCH("Y",O123)))</formula>
    </cfRule>
    <cfRule type="containsText" dxfId="970" priority="1164" operator="containsText" text="N">
      <formula>NOT(ISERROR(SEARCH("N",O123)))</formula>
    </cfRule>
  </conditionalFormatting>
  <conditionalFormatting sqref="P123:P132">
    <cfRule type="containsText" dxfId="969" priority="1159" operator="containsText" text="X">
      <formula>NOT(ISERROR(SEARCH("X",P123)))</formula>
    </cfRule>
    <cfRule type="containsText" dxfId="968" priority="1160" operator="containsText" text="Y">
      <formula>NOT(ISERROR(SEARCH("Y",P123)))</formula>
    </cfRule>
    <cfRule type="containsText" dxfId="967" priority="1161" operator="containsText" text="N">
      <formula>NOT(ISERROR(SEARCH("N",P123)))</formula>
    </cfRule>
  </conditionalFormatting>
  <conditionalFormatting sqref="O134">
    <cfRule type="containsText" dxfId="966" priority="1156" operator="containsText" text="X">
      <formula>NOT(ISERROR(SEARCH("X",O134)))</formula>
    </cfRule>
    <cfRule type="containsText" dxfId="965" priority="1157" operator="containsText" text="Y">
      <formula>NOT(ISERROR(SEARCH("Y",O134)))</formula>
    </cfRule>
    <cfRule type="containsText" dxfId="964" priority="1158" operator="containsText" text="N">
      <formula>NOT(ISERROR(SEARCH("N",O134)))</formula>
    </cfRule>
  </conditionalFormatting>
  <conditionalFormatting sqref="P134">
    <cfRule type="containsText" dxfId="963" priority="1153" operator="containsText" text="X">
      <formula>NOT(ISERROR(SEARCH("X",P134)))</formula>
    </cfRule>
    <cfRule type="containsText" dxfId="962" priority="1154" operator="containsText" text="Y">
      <formula>NOT(ISERROR(SEARCH("Y",P134)))</formula>
    </cfRule>
    <cfRule type="containsText" dxfId="961" priority="1155" operator="containsText" text="N">
      <formula>NOT(ISERROR(SEARCH("N",P134)))</formula>
    </cfRule>
  </conditionalFormatting>
  <conditionalFormatting sqref="P29">
    <cfRule type="containsText" dxfId="960" priority="1150" operator="containsText" text="X">
      <formula>NOT(ISERROR(SEARCH("X",P29)))</formula>
    </cfRule>
    <cfRule type="containsText" dxfId="959" priority="1151" operator="containsText" text="Y">
      <formula>NOT(ISERROR(SEARCH("Y",P29)))</formula>
    </cfRule>
    <cfRule type="containsText" dxfId="958" priority="1152" operator="containsText" text="N">
      <formula>NOT(ISERROR(SEARCH("N",P29)))</formula>
    </cfRule>
  </conditionalFormatting>
  <conditionalFormatting sqref="P83">
    <cfRule type="containsText" dxfId="957" priority="1141" operator="containsText" text="X">
      <formula>NOT(ISERROR(SEARCH("X",P83)))</formula>
    </cfRule>
    <cfRule type="containsText" dxfId="956" priority="1142" operator="containsText" text="Y">
      <formula>NOT(ISERROR(SEARCH("Y",P83)))</formula>
    </cfRule>
    <cfRule type="containsText" dxfId="955" priority="1143" operator="containsText" text="N">
      <formula>NOT(ISERROR(SEARCH("N",P83)))</formula>
    </cfRule>
  </conditionalFormatting>
  <conditionalFormatting sqref="O60">
    <cfRule type="containsText" dxfId="954" priority="1147" operator="containsText" text="X">
      <formula>NOT(ISERROR(SEARCH("X",O60)))</formula>
    </cfRule>
    <cfRule type="containsText" dxfId="953" priority="1148" operator="containsText" text="Y">
      <formula>NOT(ISERROR(SEARCH("Y",O60)))</formula>
    </cfRule>
    <cfRule type="containsText" dxfId="952" priority="1149" operator="containsText" text="N">
      <formula>NOT(ISERROR(SEARCH("N",O60)))</formula>
    </cfRule>
  </conditionalFormatting>
  <conditionalFormatting sqref="P60">
    <cfRule type="containsText" dxfId="951" priority="1144" operator="containsText" text="X">
      <formula>NOT(ISERROR(SEARCH("X",P60)))</formula>
    </cfRule>
    <cfRule type="containsText" dxfId="950" priority="1145" operator="containsText" text="Y">
      <formula>NOT(ISERROR(SEARCH("Y",P60)))</formula>
    </cfRule>
    <cfRule type="containsText" dxfId="949" priority="1146" operator="containsText" text="N">
      <formula>NOT(ISERROR(SEARCH("N",P60)))</formula>
    </cfRule>
  </conditionalFormatting>
  <conditionalFormatting sqref="O93">
    <cfRule type="containsText" dxfId="948" priority="1138" operator="containsText" text="X">
      <formula>NOT(ISERROR(SEARCH("X",O93)))</formula>
    </cfRule>
    <cfRule type="containsText" dxfId="947" priority="1139" operator="containsText" text="Y">
      <formula>NOT(ISERROR(SEARCH("Y",O93)))</formula>
    </cfRule>
    <cfRule type="containsText" dxfId="946" priority="1140" operator="containsText" text="N">
      <formula>NOT(ISERROR(SEARCH("N",O93)))</formula>
    </cfRule>
  </conditionalFormatting>
  <conditionalFormatting sqref="P93">
    <cfRule type="containsText" dxfId="945" priority="1135" operator="containsText" text="X">
      <formula>NOT(ISERROR(SEARCH("X",P93)))</formula>
    </cfRule>
    <cfRule type="containsText" dxfId="944" priority="1136" operator="containsText" text="Y">
      <formula>NOT(ISERROR(SEARCH("Y",P93)))</formula>
    </cfRule>
    <cfRule type="containsText" dxfId="943" priority="1137" operator="containsText" text="N">
      <formula>NOT(ISERROR(SEARCH("N",P93)))</formula>
    </cfRule>
  </conditionalFormatting>
  <conditionalFormatting sqref="O61">
    <cfRule type="containsText" dxfId="942" priority="1132" operator="containsText" text="X">
      <formula>NOT(ISERROR(SEARCH("X",O61)))</formula>
    </cfRule>
    <cfRule type="containsText" dxfId="941" priority="1133" operator="containsText" text="Y">
      <formula>NOT(ISERROR(SEARCH("Y",O61)))</formula>
    </cfRule>
    <cfRule type="containsText" dxfId="940" priority="1134" operator="containsText" text="N">
      <formula>NOT(ISERROR(SEARCH("N",O61)))</formula>
    </cfRule>
  </conditionalFormatting>
  <conditionalFormatting sqref="P61">
    <cfRule type="containsText" dxfId="939" priority="1129" operator="containsText" text="X">
      <formula>NOT(ISERROR(SEARCH("X",P61)))</formula>
    </cfRule>
    <cfRule type="containsText" dxfId="938" priority="1130" operator="containsText" text="Y">
      <formula>NOT(ISERROR(SEARCH("Y",P61)))</formula>
    </cfRule>
    <cfRule type="containsText" dxfId="937" priority="1131" operator="containsText" text="N">
      <formula>NOT(ISERROR(SEARCH("N",P61)))</formula>
    </cfRule>
  </conditionalFormatting>
  <conditionalFormatting sqref="O104">
    <cfRule type="containsText" dxfId="936" priority="1126" operator="containsText" text="X">
      <formula>NOT(ISERROR(SEARCH("X",O104)))</formula>
    </cfRule>
    <cfRule type="containsText" dxfId="935" priority="1127" operator="containsText" text="Y">
      <formula>NOT(ISERROR(SEARCH("Y",O104)))</formula>
    </cfRule>
    <cfRule type="containsText" dxfId="934" priority="1128" operator="containsText" text="N">
      <formula>NOT(ISERROR(SEARCH("N",O104)))</formula>
    </cfRule>
  </conditionalFormatting>
  <conditionalFormatting sqref="P104">
    <cfRule type="containsText" dxfId="933" priority="1123" operator="containsText" text="X">
      <formula>NOT(ISERROR(SEARCH("X",P104)))</formula>
    </cfRule>
    <cfRule type="containsText" dxfId="932" priority="1124" operator="containsText" text="Y">
      <formula>NOT(ISERROR(SEARCH("Y",P104)))</formula>
    </cfRule>
    <cfRule type="containsText" dxfId="931" priority="1125" operator="containsText" text="N">
      <formula>NOT(ISERROR(SEARCH("N",P104)))</formula>
    </cfRule>
  </conditionalFormatting>
  <conditionalFormatting sqref="P69:P70">
    <cfRule type="containsText" dxfId="930" priority="1096" operator="containsText" text="X">
      <formula>NOT(ISERROR(SEARCH("X",P69)))</formula>
    </cfRule>
    <cfRule type="containsText" dxfId="929" priority="1097" operator="containsText" text="Y">
      <formula>NOT(ISERROR(SEARCH("Y",P69)))</formula>
    </cfRule>
    <cfRule type="containsText" dxfId="928" priority="1098" operator="containsText" text="N">
      <formula>NOT(ISERROR(SEARCH("N",P69)))</formula>
    </cfRule>
  </conditionalFormatting>
  <conditionalFormatting sqref="P72:P73">
    <cfRule type="containsText" dxfId="927" priority="1090" operator="containsText" text="X">
      <formula>NOT(ISERROR(SEARCH("X",P72)))</formula>
    </cfRule>
    <cfRule type="containsText" dxfId="926" priority="1091" operator="containsText" text="Y">
      <formula>NOT(ISERROR(SEARCH("Y",P72)))</formula>
    </cfRule>
    <cfRule type="containsText" dxfId="925" priority="1092" operator="containsText" text="N">
      <formula>NOT(ISERROR(SEARCH("N",P72)))</formula>
    </cfRule>
  </conditionalFormatting>
  <conditionalFormatting sqref="P74">
    <cfRule type="containsText" dxfId="924" priority="1087" operator="containsText" text="X">
      <formula>NOT(ISERROR(SEARCH("X",P74)))</formula>
    </cfRule>
    <cfRule type="containsText" dxfId="923" priority="1088" operator="containsText" text="Y">
      <formula>NOT(ISERROR(SEARCH("Y",P74)))</formula>
    </cfRule>
    <cfRule type="containsText" dxfId="922" priority="1089" operator="containsText" text="N">
      <formula>NOT(ISERROR(SEARCH("N",P74)))</formula>
    </cfRule>
  </conditionalFormatting>
  <conditionalFormatting sqref="O65">
    <cfRule type="containsText" dxfId="921" priority="1078" operator="containsText" text="X">
      <formula>NOT(ISERROR(SEARCH("X",O65)))</formula>
    </cfRule>
    <cfRule type="containsText" dxfId="920" priority="1079" operator="containsText" text="Y">
      <formula>NOT(ISERROR(SEARCH("Y",O65)))</formula>
    </cfRule>
    <cfRule type="containsText" dxfId="919" priority="1080" operator="containsText" text="N">
      <formula>NOT(ISERROR(SEARCH("N",O65)))</formula>
    </cfRule>
  </conditionalFormatting>
  <conditionalFormatting sqref="P65">
    <cfRule type="containsText" dxfId="918" priority="1075" operator="containsText" text="X">
      <formula>NOT(ISERROR(SEARCH("X",P65)))</formula>
    </cfRule>
    <cfRule type="containsText" dxfId="917" priority="1076" operator="containsText" text="Y">
      <formula>NOT(ISERROR(SEARCH("Y",P65)))</formula>
    </cfRule>
    <cfRule type="containsText" dxfId="916" priority="1077" operator="containsText" text="N">
      <formula>NOT(ISERROR(SEARCH("N",P65)))</formula>
    </cfRule>
  </conditionalFormatting>
  <conditionalFormatting sqref="P59">
    <cfRule type="containsText" dxfId="915" priority="958" operator="containsText" text="X">
      <formula>NOT(ISERROR(SEARCH("X",P59)))</formula>
    </cfRule>
    <cfRule type="containsText" dxfId="914" priority="959" operator="containsText" text="Y">
      <formula>NOT(ISERROR(SEARCH("Y",P59)))</formula>
    </cfRule>
    <cfRule type="containsText" dxfId="913" priority="960" operator="containsText" text="N">
      <formula>NOT(ISERROR(SEARCH("N",P59)))</formula>
    </cfRule>
  </conditionalFormatting>
  <conditionalFormatting sqref="P33">
    <cfRule type="containsText" dxfId="912" priority="1120" operator="containsText" text="X">
      <formula>NOT(ISERROR(SEARCH("X",P33)))</formula>
    </cfRule>
    <cfRule type="containsText" dxfId="911" priority="1121" operator="containsText" text="Y">
      <formula>NOT(ISERROR(SEARCH("Y",P33)))</formula>
    </cfRule>
    <cfRule type="containsText" dxfId="910" priority="1122" operator="containsText" text="N">
      <formula>NOT(ISERROR(SEARCH("N",P33)))</formula>
    </cfRule>
  </conditionalFormatting>
  <conditionalFormatting sqref="P35">
    <cfRule type="containsText" dxfId="909" priority="1117" operator="containsText" text="X">
      <formula>NOT(ISERROR(SEARCH("X",P35)))</formula>
    </cfRule>
    <cfRule type="containsText" dxfId="908" priority="1118" operator="containsText" text="Y">
      <formula>NOT(ISERROR(SEARCH("Y",P35)))</formula>
    </cfRule>
    <cfRule type="containsText" dxfId="907" priority="1119" operator="containsText" text="N">
      <formula>NOT(ISERROR(SEARCH("N",P35)))</formula>
    </cfRule>
  </conditionalFormatting>
  <conditionalFormatting sqref="P36">
    <cfRule type="containsText" dxfId="906" priority="1114" operator="containsText" text="X">
      <formula>NOT(ISERROR(SEARCH("X",P36)))</formula>
    </cfRule>
    <cfRule type="containsText" dxfId="905" priority="1115" operator="containsText" text="Y">
      <formula>NOT(ISERROR(SEARCH("Y",P36)))</formula>
    </cfRule>
    <cfRule type="containsText" dxfId="904" priority="1116" operator="containsText" text="N">
      <formula>NOT(ISERROR(SEARCH("N",P36)))</formula>
    </cfRule>
  </conditionalFormatting>
  <conditionalFormatting sqref="O42">
    <cfRule type="containsText" dxfId="903" priority="1111" operator="containsText" text="X">
      <formula>NOT(ISERROR(SEARCH("X",O42)))</formula>
    </cfRule>
    <cfRule type="containsText" dxfId="902" priority="1112" operator="containsText" text="Y">
      <formula>NOT(ISERROR(SEARCH("Y",O42)))</formula>
    </cfRule>
    <cfRule type="containsText" dxfId="901" priority="1113" operator="containsText" text="N">
      <formula>NOT(ISERROR(SEARCH("N",O42)))</formula>
    </cfRule>
  </conditionalFormatting>
  <conditionalFormatting sqref="P42">
    <cfRule type="containsText" dxfId="900" priority="1108" operator="containsText" text="X">
      <formula>NOT(ISERROR(SEARCH("X",P42)))</formula>
    </cfRule>
    <cfRule type="containsText" dxfId="899" priority="1109" operator="containsText" text="Y">
      <formula>NOT(ISERROR(SEARCH("Y",P42)))</formula>
    </cfRule>
    <cfRule type="containsText" dxfId="898" priority="1110" operator="containsText" text="N">
      <formula>NOT(ISERROR(SEARCH("N",P42)))</formula>
    </cfRule>
  </conditionalFormatting>
  <conditionalFormatting sqref="O45">
    <cfRule type="containsText" dxfId="897" priority="1105" operator="containsText" text="X">
      <formula>NOT(ISERROR(SEARCH("X",O45)))</formula>
    </cfRule>
    <cfRule type="containsText" dxfId="896" priority="1106" operator="containsText" text="Y">
      <formula>NOT(ISERROR(SEARCH("Y",O45)))</formula>
    </cfRule>
    <cfRule type="containsText" dxfId="895" priority="1107" operator="containsText" text="N">
      <formula>NOT(ISERROR(SEARCH("N",O45)))</formula>
    </cfRule>
  </conditionalFormatting>
  <conditionalFormatting sqref="P45">
    <cfRule type="containsText" dxfId="894" priority="1102" operator="containsText" text="X">
      <formula>NOT(ISERROR(SEARCH("X",P45)))</formula>
    </cfRule>
    <cfRule type="containsText" dxfId="893" priority="1103" operator="containsText" text="Y">
      <formula>NOT(ISERROR(SEARCH("Y",P45)))</formula>
    </cfRule>
    <cfRule type="containsText" dxfId="892" priority="1104" operator="containsText" text="N">
      <formula>NOT(ISERROR(SEARCH("N",P45)))</formula>
    </cfRule>
  </conditionalFormatting>
  <conditionalFormatting sqref="P68">
    <cfRule type="containsText" dxfId="891" priority="1099" operator="containsText" text="X">
      <formula>NOT(ISERROR(SEARCH("X",P68)))</formula>
    </cfRule>
    <cfRule type="containsText" dxfId="890" priority="1100" operator="containsText" text="Y">
      <formula>NOT(ISERROR(SEARCH("Y",P68)))</formula>
    </cfRule>
    <cfRule type="containsText" dxfId="889" priority="1101" operator="containsText" text="N">
      <formula>NOT(ISERROR(SEARCH("N",P68)))</formula>
    </cfRule>
  </conditionalFormatting>
  <conditionalFormatting sqref="P71">
    <cfRule type="containsText" dxfId="888" priority="1093" operator="containsText" text="X">
      <formula>NOT(ISERROR(SEARCH("X",P71)))</formula>
    </cfRule>
    <cfRule type="containsText" dxfId="887" priority="1094" operator="containsText" text="Y">
      <formula>NOT(ISERROR(SEARCH("Y",P71)))</formula>
    </cfRule>
    <cfRule type="containsText" dxfId="886" priority="1095" operator="containsText" text="N">
      <formula>NOT(ISERROR(SEARCH("N",P71)))</formula>
    </cfRule>
  </conditionalFormatting>
  <conditionalFormatting sqref="O63:O64">
    <cfRule type="containsText" dxfId="885" priority="1084" operator="containsText" text="X">
      <formula>NOT(ISERROR(SEARCH("X",O63)))</formula>
    </cfRule>
    <cfRule type="containsText" dxfId="884" priority="1085" operator="containsText" text="Y">
      <formula>NOT(ISERROR(SEARCH("Y",O63)))</formula>
    </cfRule>
    <cfRule type="containsText" dxfId="883" priority="1086" operator="containsText" text="N">
      <formula>NOT(ISERROR(SEARCH("N",O63)))</formula>
    </cfRule>
  </conditionalFormatting>
  <conditionalFormatting sqref="P63:P64">
    <cfRule type="containsText" dxfId="882" priority="1081" operator="containsText" text="X">
      <formula>NOT(ISERROR(SEARCH("X",P63)))</formula>
    </cfRule>
    <cfRule type="containsText" dxfId="881" priority="1082" operator="containsText" text="Y">
      <formula>NOT(ISERROR(SEARCH("Y",P63)))</formula>
    </cfRule>
    <cfRule type="containsText" dxfId="880" priority="1083" operator="containsText" text="N">
      <formula>NOT(ISERROR(SEARCH("N",P63)))</formula>
    </cfRule>
  </conditionalFormatting>
  <conditionalFormatting sqref="O66:O87">
    <cfRule type="containsText" dxfId="879" priority="1072" operator="containsText" text="X">
      <formula>NOT(ISERROR(SEARCH("X",O66)))</formula>
    </cfRule>
    <cfRule type="containsText" dxfId="878" priority="1073" operator="containsText" text="Y">
      <formula>NOT(ISERROR(SEARCH("Y",O66)))</formula>
    </cfRule>
    <cfRule type="containsText" dxfId="877" priority="1074" operator="containsText" text="N">
      <formula>NOT(ISERROR(SEARCH("N",O66)))</formula>
    </cfRule>
  </conditionalFormatting>
  <conditionalFormatting sqref="P66:P67">
    <cfRule type="containsText" dxfId="876" priority="1069" operator="containsText" text="X">
      <formula>NOT(ISERROR(SEARCH("X",P66)))</formula>
    </cfRule>
    <cfRule type="containsText" dxfId="875" priority="1070" operator="containsText" text="Y">
      <formula>NOT(ISERROR(SEARCH("Y",P66)))</formula>
    </cfRule>
    <cfRule type="containsText" dxfId="874" priority="1071" operator="containsText" text="N">
      <formula>NOT(ISERROR(SEARCH("N",P66)))</formula>
    </cfRule>
  </conditionalFormatting>
  <conditionalFormatting sqref="O116:O117">
    <cfRule type="containsText" dxfId="873" priority="1060" operator="containsText" text="X">
      <formula>NOT(ISERROR(SEARCH("X",O116)))</formula>
    </cfRule>
    <cfRule type="containsText" dxfId="872" priority="1061" operator="containsText" text="Y">
      <formula>NOT(ISERROR(SEARCH("Y",O116)))</formula>
    </cfRule>
    <cfRule type="containsText" dxfId="871" priority="1062" operator="containsText" text="N">
      <formula>NOT(ISERROR(SEARCH("N",O116)))</formula>
    </cfRule>
  </conditionalFormatting>
  <conditionalFormatting sqref="P116:P117">
    <cfRule type="containsText" dxfId="870" priority="1057" operator="containsText" text="X">
      <formula>NOT(ISERROR(SEARCH("X",P116)))</formula>
    </cfRule>
    <cfRule type="containsText" dxfId="869" priority="1058" operator="containsText" text="Y">
      <formula>NOT(ISERROR(SEARCH("Y",P116)))</formula>
    </cfRule>
    <cfRule type="containsText" dxfId="868" priority="1059" operator="containsText" text="N">
      <formula>NOT(ISERROR(SEARCH("N",P116)))</formula>
    </cfRule>
  </conditionalFormatting>
  <conditionalFormatting sqref="O118">
    <cfRule type="containsText" dxfId="867" priority="1054" operator="containsText" text="X">
      <formula>NOT(ISERROR(SEARCH("X",O118)))</formula>
    </cfRule>
    <cfRule type="containsText" dxfId="866" priority="1055" operator="containsText" text="Y">
      <formula>NOT(ISERROR(SEARCH("Y",O118)))</formula>
    </cfRule>
    <cfRule type="containsText" dxfId="865" priority="1056" operator="containsText" text="N">
      <formula>NOT(ISERROR(SEARCH("N",O118)))</formula>
    </cfRule>
  </conditionalFormatting>
  <conditionalFormatting sqref="P118">
    <cfRule type="containsText" dxfId="864" priority="1051" operator="containsText" text="X">
      <formula>NOT(ISERROR(SEARCH("X",P118)))</formula>
    </cfRule>
    <cfRule type="containsText" dxfId="863" priority="1052" operator="containsText" text="Y">
      <formula>NOT(ISERROR(SEARCH("Y",P118)))</formula>
    </cfRule>
    <cfRule type="containsText" dxfId="862" priority="1053" operator="containsText" text="N">
      <formula>NOT(ISERROR(SEARCH("N",P118)))</formula>
    </cfRule>
  </conditionalFormatting>
  <conditionalFormatting sqref="O120">
    <cfRule type="containsText" dxfId="861" priority="1048" operator="containsText" text="X">
      <formula>NOT(ISERROR(SEARCH("X",O120)))</formula>
    </cfRule>
    <cfRule type="containsText" dxfId="860" priority="1049" operator="containsText" text="Y">
      <formula>NOT(ISERROR(SEARCH("Y",O120)))</formula>
    </cfRule>
    <cfRule type="containsText" dxfId="859" priority="1050" operator="containsText" text="N">
      <formula>NOT(ISERROR(SEARCH("N",O120)))</formula>
    </cfRule>
  </conditionalFormatting>
  <conditionalFormatting sqref="P120">
    <cfRule type="containsText" dxfId="858" priority="1045" operator="containsText" text="X">
      <formula>NOT(ISERROR(SEARCH("X",P120)))</formula>
    </cfRule>
    <cfRule type="containsText" dxfId="857" priority="1046" operator="containsText" text="Y">
      <formula>NOT(ISERROR(SEARCH("Y",P120)))</formula>
    </cfRule>
    <cfRule type="containsText" dxfId="856" priority="1047" operator="containsText" text="N">
      <formula>NOT(ISERROR(SEARCH("N",P120)))</formula>
    </cfRule>
  </conditionalFormatting>
  <conditionalFormatting sqref="O121">
    <cfRule type="containsText" dxfId="855" priority="1042" operator="containsText" text="X">
      <formula>NOT(ISERROR(SEARCH("X",O121)))</formula>
    </cfRule>
    <cfRule type="containsText" dxfId="854" priority="1043" operator="containsText" text="Y">
      <formula>NOT(ISERROR(SEARCH("Y",O121)))</formula>
    </cfRule>
    <cfRule type="containsText" dxfId="853" priority="1044" operator="containsText" text="N">
      <formula>NOT(ISERROR(SEARCH("N",O121)))</formula>
    </cfRule>
  </conditionalFormatting>
  <conditionalFormatting sqref="P121">
    <cfRule type="containsText" dxfId="852" priority="1039" operator="containsText" text="X">
      <formula>NOT(ISERROR(SEARCH("X",P121)))</formula>
    </cfRule>
    <cfRule type="containsText" dxfId="851" priority="1040" operator="containsText" text="Y">
      <formula>NOT(ISERROR(SEARCH("Y",P121)))</formula>
    </cfRule>
    <cfRule type="containsText" dxfId="850" priority="1041" operator="containsText" text="N">
      <formula>NOT(ISERROR(SEARCH("N",P121)))</formula>
    </cfRule>
  </conditionalFormatting>
  <conditionalFormatting sqref="O122">
    <cfRule type="containsText" dxfId="849" priority="1036" operator="containsText" text="X">
      <formula>NOT(ISERROR(SEARCH("X",O122)))</formula>
    </cfRule>
    <cfRule type="containsText" dxfId="848" priority="1037" operator="containsText" text="Y">
      <formula>NOT(ISERROR(SEARCH("Y",O122)))</formula>
    </cfRule>
    <cfRule type="containsText" dxfId="847" priority="1038" operator="containsText" text="N">
      <formula>NOT(ISERROR(SEARCH("N",O122)))</formula>
    </cfRule>
  </conditionalFormatting>
  <conditionalFormatting sqref="P122">
    <cfRule type="containsText" dxfId="846" priority="1033" operator="containsText" text="X">
      <formula>NOT(ISERROR(SEARCH("X",P122)))</formula>
    </cfRule>
    <cfRule type="containsText" dxfId="845" priority="1034" operator="containsText" text="Y">
      <formula>NOT(ISERROR(SEARCH("Y",P122)))</formula>
    </cfRule>
    <cfRule type="containsText" dxfId="844" priority="1035" operator="containsText" text="N">
      <formula>NOT(ISERROR(SEARCH("N",P122)))</formula>
    </cfRule>
  </conditionalFormatting>
  <conditionalFormatting sqref="O135">
    <cfRule type="containsText" dxfId="843" priority="1030" operator="containsText" text="X">
      <formula>NOT(ISERROR(SEARCH("X",O135)))</formula>
    </cfRule>
    <cfRule type="containsText" dxfId="842" priority="1031" operator="containsText" text="Y">
      <formula>NOT(ISERROR(SEARCH("Y",O135)))</formula>
    </cfRule>
    <cfRule type="containsText" dxfId="841" priority="1032" operator="containsText" text="N">
      <formula>NOT(ISERROR(SEARCH("N",O135)))</formula>
    </cfRule>
  </conditionalFormatting>
  <conditionalFormatting sqref="P135">
    <cfRule type="containsText" dxfId="840" priority="1027" operator="containsText" text="X">
      <formula>NOT(ISERROR(SEARCH("X",P135)))</formula>
    </cfRule>
    <cfRule type="containsText" dxfId="839" priority="1028" operator="containsText" text="Y">
      <formula>NOT(ISERROR(SEARCH("Y",P135)))</formula>
    </cfRule>
    <cfRule type="containsText" dxfId="838" priority="1029" operator="containsText" text="N">
      <formula>NOT(ISERROR(SEARCH("N",P135)))</formula>
    </cfRule>
  </conditionalFormatting>
  <conditionalFormatting sqref="P75">
    <cfRule type="containsText" dxfId="837" priority="1024" operator="containsText" text="X">
      <formula>NOT(ISERROR(SEARCH("X",P75)))</formula>
    </cfRule>
    <cfRule type="containsText" dxfId="836" priority="1025" operator="containsText" text="Y">
      <formula>NOT(ISERROR(SEARCH("Y",P75)))</formula>
    </cfRule>
    <cfRule type="containsText" dxfId="835" priority="1026" operator="containsText" text="N">
      <formula>NOT(ISERROR(SEARCH("N",P75)))</formula>
    </cfRule>
  </conditionalFormatting>
  <conditionalFormatting sqref="P77">
    <cfRule type="containsText" dxfId="834" priority="1021" operator="containsText" text="X">
      <formula>NOT(ISERROR(SEARCH("X",P77)))</formula>
    </cfRule>
    <cfRule type="containsText" dxfId="833" priority="1022" operator="containsText" text="Y">
      <formula>NOT(ISERROR(SEARCH("Y",P77)))</formula>
    </cfRule>
    <cfRule type="containsText" dxfId="832" priority="1023" operator="containsText" text="N">
      <formula>NOT(ISERROR(SEARCH("N",P77)))</formula>
    </cfRule>
  </conditionalFormatting>
  <conditionalFormatting sqref="P76">
    <cfRule type="containsText" dxfId="831" priority="1018" operator="containsText" text="X">
      <formula>NOT(ISERROR(SEARCH("X",P76)))</formula>
    </cfRule>
    <cfRule type="containsText" dxfId="830" priority="1019" operator="containsText" text="Y">
      <formula>NOT(ISERROR(SEARCH("Y",P76)))</formula>
    </cfRule>
    <cfRule type="containsText" dxfId="829" priority="1020" operator="containsText" text="N">
      <formula>NOT(ISERROR(SEARCH("N",P76)))</formula>
    </cfRule>
  </conditionalFormatting>
  <conditionalFormatting sqref="P79">
    <cfRule type="containsText" dxfId="828" priority="1015" operator="containsText" text="X">
      <formula>NOT(ISERROR(SEARCH("X",P79)))</formula>
    </cfRule>
    <cfRule type="containsText" dxfId="827" priority="1016" operator="containsText" text="Y">
      <formula>NOT(ISERROR(SEARCH("Y",P79)))</formula>
    </cfRule>
    <cfRule type="containsText" dxfId="826" priority="1017" operator="containsText" text="N">
      <formula>NOT(ISERROR(SEARCH("N",P79)))</formula>
    </cfRule>
  </conditionalFormatting>
  <conditionalFormatting sqref="P78">
    <cfRule type="containsText" dxfId="825" priority="1012" operator="containsText" text="X">
      <formula>NOT(ISERROR(SEARCH("X",P78)))</formula>
    </cfRule>
    <cfRule type="containsText" dxfId="824" priority="1013" operator="containsText" text="Y">
      <formula>NOT(ISERROR(SEARCH("Y",P78)))</formula>
    </cfRule>
    <cfRule type="containsText" dxfId="823" priority="1014" operator="containsText" text="N">
      <formula>NOT(ISERROR(SEARCH("N",P78)))</formula>
    </cfRule>
  </conditionalFormatting>
  <conditionalFormatting sqref="P81">
    <cfRule type="containsText" dxfId="822" priority="1009" operator="containsText" text="X">
      <formula>NOT(ISERROR(SEARCH("X",P81)))</formula>
    </cfRule>
    <cfRule type="containsText" dxfId="821" priority="1010" operator="containsText" text="Y">
      <formula>NOT(ISERROR(SEARCH("Y",P81)))</formula>
    </cfRule>
    <cfRule type="containsText" dxfId="820" priority="1011" operator="containsText" text="N">
      <formula>NOT(ISERROR(SEARCH("N",P81)))</formula>
    </cfRule>
  </conditionalFormatting>
  <conditionalFormatting sqref="P80">
    <cfRule type="containsText" dxfId="819" priority="1006" operator="containsText" text="X">
      <formula>NOT(ISERROR(SEARCH("X",P80)))</formula>
    </cfRule>
    <cfRule type="containsText" dxfId="818" priority="1007" operator="containsText" text="Y">
      <formula>NOT(ISERROR(SEARCH("Y",P80)))</formula>
    </cfRule>
    <cfRule type="containsText" dxfId="817" priority="1008" operator="containsText" text="N">
      <formula>NOT(ISERROR(SEARCH("N",P80)))</formula>
    </cfRule>
  </conditionalFormatting>
  <conditionalFormatting sqref="O53">
    <cfRule type="containsText" dxfId="816" priority="991" operator="containsText" text="X">
      <formula>NOT(ISERROR(SEARCH("X",O53)))</formula>
    </cfRule>
    <cfRule type="containsText" dxfId="815" priority="992" operator="containsText" text="Y">
      <formula>NOT(ISERROR(SEARCH("Y",O53)))</formula>
    </cfRule>
    <cfRule type="containsText" dxfId="814" priority="993" operator="containsText" text="N">
      <formula>NOT(ISERROR(SEARCH("N",O53)))</formula>
    </cfRule>
  </conditionalFormatting>
  <conditionalFormatting sqref="P53">
    <cfRule type="containsText" dxfId="813" priority="988" operator="containsText" text="X">
      <formula>NOT(ISERROR(SEARCH("X",P53)))</formula>
    </cfRule>
    <cfRule type="containsText" dxfId="812" priority="989" operator="containsText" text="Y">
      <formula>NOT(ISERROR(SEARCH("Y",P53)))</formula>
    </cfRule>
    <cfRule type="containsText" dxfId="811" priority="990" operator="containsText" text="N">
      <formula>NOT(ISERROR(SEARCH("N",P53)))</formula>
    </cfRule>
  </conditionalFormatting>
  <conditionalFormatting sqref="O52">
    <cfRule type="containsText" dxfId="810" priority="985" operator="containsText" text="X">
      <formula>NOT(ISERROR(SEARCH("X",O52)))</formula>
    </cfRule>
    <cfRule type="containsText" dxfId="809" priority="986" operator="containsText" text="Y">
      <formula>NOT(ISERROR(SEARCH("Y",O52)))</formula>
    </cfRule>
    <cfRule type="containsText" dxfId="808" priority="987" operator="containsText" text="N">
      <formula>NOT(ISERROR(SEARCH("N",O52)))</formula>
    </cfRule>
  </conditionalFormatting>
  <conditionalFormatting sqref="P52">
    <cfRule type="containsText" dxfId="807" priority="982" operator="containsText" text="X">
      <formula>NOT(ISERROR(SEARCH("X",P52)))</formula>
    </cfRule>
    <cfRule type="containsText" dxfId="806" priority="983" operator="containsText" text="Y">
      <formula>NOT(ISERROR(SEARCH("Y",P52)))</formula>
    </cfRule>
    <cfRule type="containsText" dxfId="805" priority="984" operator="containsText" text="N">
      <formula>NOT(ISERROR(SEARCH("N",P52)))</formula>
    </cfRule>
  </conditionalFormatting>
  <conditionalFormatting sqref="O57">
    <cfRule type="containsText" dxfId="804" priority="979" operator="containsText" text="X">
      <formula>NOT(ISERROR(SEARCH("X",O57)))</formula>
    </cfRule>
    <cfRule type="containsText" dxfId="803" priority="980" operator="containsText" text="Y">
      <formula>NOT(ISERROR(SEARCH("Y",O57)))</formula>
    </cfRule>
    <cfRule type="containsText" dxfId="802" priority="981" operator="containsText" text="N">
      <formula>NOT(ISERROR(SEARCH("N",O57)))</formula>
    </cfRule>
  </conditionalFormatting>
  <conditionalFormatting sqref="P57">
    <cfRule type="containsText" dxfId="801" priority="976" operator="containsText" text="X">
      <formula>NOT(ISERROR(SEARCH("X",P57)))</formula>
    </cfRule>
    <cfRule type="containsText" dxfId="800" priority="977" operator="containsText" text="Y">
      <formula>NOT(ISERROR(SEARCH("Y",P57)))</formula>
    </cfRule>
    <cfRule type="containsText" dxfId="799" priority="978" operator="containsText" text="N">
      <formula>NOT(ISERROR(SEARCH("N",P57)))</formula>
    </cfRule>
  </conditionalFormatting>
  <conditionalFormatting sqref="O54">
    <cfRule type="containsText" dxfId="798" priority="973" operator="containsText" text="X">
      <formula>NOT(ISERROR(SEARCH("X",O54)))</formula>
    </cfRule>
    <cfRule type="containsText" dxfId="797" priority="974" operator="containsText" text="Y">
      <formula>NOT(ISERROR(SEARCH("Y",O54)))</formula>
    </cfRule>
    <cfRule type="containsText" dxfId="796" priority="975" operator="containsText" text="N">
      <formula>NOT(ISERROR(SEARCH("N",O54)))</formula>
    </cfRule>
  </conditionalFormatting>
  <conditionalFormatting sqref="P54">
    <cfRule type="containsText" dxfId="795" priority="970" operator="containsText" text="X">
      <formula>NOT(ISERROR(SEARCH("X",P54)))</formula>
    </cfRule>
    <cfRule type="containsText" dxfId="794" priority="971" operator="containsText" text="Y">
      <formula>NOT(ISERROR(SEARCH("Y",P54)))</formula>
    </cfRule>
    <cfRule type="containsText" dxfId="793" priority="972" operator="containsText" text="N">
      <formula>NOT(ISERROR(SEARCH("N",P54)))</formula>
    </cfRule>
  </conditionalFormatting>
  <conditionalFormatting sqref="O58">
    <cfRule type="containsText" dxfId="792" priority="967" operator="containsText" text="X">
      <formula>NOT(ISERROR(SEARCH("X",O58)))</formula>
    </cfRule>
    <cfRule type="containsText" dxfId="791" priority="968" operator="containsText" text="Y">
      <formula>NOT(ISERROR(SEARCH("Y",O58)))</formula>
    </cfRule>
    <cfRule type="containsText" dxfId="790" priority="969" operator="containsText" text="N">
      <formula>NOT(ISERROR(SEARCH("N",O58)))</formula>
    </cfRule>
  </conditionalFormatting>
  <conditionalFormatting sqref="P58">
    <cfRule type="containsText" dxfId="789" priority="964" operator="containsText" text="X">
      <formula>NOT(ISERROR(SEARCH("X",P58)))</formula>
    </cfRule>
    <cfRule type="containsText" dxfId="788" priority="965" operator="containsText" text="Y">
      <formula>NOT(ISERROR(SEARCH("Y",P58)))</formula>
    </cfRule>
    <cfRule type="containsText" dxfId="787" priority="966" operator="containsText" text="N">
      <formula>NOT(ISERROR(SEARCH("N",P58)))</formula>
    </cfRule>
  </conditionalFormatting>
  <conditionalFormatting sqref="O59">
    <cfRule type="containsText" dxfId="786" priority="961" operator="containsText" text="X">
      <formula>NOT(ISERROR(SEARCH("X",O59)))</formula>
    </cfRule>
    <cfRule type="containsText" dxfId="785" priority="962" operator="containsText" text="Y">
      <formula>NOT(ISERROR(SEARCH("Y",O59)))</formula>
    </cfRule>
    <cfRule type="containsText" dxfId="784" priority="963" operator="containsText" text="N">
      <formula>NOT(ISERROR(SEARCH("N",O59)))</formula>
    </cfRule>
  </conditionalFormatting>
  <conditionalFormatting sqref="P85">
    <cfRule type="containsText" dxfId="783" priority="952" operator="containsText" text="X">
      <formula>NOT(ISERROR(SEARCH("X",P85)))</formula>
    </cfRule>
    <cfRule type="containsText" dxfId="782" priority="953" operator="containsText" text="Y">
      <formula>NOT(ISERROR(SEARCH("Y",P85)))</formula>
    </cfRule>
    <cfRule type="containsText" dxfId="781" priority="954" operator="containsText" text="N">
      <formula>NOT(ISERROR(SEARCH("N",P85)))</formula>
    </cfRule>
  </conditionalFormatting>
  <conditionalFormatting sqref="P84">
    <cfRule type="containsText" dxfId="780" priority="955" operator="containsText" text="X">
      <formula>NOT(ISERROR(SEARCH("X",P84)))</formula>
    </cfRule>
    <cfRule type="containsText" dxfId="779" priority="956" operator="containsText" text="Y">
      <formula>NOT(ISERROR(SEARCH("Y",P84)))</formula>
    </cfRule>
    <cfRule type="containsText" dxfId="778" priority="957" operator="containsText" text="N">
      <formula>NOT(ISERROR(SEARCH("N",P84)))</formula>
    </cfRule>
  </conditionalFormatting>
  <conditionalFormatting sqref="O88:O91">
    <cfRule type="containsText" dxfId="777" priority="946" operator="containsText" text="X">
      <formula>NOT(ISERROR(SEARCH("X",O88)))</formula>
    </cfRule>
    <cfRule type="containsText" dxfId="776" priority="947" operator="containsText" text="Y">
      <formula>NOT(ISERROR(SEARCH("Y",O88)))</formula>
    </cfRule>
    <cfRule type="containsText" dxfId="775" priority="948" operator="containsText" text="N">
      <formula>NOT(ISERROR(SEARCH("N",O88)))</formula>
    </cfRule>
  </conditionalFormatting>
  <conditionalFormatting sqref="P87:P91">
    <cfRule type="containsText" dxfId="774" priority="943" operator="containsText" text="X">
      <formula>NOT(ISERROR(SEARCH("X",P87)))</formula>
    </cfRule>
    <cfRule type="containsText" dxfId="773" priority="944" operator="containsText" text="Y">
      <formula>NOT(ISERROR(SEARCH("Y",P87)))</formula>
    </cfRule>
    <cfRule type="containsText" dxfId="772" priority="945" operator="containsText" text="N">
      <formula>NOT(ISERROR(SEARCH("N",P87)))</formula>
    </cfRule>
  </conditionalFormatting>
  <conditionalFormatting sqref="P86">
    <cfRule type="containsText" dxfId="771" priority="949" operator="containsText" text="X">
      <formula>NOT(ISERROR(SEARCH("X",P86)))</formula>
    </cfRule>
    <cfRule type="containsText" dxfId="770" priority="950" operator="containsText" text="Y">
      <formula>NOT(ISERROR(SEARCH("Y",P86)))</formula>
    </cfRule>
    <cfRule type="containsText" dxfId="769" priority="951" operator="containsText" text="N">
      <formula>NOT(ISERROR(SEARCH("N",P86)))</formula>
    </cfRule>
  </conditionalFormatting>
  <conditionalFormatting sqref="O94:O95">
    <cfRule type="containsText" dxfId="768" priority="940" operator="containsText" text="X">
      <formula>NOT(ISERROR(SEARCH("X",O94)))</formula>
    </cfRule>
    <cfRule type="containsText" dxfId="767" priority="941" operator="containsText" text="Y">
      <formula>NOT(ISERROR(SEARCH("Y",O94)))</formula>
    </cfRule>
    <cfRule type="containsText" dxfId="766" priority="942" operator="containsText" text="N">
      <formula>NOT(ISERROR(SEARCH("N",O94)))</formula>
    </cfRule>
  </conditionalFormatting>
  <conditionalFormatting sqref="P94:P95">
    <cfRule type="containsText" dxfId="765" priority="937" operator="containsText" text="X">
      <formula>NOT(ISERROR(SEARCH("X",P94)))</formula>
    </cfRule>
    <cfRule type="containsText" dxfId="764" priority="938" operator="containsText" text="Y">
      <formula>NOT(ISERROR(SEARCH("Y",P94)))</formula>
    </cfRule>
    <cfRule type="containsText" dxfId="763" priority="939" operator="containsText" text="N">
      <formula>NOT(ISERROR(SEARCH("N",P94)))</formula>
    </cfRule>
  </conditionalFormatting>
  <conditionalFormatting sqref="O96">
    <cfRule type="containsText" dxfId="762" priority="934" operator="containsText" text="X">
      <formula>NOT(ISERROR(SEARCH("X",O96)))</formula>
    </cfRule>
    <cfRule type="containsText" dxfId="761" priority="935" operator="containsText" text="Y">
      <formula>NOT(ISERROR(SEARCH("Y",O96)))</formula>
    </cfRule>
    <cfRule type="containsText" dxfId="760" priority="936" operator="containsText" text="N">
      <formula>NOT(ISERROR(SEARCH("N",O96)))</formula>
    </cfRule>
  </conditionalFormatting>
  <conditionalFormatting sqref="P96">
    <cfRule type="containsText" dxfId="759" priority="931" operator="containsText" text="X">
      <formula>NOT(ISERROR(SEARCH("X",P96)))</formula>
    </cfRule>
    <cfRule type="containsText" dxfId="758" priority="932" operator="containsText" text="Y">
      <formula>NOT(ISERROR(SEARCH("Y",P96)))</formula>
    </cfRule>
    <cfRule type="containsText" dxfId="757" priority="933" operator="containsText" text="N">
      <formula>NOT(ISERROR(SEARCH("N",P96)))</formula>
    </cfRule>
  </conditionalFormatting>
  <conditionalFormatting sqref="O97:O100">
    <cfRule type="containsText" dxfId="756" priority="928" operator="containsText" text="X">
      <formula>NOT(ISERROR(SEARCH("X",O97)))</formula>
    </cfRule>
    <cfRule type="containsText" dxfId="755" priority="929" operator="containsText" text="Y">
      <formula>NOT(ISERROR(SEARCH("Y",O97)))</formula>
    </cfRule>
    <cfRule type="containsText" dxfId="754" priority="930" operator="containsText" text="N">
      <formula>NOT(ISERROR(SEARCH("N",O97)))</formula>
    </cfRule>
  </conditionalFormatting>
  <conditionalFormatting sqref="P97:P100">
    <cfRule type="containsText" dxfId="753" priority="925" operator="containsText" text="X">
      <formula>NOT(ISERROR(SEARCH("X",P97)))</formula>
    </cfRule>
    <cfRule type="containsText" dxfId="752" priority="926" operator="containsText" text="Y">
      <formula>NOT(ISERROR(SEARCH("Y",P97)))</formula>
    </cfRule>
    <cfRule type="containsText" dxfId="751" priority="927" operator="containsText" text="N">
      <formula>NOT(ISERROR(SEARCH("N",P97)))</formula>
    </cfRule>
  </conditionalFormatting>
  <conditionalFormatting sqref="K844:K854">
    <cfRule type="containsText" dxfId="750" priority="904" operator="containsText" text="X">
      <formula>NOT(ISERROR(SEARCH("X",K844)))</formula>
    </cfRule>
    <cfRule type="containsText" dxfId="749" priority="905" operator="containsText" text="Y">
      <formula>NOT(ISERROR(SEARCH("Y",K844)))</formula>
    </cfRule>
    <cfRule type="containsText" dxfId="748" priority="906" operator="containsText" text="N">
      <formula>NOT(ISERROR(SEARCH("N",K844)))</formula>
    </cfRule>
  </conditionalFormatting>
  <conditionalFormatting sqref="K588:K843">
    <cfRule type="containsText" dxfId="747" priority="901" operator="containsText" text="X">
      <formula>NOT(ISERROR(SEARCH("X",K588)))</formula>
    </cfRule>
    <cfRule type="containsText" dxfId="746" priority="902" operator="containsText" text="Y">
      <formula>NOT(ISERROR(SEARCH("Y",K588)))</formula>
    </cfRule>
    <cfRule type="containsText" dxfId="745" priority="903" operator="containsText" text="N">
      <formula>NOT(ISERROR(SEARCH("N",K588)))</formula>
    </cfRule>
  </conditionalFormatting>
  <conditionalFormatting sqref="P2">
    <cfRule type="containsText" dxfId="744" priority="898" operator="containsText" text="X">
      <formula>NOT(ISERROR(SEARCH("X",P2)))</formula>
    </cfRule>
    <cfRule type="containsText" dxfId="743" priority="899" operator="containsText" text="Y">
      <formula>NOT(ISERROR(SEARCH("Y",P2)))</formula>
    </cfRule>
    <cfRule type="containsText" dxfId="742" priority="900" operator="containsText" text="N">
      <formula>NOT(ISERROR(SEARCH("N",P2)))</formula>
    </cfRule>
  </conditionalFormatting>
  <conditionalFormatting sqref="K2">
    <cfRule type="containsText" dxfId="741" priority="895" operator="containsText" text="X">
      <formula>NOT(ISERROR(SEARCH("X",K2)))</formula>
    </cfRule>
    <cfRule type="containsText" dxfId="740" priority="896" operator="containsText" text="Y">
      <formula>NOT(ISERROR(SEARCH("Y",K2)))</formula>
    </cfRule>
    <cfRule type="containsText" dxfId="739" priority="897" operator="containsText" text="N">
      <formula>NOT(ISERROR(SEARCH("N",K2)))</formula>
    </cfRule>
  </conditionalFormatting>
  <conditionalFormatting sqref="P3">
    <cfRule type="containsText" dxfId="738" priority="892" operator="containsText" text="X">
      <formula>NOT(ISERROR(SEARCH("X",P3)))</formula>
    </cfRule>
    <cfRule type="containsText" dxfId="737" priority="893" operator="containsText" text="Y">
      <formula>NOT(ISERROR(SEARCH("Y",P3)))</formula>
    </cfRule>
    <cfRule type="containsText" dxfId="736" priority="894" operator="containsText" text="N">
      <formula>NOT(ISERROR(SEARCH("N",P3)))</formula>
    </cfRule>
  </conditionalFormatting>
  <conditionalFormatting sqref="K3">
    <cfRule type="containsText" dxfId="735" priority="889" operator="containsText" text="X">
      <formula>NOT(ISERROR(SEARCH("X",K3)))</formula>
    </cfRule>
    <cfRule type="containsText" dxfId="734" priority="890" operator="containsText" text="Y">
      <formula>NOT(ISERROR(SEARCH("Y",K3)))</formula>
    </cfRule>
    <cfRule type="containsText" dxfId="733" priority="891" operator="containsText" text="N">
      <formula>NOT(ISERROR(SEARCH("N",K3)))</formula>
    </cfRule>
  </conditionalFormatting>
  <conditionalFormatting sqref="P4">
    <cfRule type="containsText" dxfId="732" priority="886" operator="containsText" text="X">
      <formula>NOT(ISERROR(SEARCH("X",P4)))</formula>
    </cfRule>
    <cfRule type="containsText" dxfId="731" priority="887" operator="containsText" text="Y">
      <formula>NOT(ISERROR(SEARCH("Y",P4)))</formula>
    </cfRule>
    <cfRule type="containsText" dxfId="730" priority="888" operator="containsText" text="N">
      <formula>NOT(ISERROR(SEARCH("N",P4)))</formula>
    </cfRule>
  </conditionalFormatting>
  <conditionalFormatting sqref="K4">
    <cfRule type="containsText" dxfId="729" priority="883" operator="containsText" text="X">
      <formula>NOT(ISERROR(SEARCH("X",K4)))</formula>
    </cfRule>
    <cfRule type="containsText" dxfId="728" priority="884" operator="containsText" text="Y">
      <formula>NOT(ISERROR(SEARCH("Y",K4)))</formula>
    </cfRule>
    <cfRule type="containsText" dxfId="727" priority="885" operator="containsText" text="N">
      <formula>NOT(ISERROR(SEARCH("N",K4)))</formula>
    </cfRule>
  </conditionalFormatting>
  <conditionalFormatting sqref="P5">
    <cfRule type="containsText" dxfId="726" priority="880" operator="containsText" text="X">
      <formula>NOT(ISERROR(SEARCH("X",P5)))</formula>
    </cfRule>
    <cfRule type="containsText" dxfId="725" priority="881" operator="containsText" text="Y">
      <formula>NOT(ISERROR(SEARCH("Y",P5)))</formula>
    </cfRule>
    <cfRule type="containsText" dxfId="724" priority="882" operator="containsText" text="N">
      <formula>NOT(ISERROR(SEARCH("N",P5)))</formula>
    </cfRule>
  </conditionalFormatting>
  <conditionalFormatting sqref="K5">
    <cfRule type="containsText" dxfId="723" priority="877" operator="containsText" text="X">
      <formula>NOT(ISERROR(SEARCH("X",K5)))</formula>
    </cfRule>
    <cfRule type="containsText" dxfId="722" priority="878" operator="containsText" text="Y">
      <formula>NOT(ISERROR(SEARCH("Y",K5)))</formula>
    </cfRule>
    <cfRule type="containsText" dxfId="721" priority="879" operator="containsText" text="N">
      <formula>NOT(ISERROR(SEARCH("N",K5)))</formula>
    </cfRule>
  </conditionalFormatting>
  <conditionalFormatting sqref="P6">
    <cfRule type="containsText" dxfId="720" priority="874" operator="containsText" text="X">
      <formula>NOT(ISERROR(SEARCH("X",P6)))</formula>
    </cfRule>
    <cfRule type="containsText" dxfId="719" priority="875" operator="containsText" text="Y">
      <formula>NOT(ISERROR(SEARCH("Y",P6)))</formula>
    </cfRule>
    <cfRule type="containsText" dxfId="718" priority="876" operator="containsText" text="N">
      <formula>NOT(ISERROR(SEARCH("N",P6)))</formula>
    </cfRule>
  </conditionalFormatting>
  <conditionalFormatting sqref="K6">
    <cfRule type="containsText" dxfId="717" priority="871" operator="containsText" text="X">
      <formula>NOT(ISERROR(SEARCH("X",K6)))</formula>
    </cfRule>
    <cfRule type="containsText" dxfId="716" priority="872" operator="containsText" text="Y">
      <formula>NOT(ISERROR(SEARCH("Y",K6)))</formula>
    </cfRule>
    <cfRule type="containsText" dxfId="715" priority="873" operator="containsText" text="N">
      <formula>NOT(ISERROR(SEARCH("N",K6)))</formula>
    </cfRule>
  </conditionalFormatting>
  <conditionalFormatting sqref="K7">
    <cfRule type="containsText" dxfId="714" priority="868" operator="containsText" text="X">
      <formula>NOT(ISERROR(SEARCH("X",K7)))</formula>
    </cfRule>
    <cfRule type="containsText" dxfId="713" priority="869" operator="containsText" text="Y">
      <formula>NOT(ISERROR(SEARCH("Y",K7)))</formula>
    </cfRule>
    <cfRule type="containsText" dxfId="712" priority="870" operator="containsText" text="N">
      <formula>NOT(ISERROR(SEARCH("N",K7)))</formula>
    </cfRule>
  </conditionalFormatting>
  <conditionalFormatting sqref="K163:K169">
    <cfRule type="containsText" dxfId="711" priority="865" operator="containsText" text="X">
      <formula>NOT(ISERROR(SEARCH("X",K163)))</formula>
    </cfRule>
    <cfRule type="containsText" dxfId="710" priority="866" operator="containsText" text="Y">
      <formula>NOT(ISERROR(SEARCH("Y",K163)))</formula>
    </cfRule>
    <cfRule type="containsText" dxfId="709" priority="867" operator="containsText" text="N">
      <formula>NOT(ISERROR(SEARCH("N",K163)))</formula>
    </cfRule>
  </conditionalFormatting>
  <conditionalFormatting sqref="P10">
    <cfRule type="containsText" dxfId="708" priority="862" operator="containsText" text="X">
      <formula>NOT(ISERROR(SEARCH("X",P10)))</formula>
    </cfRule>
    <cfRule type="containsText" dxfId="707" priority="863" operator="containsText" text="Y">
      <formula>NOT(ISERROR(SEARCH("Y",P10)))</formula>
    </cfRule>
    <cfRule type="containsText" dxfId="706" priority="864" operator="containsText" text="N">
      <formula>NOT(ISERROR(SEARCH("N",P10)))</formula>
    </cfRule>
  </conditionalFormatting>
  <conditionalFormatting sqref="P11">
    <cfRule type="containsText" dxfId="705" priority="859" operator="containsText" text="X">
      <formula>NOT(ISERROR(SEARCH("X",P11)))</formula>
    </cfRule>
    <cfRule type="containsText" dxfId="704" priority="860" operator="containsText" text="Y">
      <formula>NOT(ISERROR(SEARCH("Y",P11)))</formula>
    </cfRule>
    <cfRule type="containsText" dxfId="703" priority="861" operator="containsText" text="N">
      <formula>NOT(ISERROR(SEARCH("N",P11)))</formula>
    </cfRule>
  </conditionalFormatting>
  <conditionalFormatting sqref="P12">
    <cfRule type="containsText" dxfId="702" priority="856" operator="containsText" text="X">
      <formula>NOT(ISERROR(SEARCH("X",P12)))</formula>
    </cfRule>
    <cfRule type="containsText" dxfId="701" priority="857" operator="containsText" text="Y">
      <formula>NOT(ISERROR(SEARCH("Y",P12)))</formula>
    </cfRule>
    <cfRule type="containsText" dxfId="700" priority="858" operator="containsText" text="N">
      <formula>NOT(ISERROR(SEARCH("N",P12)))</formula>
    </cfRule>
  </conditionalFormatting>
  <conditionalFormatting sqref="P13">
    <cfRule type="containsText" dxfId="699" priority="853" operator="containsText" text="X">
      <formula>NOT(ISERROR(SEARCH("X",P13)))</formula>
    </cfRule>
    <cfRule type="containsText" dxfId="698" priority="854" operator="containsText" text="Y">
      <formula>NOT(ISERROR(SEARCH("Y",P13)))</formula>
    </cfRule>
    <cfRule type="containsText" dxfId="697" priority="855" operator="containsText" text="N">
      <formula>NOT(ISERROR(SEARCH("N",P13)))</formula>
    </cfRule>
  </conditionalFormatting>
  <conditionalFormatting sqref="K13">
    <cfRule type="containsText" dxfId="696" priority="850" operator="containsText" text="X">
      <formula>NOT(ISERROR(SEARCH("X",K13)))</formula>
    </cfRule>
    <cfRule type="containsText" dxfId="695" priority="851" operator="containsText" text="Y">
      <formula>NOT(ISERROR(SEARCH("Y",K13)))</formula>
    </cfRule>
    <cfRule type="containsText" dxfId="694" priority="852" operator="containsText" text="N">
      <formula>NOT(ISERROR(SEARCH("N",K13)))</formula>
    </cfRule>
  </conditionalFormatting>
  <conditionalFormatting sqref="P14">
    <cfRule type="containsText" dxfId="693" priority="847" operator="containsText" text="X">
      <formula>NOT(ISERROR(SEARCH("X",P14)))</formula>
    </cfRule>
    <cfRule type="containsText" dxfId="692" priority="848" operator="containsText" text="Y">
      <formula>NOT(ISERROR(SEARCH("Y",P14)))</formula>
    </cfRule>
    <cfRule type="containsText" dxfId="691" priority="849" operator="containsText" text="N">
      <formula>NOT(ISERROR(SEARCH("N",P14)))</formula>
    </cfRule>
  </conditionalFormatting>
  <conditionalFormatting sqref="P15">
    <cfRule type="containsText" dxfId="690" priority="844" operator="containsText" text="X">
      <formula>NOT(ISERROR(SEARCH("X",P15)))</formula>
    </cfRule>
    <cfRule type="containsText" dxfId="689" priority="845" operator="containsText" text="Y">
      <formula>NOT(ISERROR(SEARCH("Y",P15)))</formula>
    </cfRule>
    <cfRule type="containsText" dxfId="688" priority="846" operator="containsText" text="N">
      <formula>NOT(ISERROR(SEARCH("N",P15)))</formula>
    </cfRule>
  </conditionalFormatting>
  <conditionalFormatting sqref="P16">
    <cfRule type="containsText" dxfId="687" priority="841" operator="containsText" text="X">
      <formula>NOT(ISERROR(SEARCH("X",P16)))</formula>
    </cfRule>
    <cfRule type="containsText" dxfId="686" priority="842" operator="containsText" text="Y">
      <formula>NOT(ISERROR(SEARCH("Y",P16)))</formula>
    </cfRule>
    <cfRule type="containsText" dxfId="685" priority="843" operator="containsText" text="N">
      <formula>NOT(ISERROR(SEARCH("N",P16)))</formula>
    </cfRule>
  </conditionalFormatting>
  <conditionalFormatting sqref="P17">
    <cfRule type="containsText" dxfId="684" priority="838" operator="containsText" text="X">
      <formula>NOT(ISERROR(SEARCH("X",P17)))</formula>
    </cfRule>
    <cfRule type="containsText" dxfId="683" priority="839" operator="containsText" text="Y">
      <formula>NOT(ISERROR(SEARCH("Y",P17)))</formula>
    </cfRule>
    <cfRule type="containsText" dxfId="682" priority="840" operator="containsText" text="N">
      <formula>NOT(ISERROR(SEARCH("N",P17)))</formula>
    </cfRule>
  </conditionalFormatting>
  <conditionalFormatting sqref="P18">
    <cfRule type="containsText" dxfId="681" priority="835" operator="containsText" text="X">
      <formula>NOT(ISERROR(SEARCH("X",P18)))</formula>
    </cfRule>
    <cfRule type="containsText" dxfId="680" priority="836" operator="containsText" text="Y">
      <formula>NOT(ISERROR(SEARCH("Y",P18)))</formula>
    </cfRule>
    <cfRule type="containsText" dxfId="679" priority="837" operator="containsText" text="N">
      <formula>NOT(ISERROR(SEARCH("N",P18)))</formula>
    </cfRule>
  </conditionalFormatting>
  <conditionalFormatting sqref="K18">
    <cfRule type="containsText" dxfId="678" priority="832" operator="containsText" text="X">
      <formula>NOT(ISERROR(SEARCH("X",K18)))</formula>
    </cfRule>
    <cfRule type="containsText" dxfId="677" priority="833" operator="containsText" text="Y">
      <formula>NOT(ISERROR(SEARCH("Y",K18)))</formula>
    </cfRule>
    <cfRule type="containsText" dxfId="676" priority="834" operator="containsText" text="N">
      <formula>NOT(ISERROR(SEARCH("N",K18)))</formula>
    </cfRule>
  </conditionalFormatting>
  <conditionalFormatting sqref="P19">
    <cfRule type="containsText" dxfId="675" priority="829" operator="containsText" text="X">
      <formula>NOT(ISERROR(SEARCH("X",P19)))</formula>
    </cfRule>
    <cfRule type="containsText" dxfId="674" priority="830" operator="containsText" text="Y">
      <formula>NOT(ISERROR(SEARCH("Y",P19)))</formula>
    </cfRule>
    <cfRule type="containsText" dxfId="673" priority="831" operator="containsText" text="N">
      <formula>NOT(ISERROR(SEARCH("N",P19)))</formula>
    </cfRule>
  </conditionalFormatting>
  <conditionalFormatting sqref="P20">
    <cfRule type="containsText" dxfId="672" priority="826" operator="containsText" text="X">
      <formula>NOT(ISERROR(SEARCH("X",P20)))</formula>
    </cfRule>
    <cfRule type="containsText" dxfId="671" priority="827" operator="containsText" text="Y">
      <formula>NOT(ISERROR(SEARCH("Y",P20)))</formula>
    </cfRule>
    <cfRule type="containsText" dxfId="670" priority="828" operator="containsText" text="N">
      <formula>NOT(ISERROR(SEARCH("N",P20)))</formula>
    </cfRule>
  </conditionalFormatting>
  <conditionalFormatting sqref="P21">
    <cfRule type="containsText" dxfId="669" priority="823" operator="containsText" text="X">
      <formula>NOT(ISERROR(SEARCH("X",P21)))</formula>
    </cfRule>
    <cfRule type="containsText" dxfId="668" priority="824" operator="containsText" text="Y">
      <formula>NOT(ISERROR(SEARCH("Y",P21)))</formula>
    </cfRule>
    <cfRule type="containsText" dxfId="667" priority="825" operator="containsText" text="N">
      <formula>NOT(ISERROR(SEARCH("N",P21)))</formula>
    </cfRule>
  </conditionalFormatting>
  <conditionalFormatting sqref="K21">
    <cfRule type="containsText" dxfId="666" priority="820" operator="containsText" text="X">
      <formula>NOT(ISERROR(SEARCH("X",K21)))</formula>
    </cfRule>
    <cfRule type="containsText" dxfId="665" priority="821" operator="containsText" text="Y">
      <formula>NOT(ISERROR(SEARCH("Y",K21)))</formula>
    </cfRule>
    <cfRule type="containsText" dxfId="664" priority="822" operator="containsText" text="N">
      <formula>NOT(ISERROR(SEARCH("N",K21)))</formula>
    </cfRule>
  </conditionalFormatting>
  <conditionalFormatting sqref="K157:K162">
    <cfRule type="containsText" dxfId="663" priority="817" operator="containsText" text="X">
      <formula>NOT(ISERROR(SEARCH("X",K157)))</formula>
    </cfRule>
    <cfRule type="containsText" dxfId="662" priority="818" operator="containsText" text="Y">
      <formula>NOT(ISERROR(SEARCH("Y",K157)))</formula>
    </cfRule>
    <cfRule type="containsText" dxfId="661" priority="819" operator="containsText" text="N">
      <formula>NOT(ISERROR(SEARCH("N",K157)))</formula>
    </cfRule>
  </conditionalFormatting>
  <conditionalFormatting sqref="K139">
    <cfRule type="containsText" dxfId="660" priority="814" operator="containsText" text="X">
      <formula>NOT(ISERROR(SEARCH("X",K139)))</formula>
    </cfRule>
    <cfRule type="containsText" dxfId="659" priority="815" operator="containsText" text="Y">
      <formula>NOT(ISERROR(SEARCH("Y",K139)))</formula>
    </cfRule>
    <cfRule type="containsText" dxfId="658" priority="816" operator="containsText" text="N">
      <formula>NOT(ISERROR(SEARCH("N",K139)))</formula>
    </cfRule>
  </conditionalFormatting>
  <conditionalFormatting sqref="O139">
    <cfRule type="containsText" dxfId="657" priority="811" operator="containsText" text="X">
      <formula>NOT(ISERROR(SEARCH("X",O139)))</formula>
    </cfRule>
    <cfRule type="containsText" dxfId="656" priority="812" operator="containsText" text="Y">
      <formula>NOT(ISERROR(SEARCH("Y",O139)))</formula>
    </cfRule>
    <cfRule type="containsText" dxfId="655" priority="813" operator="containsText" text="N">
      <formula>NOT(ISERROR(SEARCH("N",O139)))</formula>
    </cfRule>
  </conditionalFormatting>
  <conditionalFormatting sqref="P139">
    <cfRule type="containsText" dxfId="654" priority="808" operator="containsText" text="X">
      <formula>NOT(ISERROR(SEARCH("X",P139)))</formula>
    </cfRule>
    <cfRule type="containsText" dxfId="653" priority="809" operator="containsText" text="Y">
      <formula>NOT(ISERROR(SEARCH("Y",P139)))</formula>
    </cfRule>
    <cfRule type="containsText" dxfId="652" priority="810" operator="containsText" text="N">
      <formula>NOT(ISERROR(SEARCH("N",P139)))</formula>
    </cfRule>
  </conditionalFormatting>
  <conditionalFormatting sqref="K140">
    <cfRule type="containsText" dxfId="651" priority="805" operator="containsText" text="X">
      <formula>NOT(ISERROR(SEARCH("X",K140)))</formula>
    </cfRule>
    <cfRule type="containsText" dxfId="650" priority="806" operator="containsText" text="Y">
      <formula>NOT(ISERROR(SEARCH("Y",K140)))</formula>
    </cfRule>
    <cfRule type="containsText" dxfId="649" priority="807" operator="containsText" text="N">
      <formula>NOT(ISERROR(SEARCH("N",K140)))</formula>
    </cfRule>
  </conditionalFormatting>
  <conditionalFormatting sqref="O140">
    <cfRule type="containsText" dxfId="648" priority="802" operator="containsText" text="X">
      <formula>NOT(ISERROR(SEARCH("X",O140)))</formula>
    </cfRule>
    <cfRule type="containsText" dxfId="647" priority="803" operator="containsText" text="Y">
      <formula>NOT(ISERROR(SEARCH("Y",O140)))</formula>
    </cfRule>
    <cfRule type="containsText" dxfId="646" priority="804" operator="containsText" text="N">
      <formula>NOT(ISERROR(SEARCH("N",O140)))</formula>
    </cfRule>
  </conditionalFormatting>
  <conditionalFormatting sqref="P140">
    <cfRule type="containsText" dxfId="645" priority="799" operator="containsText" text="X">
      <formula>NOT(ISERROR(SEARCH("X",P140)))</formula>
    </cfRule>
    <cfRule type="containsText" dxfId="644" priority="800" operator="containsText" text="Y">
      <formula>NOT(ISERROR(SEARCH("Y",P140)))</formula>
    </cfRule>
    <cfRule type="containsText" dxfId="643" priority="801" operator="containsText" text="N">
      <formula>NOT(ISERROR(SEARCH("N",P140)))</formula>
    </cfRule>
  </conditionalFormatting>
  <conditionalFormatting sqref="K141">
    <cfRule type="containsText" dxfId="642" priority="796" operator="containsText" text="X">
      <formula>NOT(ISERROR(SEARCH("X",K141)))</formula>
    </cfRule>
    <cfRule type="containsText" dxfId="641" priority="797" operator="containsText" text="Y">
      <formula>NOT(ISERROR(SEARCH("Y",K141)))</formula>
    </cfRule>
    <cfRule type="containsText" dxfId="640" priority="798" operator="containsText" text="N">
      <formula>NOT(ISERROR(SEARCH("N",K141)))</formula>
    </cfRule>
  </conditionalFormatting>
  <conditionalFormatting sqref="O141">
    <cfRule type="containsText" dxfId="639" priority="793" operator="containsText" text="X">
      <formula>NOT(ISERROR(SEARCH("X",O141)))</formula>
    </cfRule>
    <cfRule type="containsText" dxfId="638" priority="794" operator="containsText" text="Y">
      <formula>NOT(ISERROR(SEARCH("Y",O141)))</formula>
    </cfRule>
    <cfRule type="containsText" dxfId="637" priority="795" operator="containsText" text="N">
      <formula>NOT(ISERROR(SEARCH("N",O141)))</formula>
    </cfRule>
  </conditionalFormatting>
  <conditionalFormatting sqref="P141">
    <cfRule type="containsText" dxfId="636" priority="790" operator="containsText" text="X">
      <formula>NOT(ISERROR(SEARCH("X",P141)))</formula>
    </cfRule>
    <cfRule type="containsText" dxfId="635" priority="791" operator="containsText" text="Y">
      <formula>NOT(ISERROR(SEARCH("Y",P141)))</formula>
    </cfRule>
    <cfRule type="containsText" dxfId="634" priority="792" operator="containsText" text="N">
      <formula>NOT(ISERROR(SEARCH("N",P141)))</formula>
    </cfRule>
  </conditionalFormatting>
  <conditionalFormatting sqref="K142">
    <cfRule type="containsText" dxfId="633" priority="787" operator="containsText" text="X">
      <formula>NOT(ISERROR(SEARCH("X",K142)))</formula>
    </cfRule>
    <cfRule type="containsText" dxfId="632" priority="788" operator="containsText" text="Y">
      <formula>NOT(ISERROR(SEARCH("Y",K142)))</formula>
    </cfRule>
    <cfRule type="containsText" dxfId="631" priority="789" operator="containsText" text="N">
      <formula>NOT(ISERROR(SEARCH("N",K142)))</formula>
    </cfRule>
  </conditionalFormatting>
  <conditionalFormatting sqref="O142">
    <cfRule type="containsText" dxfId="630" priority="784" operator="containsText" text="X">
      <formula>NOT(ISERROR(SEARCH("X",O142)))</formula>
    </cfRule>
    <cfRule type="containsText" dxfId="629" priority="785" operator="containsText" text="Y">
      <formula>NOT(ISERROR(SEARCH("Y",O142)))</formula>
    </cfRule>
    <cfRule type="containsText" dxfId="628" priority="786" operator="containsText" text="N">
      <formula>NOT(ISERROR(SEARCH("N",O142)))</formula>
    </cfRule>
  </conditionalFormatting>
  <conditionalFormatting sqref="P142">
    <cfRule type="containsText" dxfId="627" priority="781" operator="containsText" text="X">
      <formula>NOT(ISERROR(SEARCH("X",P142)))</formula>
    </cfRule>
    <cfRule type="containsText" dxfId="626" priority="782" operator="containsText" text="Y">
      <formula>NOT(ISERROR(SEARCH("Y",P142)))</formula>
    </cfRule>
    <cfRule type="containsText" dxfId="625" priority="783" operator="containsText" text="N">
      <formula>NOT(ISERROR(SEARCH("N",P142)))</formula>
    </cfRule>
  </conditionalFormatting>
  <conditionalFormatting sqref="K143">
    <cfRule type="containsText" dxfId="624" priority="778" operator="containsText" text="X">
      <formula>NOT(ISERROR(SEARCH("X",K143)))</formula>
    </cfRule>
    <cfRule type="containsText" dxfId="623" priority="779" operator="containsText" text="Y">
      <formula>NOT(ISERROR(SEARCH("Y",K143)))</formula>
    </cfRule>
    <cfRule type="containsText" dxfId="622" priority="780" operator="containsText" text="N">
      <formula>NOT(ISERROR(SEARCH("N",K143)))</formula>
    </cfRule>
  </conditionalFormatting>
  <conditionalFormatting sqref="O143">
    <cfRule type="containsText" dxfId="621" priority="775" operator="containsText" text="X">
      <formula>NOT(ISERROR(SEARCH("X",O143)))</formula>
    </cfRule>
    <cfRule type="containsText" dxfId="620" priority="776" operator="containsText" text="Y">
      <formula>NOT(ISERROR(SEARCH("Y",O143)))</formula>
    </cfRule>
    <cfRule type="containsText" dxfId="619" priority="777" operator="containsText" text="N">
      <formula>NOT(ISERROR(SEARCH("N",O143)))</formula>
    </cfRule>
  </conditionalFormatting>
  <conditionalFormatting sqref="P143">
    <cfRule type="containsText" dxfId="618" priority="772" operator="containsText" text="X">
      <formula>NOT(ISERROR(SEARCH("X",P143)))</formula>
    </cfRule>
    <cfRule type="containsText" dxfId="617" priority="773" operator="containsText" text="Y">
      <formula>NOT(ISERROR(SEARCH("Y",P143)))</formula>
    </cfRule>
    <cfRule type="containsText" dxfId="616" priority="774" operator="containsText" text="N">
      <formula>NOT(ISERROR(SEARCH("N",P143)))</formula>
    </cfRule>
  </conditionalFormatting>
  <conditionalFormatting sqref="K144">
    <cfRule type="containsText" dxfId="615" priority="769" operator="containsText" text="X">
      <formula>NOT(ISERROR(SEARCH("X",K144)))</formula>
    </cfRule>
    <cfRule type="containsText" dxfId="614" priority="770" operator="containsText" text="Y">
      <formula>NOT(ISERROR(SEARCH("Y",K144)))</formula>
    </cfRule>
    <cfRule type="containsText" dxfId="613" priority="771" operator="containsText" text="N">
      <formula>NOT(ISERROR(SEARCH("N",K144)))</formula>
    </cfRule>
  </conditionalFormatting>
  <conditionalFormatting sqref="O144">
    <cfRule type="containsText" dxfId="612" priority="766" operator="containsText" text="X">
      <formula>NOT(ISERROR(SEARCH("X",O144)))</formula>
    </cfRule>
    <cfRule type="containsText" dxfId="611" priority="767" operator="containsText" text="Y">
      <formula>NOT(ISERROR(SEARCH("Y",O144)))</formula>
    </cfRule>
    <cfRule type="containsText" dxfId="610" priority="768" operator="containsText" text="N">
      <formula>NOT(ISERROR(SEARCH("N",O144)))</formula>
    </cfRule>
  </conditionalFormatting>
  <conditionalFormatting sqref="P144">
    <cfRule type="containsText" dxfId="609" priority="763" operator="containsText" text="X">
      <formula>NOT(ISERROR(SEARCH("X",P144)))</formula>
    </cfRule>
    <cfRule type="containsText" dxfId="608" priority="764" operator="containsText" text="Y">
      <formula>NOT(ISERROR(SEARCH("Y",P144)))</formula>
    </cfRule>
    <cfRule type="containsText" dxfId="607" priority="765" operator="containsText" text="N">
      <formula>NOT(ISERROR(SEARCH("N",P144)))</formula>
    </cfRule>
  </conditionalFormatting>
  <conditionalFormatting sqref="L2:L7 L57:L58 L13 L18 L21:L53 L65:L66 L68:L87">
    <cfRule type="containsText" dxfId="606" priority="760" operator="containsText" text="X">
      <formula>NOT(ISERROR(SEARCH("X",L2)))</formula>
    </cfRule>
    <cfRule type="containsText" dxfId="605" priority="761" operator="containsText" text="Y">
      <formula>NOT(ISERROR(SEARCH("Y",L2)))</formula>
    </cfRule>
    <cfRule type="containsText" dxfId="604" priority="762" operator="containsText" text="N">
      <formula>NOT(ISERROR(SEARCH("N",L2)))</formula>
    </cfRule>
  </conditionalFormatting>
  <conditionalFormatting sqref="L88">
    <cfRule type="containsText" dxfId="603" priority="757" operator="containsText" text="X">
      <formula>NOT(ISERROR(SEARCH("X",L88)))</formula>
    </cfRule>
    <cfRule type="containsText" dxfId="602" priority="758" operator="containsText" text="Y">
      <formula>NOT(ISERROR(SEARCH("Y",L88)))</formula>
    </cfRule>
    <cfRule type="containsText" dxfId="601" priority="759" operator="containsText" text="N">
      <formula>NOT(ISERROR(SEARCH("N",L88)))</formula>
    </cfRule>
  </conditionalFormatting>
  <conditionalFormatting sqref="L89">
    <cfRule type="containsText" dxfId="600" priority="754" operator="containsText" text="X">
      <formula>NOT(ISERROR(SEARCH("X",L89)))</formula>
    </cfRule>
    <cfRule type="containsText" dxfId="599" priority="755" operator="containsText" text="Y">
      <formula>NOT(ISERROR(SEARCH("Y",L89)))</formula>
    </cfRule>
    <cfRule type="containsText" dxfId="598" priority="756" operator="containsText" text="N">
      <formula>NOT(ISERROR(SEARCH("N",L89)))</formula>
    </cfRule>
  </conditionalFormatting>
  <conditionalFormatting sqref="L90">
    <cfRule type="containsText" dxfId="597" priority="751" operator="containsText" text="X">
      <formula>NOT(ISERROR(SEARCH("X",L90)))</formula>
    </cfRule>
    <cfRule type="containsText" dxfId="596" priority="752" operator="containsText" text="Y">
      <formula>NOT(ISERROR(SEARCH("Y",L90)))</formula>
    </cfRule>
    <cfRule type="containsText" dxfId="595" priority="753" operator="containsText" text="N">
      <formula>NOT(ISERROR(SEARCH("N",L90)))</formula>
    </cfRule>
  </conditionalFormatting>
  <conditionalFormatting sqref="L91">
    <cfRule type="containsText" dxfId="594" priority="748" operator="containsText" text="X">
      <formula>NOT(ISERROR(SEARCH("X",L91)))</formula>
    </cfRule>
    <cfRule type="containsText" dxfId="593" priority="749" operator="containsText" text="Y">
      <formula>NOT(ISERROR(SEARCH("Y",L91)))</formula>
    </cfRule>
    <cfRule type="containsText" dxfId="592" priority="750" operator="containsText" text="N">
      <formula>NOT(ISERROR(SEARCH("N",L91)))</formula>
    </cfRule>
  </conditionalFormatting>
  <conditionalFormatting sqref="L96">
    <cfRule type="containsText" dxfId="591" priority="745" operator="containsText" text="X">
      <formula>NOT(ISERROR(SEARCH("X",L96)))</formula>
    </cfRule>
    <cfRule type="containsText" dxfId="590" priority="746" operator="containsText" text="Y">
      <formula>NOT(ISERROR(SEARCH("Y",L96)))</formula>
    </cfRule>
    <cfRule type="containsText" dxfId="589" priority="747" operator="containsText" text="N">
      <formula>NOT(ISERROR(SEARCH("N",L96)))</formula>
    </cfRule>
  </conditionalFormatting>
  <conditionalFormatting sqref="L97">
    <cfRule type="containsText" dxfId="588" priority="742" operator="containsText" text="X">
      <formula>NOT(ISERROR(SEARCH("X",L97)))</formula>
    </cfRule>
    <cfRule type="containsText" dxfId="587" priority="743" operator="containsText" text="Y">
      <formula>NOT(ISERROR(SEARCH("Y",L97)))</formula>
    </cfRule>
    <cfRule type="containsText" dxfId="586" priority="744" operator="containsText" text="N">
      <formula>NOT(ISERROR(SEARCH("N",L97)))</formula>
    </cfRule>
  </conditionalFormatting>
  <conditionalFormatting sqref="L92:L95">
    <cfRule type="containsText" dxfId="585" priority="739" operator="containsText" text="X">
      <formula>NOT(ISERROR(SEARCH("X",L92)))</formula>
    </cfRule>
    <cfRule type="containsText" dxfId="584" priority="740" operator="containsText" text="Y">
      <formula>NOT(ISERROR(SEARCH("Y",L92)))</formula>
    </cfRule>
    <cfRule type="containsText" dxfId="583" priority="741" operator="containsText" text="N">
      <formula>NOT(ISERROR(SEARCH("N",L92)))</formula>
    </cfRule>
  </conditionalFormatting>
  <conditionalFormatting sqref="L146:L156 L98:L104 L116:L138">
    <cfRule type="containsText" dxfId="582" priority="736" operator="containsText" text="X">
      <formula>NOT(ISERROR(SEARCH("X",L98)))</formula>
    </cfRule>
    <cfRule type="containsText" dxfId="581" priority="737" operator="containsText" text="Y">
      <formula>NOT(ISERROR(SEARCH("Y",L98)))</formula>
    </cfRule>
    <cfRule type="containsText" dxfId="580" priority="738" operator="containsText" text="N">
      <formula>NOT(ISERROR(SEARCH("N",L98)))</formula>
    </cfRule>
  </conditionalFormatting>
  <conditionalFormatting sqref="M146:M156 M57:M58 M65:M66 M68:M104 M40:M53 M116:M138">
    <cfRule type="containsText" dxfId="579" priority="733" operator="containsText" text="X">
      <formula>NOT(ISERROR(SEARCH("X",M40)))</formula>
    </cfRule>
    <cfRule type="containsText" dxfId="578" priority="734" operator="containsText" text="Y">
      <formula>NOT(ISERROR(SEARCH("Y",M40)))</formula>
    </cfRule>
    <cfRule type="containsText" dxfId="577" priority="735" operator="containsText" text="N">
      <formula>NOT(ISERROR(SEARCH("N",M40)))</formula>
    </cfRule>
  </conditionalFormatting>
  <conditionalFormatting sqref="L157:L162">
    <cfRule type="containsText" dxfId="576" priority="730" operator="containsText" text="X">
      <formula>NOT(ISERROR(SEARCH("X",L157)))</formula>
    </cfRule>
    <cfRule type="containsText" dxfId="575" priority="731" operator="containsText" text="Y">
      <formula>NOT(ISERROR(SEARCH("Y",L157)))</formula>
    </cfRule>
    <cfRule type="containsText" dxfId="574" priority="732" operator="containsText" text="N">
      <formula>NOT(ISERROR(SEARCH("N",L157)))</formula>
    </cfRule>
  </conditionalFormatting>
  <conditionalFormatting sqref="M157:M162">
    <cfRule type="containsText" dxfId="573" priority="727" operator="containsText" text="X">
      <formula>NOT(ISERROR(SEARCH("X",M157)))</formula>
    </cfRule>
    <cfRule type="containsText" dxfId="572" priority="728" operator="containsText" text="Y">
      <formula>NOT(ISERROR(SEARCH("Y",M157)))</formula>
    </cfRule>
    <cfRule type="containsText" dxfId="571" priority="729" operator="containsText" text="N">
      <formula>NOT(ISERROR(SEARCH("N",M157)))</formula>
    </cfRule>
  </conditionalFormatting>
  <conditionalFormatting sqref="L139">
    <cfRule type="containsText" dxfId="570" priority="724" operator="containsText" text="X">
      <formula>NOT(ISERROR(SEARCH("X",L139)))</formula>
    </cfRule>
    <cfRule type="containsText" dxfId="569" priority="725" operator="containsText" text="Y">
      <formula>NOT(ISERROR(SEARCH("Y",L139)))</formula>
    </cfRule>
    <cfRule type="containsText" dxfId="568" priority="726" operator="containsText" text="N">
      <formula>NOT(ISERROR(SEARCH("N",L139)))</formula>
    </cfRule>
  </conditionalFormatting>
  <conditionalFormatting sqref="M139">
    <cfRule type="containsText" dxfId="567" priority="721" operator="containsText" text="X">
      <formula>NOT(ISERROR(SEARCH("X",M139)))</formula>
    </cfRule>
    <cfRule type="containsText" dxfId="566" priority="722" operator="containsText" text="Y">
      <formula>NOT(ISERROR(SEARCH("Y",M139)))</formula>
    </cfRule>
    <cfRule type="containsText" dxfId="565" priority="723" operator="containsText" text="N">
      <formula>NOT(ISERROR(SEARCH("N",M139)))</formula>
    </cfRule>
  </conditionalFormatting>
  <conditionalFormatting sqref="L140">
    <cfRule type="containsText" dxfId="564" priority="718" operator="containsText" text="X">
      <formula>NOT(ISERROR(SEARCH("X",L140)))</formula>
    </cfRule>
    <cfRule type="containsText" dxfId="563" priority="719" operator="containsText" text="Y">
      <formula>NOT(ISERROR(SEARCH("Y",L140)))</formula>
    </cfRule>
    <cfRule type="containsText" dxfId="562" priority="720" operator="containsText" text="N">
      <formula>NOT(ISERROR(SEARCH("N",L140)))</formula>
    </cfRule>
  </conditionalFormatting>
  <conditionalFormatting sqref="M140">
    <cfRule type="containsText" dxfId="561" priority="715" operator="containsText" text="X">
      <formula>NOT(ISERROR(SEARCH("X",M140)))</formula>
    </cfRule>
    <cfRule type="containsText" dxfId="560" priority="716" operator="containsText" text="Y">
      <formula>NOT(ISERROR(SEARCH("Y",M140)))</formula>
    </cfRule>
    <cfRule type="containsText" dxfId="559" priority="717" operator="containsText" text="N">
      <formula>NOT(ISERROR(SEARCH("N",M140)))</formula>
    </cfRule>
  </conditionalFormatting>
  <conditionalFormatting sqref="L141">
    <cfRule type="containsText" dxfId="558" priority="712" operator="containsText" text="X">
      <formula>NOT(ISERROR(SEARCH("X",L141)))</formula>
    </cfRule>
    <cfRule type="containsText" dxfId="557" priority="713" operator="containsText" text="Y">
      <formula>NOT(ISERROR(SEARCH("Y",L141)))</formula>
    </cfRule>
    <cfRule type="containsText" dxfId="556" priority="714" operator="containsText" text="N">
      <formula>NOT(ISERROR(SEARCH("N",L141)))</formula>
    </cfRule>
  </conditionalFormatting>
  <conditionalFormatting sqref="M141">
    <cfRule type="containsText" dxfId="555" priority="709" operator="containsText" text="X">
      <formula>NOT(ISERROR(SEARCH("X",M141)))</formula>
    </cfRule>
    <cfRule type="containsText" dxfId="554" priority="710" operator="containsText" text="Y">
      <formula>NOT(ISERROR(SEARCH("Y",M141)))</formula>
    </cfRule>
    <cfRule type="containsText" dxfId="553" priority="711" operator="containsText" text="N">
      <formula>NOT(ISERROR(SEARCH("N",M141)))</formula>
    </cfRule>
  </conditionalFormatting>
  <conditionalFormatting sqref="L142">
    <cfRule type="containsText" dxfId="552" priority="706" operator="containsText" text="X">
      <formula>NOT(ISERROR(SEARCH("X",L142)))</formula>
    </cfRule>
    <cfRule type="containsText" dxfId="551" priority="707" operator="containsText" text="Y">
      <formula>NOT(ISERROR(SEARCH("Y",L142)))</formula>
    </cfRule>
    <cfRule type="containsText" dxfId="550" priority="708" operator="containsText" text="N">
      <formula>NOT(ISERROR(SEARCH("N",L142)))</formula>
    </cfRule>
  </conditionalFormatting>
  <conditionalFormatting sqref="M142">
    <cfRule type="containsText" dxfId="549" priority="703" operator="containsText" text="X">
      <formula>NOT(ISERROR(SEARCH("X",M142)))</formula>
    </cfRule>
    <cfRule type="containsText" dxfId="548" priority="704" operator="containsText" text="Y">
      <formula>NOT(ISERROR(SEARCH("Y",M142)))</formula>
    </cfRule>
    <cfRule type="containsText" dxfId="547" priority="705" operator="containsText" text="N">
      <formula>NOT(ISERROR(SEARCH("N",M142)))</formula>
    </cfRule>
  </conditionalFormatting>
  <conditionalFormatting sqref="L143">
    <cfRule type="containsText" dxfId="546" priority="700" operator="containsText" text="X">
      <formula>NOT(ISERROR(SEARCH("X",L143)))</formula>
    </cfRule>
    <cfRule type="containsText" dxfId="545" priority="701" operator="containsText" text="Y">
      <formula>NOT(ISERROR(SEARCH("Y",L143)))</formula>
    </cfRule>
    <cfRule type="containsText" dxfId="544" priority="702" operator="containsText" text="N">
      <formula>NOT(ISERROR(SEARCH("N",L143)))</formula>
    </cfRule>
  </conditionalFormatting>
  <conditionalFormatting sqref="M143">
    <cfRule type="containsText" dxfId="543" priority="697" operator="containsText" text="X">
      <formula>NOT(ISERROR(SEARCH("X",M143)))</formula>
    </cfRule>
    <cfRule type="containsText" dxfId="542" priority="698" operator="containsText" text="Y">
      <formula>NOT(ISERROR(SEARCH("Y",M143)))</formula>
    </cfRule>
    <cfRule type="containsText" dxfId="541" priority="699" operator="containsText" text="N">
      <formula>NOT(ISERROR(SEARCH("N",M143)))</formula>
    </cfRule>
  </conditionalFormatting>
  <conditionalFormatting sqref="L144">
    <cfRule type="containsText" dxfId="540" priority="694" operator="containsText" text="X">
      <formula>NOT(ISERROR(SEARCH("X",L144)))</formula>
    </cfRule>
    <cfRule type="containsText" dxfId="539" priority="695" operator="containsText" text="Y">
      <formula>NOT(ISERROR(SEARCH("Y",L144)))</formula>
    </cfRule>
    <cfRule type="containsText" dxfId="538" priority="696" operator="containsText" text="N">
      <formula>NOT(ISERROR(SEARCH("N",L144)))</formula>
    </cfRule>
  </conditionalFormatting>
  <conditionalFormatting sqref="M144">
    <cfRule type="containsText" dxfId="537" priority="691" operator="containsText" text="X">
      <formula>NOT(ISERROR(SEARCH("X",M144)))</formula>
    </cfRule>
    <cfRule type="containsText" dxfId="536" priority="692" operator="containsText" text="Y">
      <formula>NOT(ISERROR(SEARCH("Y",M144)))</formula>
    </cfRule>
    <cfRule type="containsText" dxfId="535" priority="693" operator="containsText" text="N">
      <formula>NOT(ISERROR(SEARCH("N",M144)))</formula>
    </cfRule>
  </conditionalFormatting>
  <conditionalFormatting sqref="K177">
    <cfRule type="containsText" dxfId="534" priority="688" operator="containsText" text="X">
      <formula>NOT(ISERROR(SEARCH("X",K177)))</formula>
    </cfRule>
    <cfRule type="containsText" dxfId="533" priority="689" operator="containsText" text="Y">
      <formula>NOT(ISERROR(SEARCH("Y",K177)))</formula>
    </cfRule>
    <cfRule type="containsText" dxfId="532" priority="690" operator="containsText" text="N">
      <formula>NOT(ISERROR(SEARCH("N",K177)))</formula>
    </cfRule>
  </conditionalFormatting>
  <conditionalFormatting sqref="L177">
    <cfRule type="containsText" dxfId="531" priority="685" operator="containsText" text="X">
      <formula>NOT(ISERROR(SEARCH("X",L177)))</formula>
    </cfRule>
    <cfRule type="containsText" dxfId="530" priority="686" operator="containsText" text="Y">
      <formula>NOT(ISERROR(SEARCH("Y",L177)))</formula>
    </cfRule>
    <cfRule type="containsText" dxfId="529" priority="687" operator="containsText" text="N">
      <formula>NOT(ISERROR(SEARCH("N",L177)))</formula>
    </cfRule>
  </conditionalFormatting>
  <conditionalFormatting sqref="M177">
    <cfRule type="containsText" dxfId="528" priority="682" operator="containsText" text="X">
      <formula>NOT(ISERROR(SEARCH("X",M177)))</formula>
    </cfRule>
    <cfRule type="containsText" dxfId="527" priority="683" operator="containsText" text="Y">
      <formula>NOT(ISERROR(SEARCH("Y",M177)))</formula>
    </cfRule>
    <cfRule type="containsText" dxfId="526" priority="684" operator="containsText" text="N">
      <formula>NOT(ISERROR(SEARCH("N",M177)))</formula>
    </cfRule>
  </conditionalFormatting>
  <conditionalFormatting sqref="K178">
    <cfRule type="containsText" dxfId="525" priority="679" operator="containsText" text="X">
      <formula>NOT(ISERROR(SEARCH("X",K178)))</formula>
    </cfRule>
    <cfRule type="containsText" dxfId="524" priority="680" operator="containsText" text="Y">
      <formula>NOT(ISERROR(SEARCH("Y",K178)))</formula>
    </cfRule>
    <cfRule type="containsText" dxfId="523" priority="681" operator="containsText" text="N">
      <formula>NOT(ISERROR(SEARCH("N",K178)))</formula>
    </cfRule>
  </conditionalFormatting>
  <conditionalFormatting sqref="L178">
    <cfRule type="containsText" dxfId="522" priority="676" operator="containsText" text="X">
      <formula>NOT(ISERROR(SEARCH("X",L178)))</formula>
    </cfRule>
    <cfRule type="containsText" dxfId="521" priority="677" operator="containsText" text="Y">
      <formula>NOT(ISERROR(SEARCH("Y",L178)))</formula>
    </cfRule>
    <cfRule type="containsText" dxfId="520" priority="678" operator="containsText" text="N">
      <formula>NOT(ISERROR(SEARCH("N",L178)))</formula>
    </cfRule>
  </conditionalFormatting>
  <conditionalFormatting sqref="M178">
    <cfRule type="containsText" dxfId="519" priority="673" operator="containsText" text="X">
      <formula>NOT(ISERROR(SEARCH("X",M178)))</formula>
    </cfRule>
    <cfRule type="containsText" dxfId="518" priority="674" operator="containsText" text="Y">
      <formula>NOT(ISERROR(SEARCH("Y",M178)))</formula>
    </cfRule>
    <cfRule type="containsText" dxfId="517" priority="675" operator="containsText" text="N">
      <formula>NOT(ISERROR(SEARCH("N",M178)))</formula>
    </cfRule>
  </conditionalFormatting>
  <conditionalFormatting sqref="K179">
    <cfRule type="containsText" dxfId="516" priority="670" operator="containsText" text="X">
      <formula>NOT(ISERROR(SEARCH("X",K179)))</formula>
    </cfRule>
    <cfRule type="containsText" dxfId="515" priority="671" operator="containsText" text="Y">
      <formula>NOT(ISERROR(SEARCH("Y",K179)))</formula>
    </cfRule>
    <cfRule type="containsText" dxfId="514" priority="672" operator="containsText" text="N">
      <formula>NOT(ISERROR(SEARCH("N",K179)))</formula>
    </cfRule>
  </conditionalFormatting>
  <conditionalFormatting sqref="L179">
    <cfRule type="containsText" dxfId="513" priority="667" operator="containsText" text="X">
      <formula>NOT(ISERROR(SEARCH("X",L179)))</formula>
    </cfRule>
    <cfRule type="containsText" dxfId="512" priority="668" operator="containsText" text="Y">
      <formula>NOT(ISERROR(SEARCH("Y",L179)))</formula>
    </cfRule>
    <cfRule type="containsText" dxfId="511" priority="669" operator="containsText" text="N">
      <formula>NOT(ISERROR(SEARCH("N",L179)))</formula>
    </cfRule>
  </conditionalFormatting>
  <conditionalFormatting sqref="M179">
    <cfRule type="containsText" dxfId="510" priority="664" operator="containsText" text="X">
      <formula>NOT(ISERROR(SEARCH("X",M179)))</formula>
    </cfRule>
    <cfRule type="containsText" dxfId="509" priority="665" operator="containsText" text="Y">
      <formula>NOT(ISERROR(SEARCH("Y",M179)))</formula>
    </cfRule>
    <cfRule type="containsText" dxfId="508" priority="666" operator="containsText" text="N">
      <formula>NOT(ISERROR(SEARCH("N",M179)))</formula>
    </cfRule>
  </conditionalFormatting>
  <conditionalFormatting sqref="K180">
    <cfRule type="containsText" dxfId="507" priority="661" operator="containsText" text="X">
      <formula>NOT(ISERROR(SEARCH("X",K180)))</formula>
    </cfRule>
    <cfRule type="containsText" dxfId="506" priority="662" operator="containsText" text="Y">
      <formula>NOT(ISERROR(SEARCH("Y",K180)))</formula>
    </cfRule>
    <cfRule type="containsText" dxfId="505" priority="663" operator="containsText" text="N">
      <formula>NOT(ISERROR(SEARCH("N",K180)))</formula>
    </cfRule>
  </conditionalFormatting>
  <conditionalFormatting sqref="L180">
    <cfRule type="containsText" dxfId="504" priority="658" operator="containsText" text="X">
      <formula>NOT(ISERROR(SEARCH("X",L180)))</formula>
    </cfRule>
    <cfRule type="containsText" dxfId="503" priority="659" operator="containsText" text="Y">
      <formula>NOT(ISERROR(SEARCH("Y",L180)))</formula>
    </cfRule>
    <cfRule type="containsText" dxfId="502" priority="660" operator="containsText" text="N">
      <formula>NOT(ISERROR(SEARCH("N",L180)))</formula>
    </cfRule>
  </conditionalFormatting>
  <conditionalFormatting sqref="M180">
    <cfRule type="containsText" dxfId="501" priority="655" operator="containsText" text="X">
      <formula>NOT(ISERROR(SEARCH("X",M180)))</formula>
    </cfRule>
    <cfRule type="containsText" dxfId="500" priority="656" operator="containsText" text="Y">
      <formula>NOT(ISERROR(SEARCH("Y",M180)))</formula>
    </cfRule>
    <cfRule type="containsText" dxfId="499" priority="657" operator="containsText" text="N">
      <formula>NOT(ISERROR(SEARCH("N",M180)))</formula>
    </cfRule>
  </conditionalFormatting>
  <conditionalFormatting sqref="K181">
    <cfRule type="containsText" dxfId="498" priority="652" operator="containsText" text="X">
      <formula>NOT(ISERROR(SEARCH("X",K181)))</formula>
    </cfRule>
    <cfRule type="containsText" dxfId="497" priority="653" operator="containsText" text="Y">
      <formula>NOT(ISERROR(SEARCH("Y",K181)))</formula>
    </cfRule>
    <cfRule type="containsText" dxfId="496" priority="654" operator="containsText" text="N">
      <formula>NOT(ISERROR(SEARCH("N",K181)))</formula>
    </cfRule>
  </conditionalFormatting>
  <conditionalFormatting sqref="L181">
    <cfRule type="containsText" dxfId="495" priority="649" operator="containsText" text="X">
      <formula>NOT(ISERROR(SEARCH("X",L181)))</formula>
    </cfRule>
    <cfRule type="containsText" dxfId="494" priority="650" operator="containsText" text="Y">
      <formula>NOT(ISERROR(SEARCH("Y",L181)))</formula>
    </cfRule>
    <cfRule type="containsText" dxfId="493" priority="651" operator="containsText" text="N">
      <formula>NOT(ISERROR(SEARCH("N",L181)))</formula>
    </cfRule>
  </conditionalFormatting>
  <conditionalFormatting sqref="M181">
    <cfRule type="containsText" dxfId="492" priority="646" operator="containsText" text="X">
      <formula>NOT(ISERROR(SEARCH("X",M181)))</formula>
    </cfRule>
    <cfRule type="containsText" dxfId="491" priority="647" operator="containsText" text="Y">
      <formula>NOT(ISERROR(SEARCH("Y",M181)))</formula>
    </cfRule>
    <cfRule type="containsText" dxfId="490" priority="648" operator="containsText" text="N">
      <formula>NOT(ISERROR(SEARCH("N",M181)))</formula>
    </cfRule>
  </conditionalFormatting>
  <conditionalFormatting sqref="K182">
    <cfRule type="containsText" dxfId="489" priority="643" operator="containsText" text="X">
      <formula>NOT(ISERROR(SEARCH("X",K182)))</formula>
    </cfRule>
    <cfRule type="containsText" dxfId="488" priority="644" operator="containsText" text="Y">
      <formula>NOT(ISERROR(SEARCH("Y",K182)))</formula>
    </cfRule>
    <cfRule type="containsText" dxfId="487" priority="645" operator="containsText" text="N">
      <formula>NOT(ISERROR(SEARCH("N",K182)))</formula>
    </cfRule>
  </conditionalFormatting>
  <conditionalFormatting sqref="L182">
    <cfRule type="containsText" dxfId="486" priority="640" operator="containsText" text="X">
      <formula>NOT(ISERROR(SEARCH("X",L182)))</formula>
    </cfRule>
    <cfRule type="containsText" dxfId="485" priority="641" operator="containsText" text="Y">
      <formula>NOT(ISERROR(SEARCH("Y",L182)))</formula>
    </cfRule>
    <cfRule type="containsText" dxfId="484" priority="642" operator="containsText" text="N">
      <formula>NOT(ISERROR(SEARCH("N",L182)))</formula>
    </cfRule>
  </conditionalFormatting>
  <conditionalFormatting sqref="M182">
    <cfRule type="containsText" dxfId="483" priority="637" operator="containsText" text="X">
      <formula>NOT(ISERROR(SEARCH("X",M182)))</formula>
    </cfRule>
    <cfRule type="containsText" dxfId="482" priority="638" operator="containsText" text="Y">
      <formula>NOT(ISERROR(SEARCH("Y",M182)))</formula>
    </cfRule>
    <cfRule type="containsText" dxfId="481" priority="639" operator="containsText" text="N">
      <formula>NOT(ISERROR(SEARCH("N",M182)))</formula>
    </cfRule>
  </conditionalFormatting>
  <conditionalFormatting sqref="K183">
    <cfRule type="containsText" dxfId="480" priority="634" operator="containsText" text="X">
      <formula>NOT(ISERROR(SEARCH("X",K183)))</formula>
    </cfRule>
    <cfRule type="containsText" dxfId="479" priority="635" operator="containsText" text="Y">
      <formula>NOT(ISERROR(SEARCH("Y",K183)))</formula>
    </cfRule>
    <cfRule type="containsText" dxfId="478" priority="636" operator="containsText" text="N">
      <formula>NOT(ISERROR(SEARCH("N",K183)))</formula>
    </cfRule>
  </conditionalFormatting>
  <conditionalFormatting sqref="L183">
    <cfRule type="containsText" dxfId="477" priority="631" operator="containsText" text="X">
      <formula>NOT(ISERROR(SEARCH("X",L183)))</formula>
    </cfRule>
    <cfRule type="containsText" dxfId="476" priority="632" operator="containsText" text="Y">
      <formula>NOT(ISERROR(SEARCH("Y",L183)))</formula>
    </cfRule>
    <cfRule type="containsText" dxfId="475" priority="633" operator="containsText" text="N">
      <formula>NOT(ISERROR(SEARCH("N",L183)))</formula>
    </cfRule>
  </conditionalFormatting>
  <conditionalFormatting sqref="M183">
    <cfRule type="containsText" dxfId="474" priority="628" operator="containsText" text="X">
      <formula>NOT(ISERROR(SEARCH("X",M183)))</formula>
    </cfRule>
    <cfRule type="containsText" dxfId="473" priority="629" operator="containsText" text="Y">
      <formula>NOT(ISERROR(SEARCH("Y",M183)))</formula>
    </cfRule>
    <cfRule type="containsText" dxfId="472" priority="630" operator="containsText" text="N">
      <formula>NOT(ISERROR(SEARCH("N",M183)))</formula>
    </cfRule>
  </conditionalFormatting>
  <conditionalFormatting sqref="H72">
    <cfRule type="containsText" dxfId="471" priority="613" operator="containsText" text="X">
      <formula>NOT(ISERROR(SEARCH("X",H72)))</formula>
    </cfRule>
    <cfRule type="containsText" dxfId="470" priority="614" operator="containsText" text="Y">
      <formula>NOT(ISERROR(SEARCH("Y",H72)))</formula>
    </cfRule>
    <cfRule type="containsText" dxfId="469" priority="615" operator="containsText" text="N">
      <formula>NOT(ISERROR(SEARCH("N",H72)))</formula>
    </cfRule>
  </conditionalFormatting>
  <conditionalFormatting sqref="H23">
    <cfRule type="containsText" dxfId="468" priority="556" operator="containsText" text="X">
      <formula>NOT(ISERROR(SEARCH("X",H23)))</formula>
    </cfRule>
    <cfRule type="containsText" dxfId="467" priority="557" operator="containsText" text="Y">
      <formula>NOT(ISERROR(SEARCH("Y",H23)))</formula>
    </cfRule>
    <cfRule type="containsText" dxfId="466" priority="558" operator="containsText" text="N">
      <formula>NOT(ISERROR(SEARCH("N",H23)))</formula>
    </cfRule>
  </conditionalFormatting>
  <conditionalFormatting sqref="H73">
    <cfRule type="containsText" dxfId="465" priority="598" operator="containsText" text="X">
      <formula>NOT(ISERROR(SEARCH("X",H73)))</formula>
    </cfRule>
    <cfRule type="containsText" dxfId="464" priority="599" operator="containsText" text="Y">
      <formula>NOT(ISERROR(SEARCH("Y",H73)))</formula>
    </cfRule>
    <cfRule type="containsText" dxfId="463" priority="600" operator="containsText" text="N">
      <formula>NOT(ISERROR(SEARCH("N",H73)))</formula>
    </cfRule>
  </conditionalFormatting>
  <conditionalFormatting sqref="H74">
    <cfRule type="containsText" dxfId="462" priority="595" operator="containsText" text="X">
      <formula>NOT(ISERROR(SEARCH("X",H74)))</formula>
    </cfRule>
    <cfRule type="containsText" dxfId="461" priority="596" operator="containsText" text="Y">
      <formula>NOT(ISERROR(SEARCH("Y",H74)))</formula>
    </cfRule>
    <cfRule type="containsText" dxfId="460" priority="597" operator="containsText" text="N">
      <formula>NOT(ISERROR(SEARCH("N",H74)))</formula>
    </cfRule>
  </conditionalFormatting>
  <conditionalFormatting sqref="H78">
    <cfRule type="containsText" dxfId="459" priority="592" operator="containsText" text="X">
      <formula>NOT(ISERROR(SEARCH("X",H78)))</formula>
    </cfRule>
    <cfRule type="containsText" dxfId="458" priority="593" operator="containsText" text="Y">
      <formula>NOT(ISERROR(SEARCH("Y",H78)))</formula>
    </cfRule>
    <cfRule type="containsText" dxfId="457" priority="594" operator="containsText" text="N">
      <formula>NOT(ISERROR(SEARCH("N",H78)))</formula>
    </cfRule>
  </conditionalFormatting>
  <conditionalFormatting sqref="G4">
    <cfRule type="containsText" dxfId="456" priority="589" operator="containsText" text="X">
      <formula>NOT(ISERROR(SEARCH("X",G4)))</formula>
    </cfRule>
    <cfRule type="containsText" dxfId="455" priority="590" operator="containsText" text="Y">
      <formula>NOT(ISERROR(SEARCH("Y",G4)))</formula>
    </cfRule>
    <cfRule type="containsText" dxfId="454" priority="591" operator="containsText" text="N">
      <formula>NOT(ISERROR(SEARCH("N",G4)))</formula>
    </cfRule>
  </conditionalFormatting>
  <conditionalFormatting sqref="H4">
    <cfRule type="containsText" dxfId="453" priority="586" operator="containsText" text="X">
      <formula>NOT(ISERROR(SEARCH("X",H4)))</formula>
    </cfRule>
    <cfRule type="containsText" dxfId="452" priority="587" operator="containsText" text="Y">
      <formula>NOT(ISERROR(SEARCH("Y",H4)))</formula>
    </cfRule>
    <cfRule type="containsText" dxfId="451" priority="588" operator="containsText" text="N">
      <formula>NOT(ISERROR(SEARCH("N",H4)))</formula>
    </cfRule>
  </conditionalFormatting>
  <conditionalFormatting sqref="H5">
    <cfRule type="containsText" dxfId="450" priority="583" operator="containsText" text="X">
      <formula>NOT(ISERROR(SEARCH("X",H5)))</formula>
    </cfRule>
    <cfRule type="containsText" dxfId="449" priority="584" operator="containsText" text="Y">
      <formula>NOT(ISERROR(SEARCH("Y",H5)))</formula>
    </cfRule>
    <cfRule type="containsText" dxfId="448" priority="585" operator="containsText" text="N">
      <formula>NOT(ISERROR(SEARCH("N",H5)))</formula>
    </cfRule>
  </conditionalFormatting>
  <conditionalFormatting sqref="H3">
    <cfRule type="containsText" dxfId="447" priority="580" operator="containsText" text="X">
      <formula>NOT(ISERROR(SEARCH("X",H3)))</formula>
    </cfRule>
    <cfRule type="containsText" dxfId="446" priority="581" operator="containsText" text="Y">
      <formula>NOT(ISERROR(SEARCH("Y",H3)))</formula>
    </cfRule>
    <cfRule type="containsText" dxfId="445" priority="582" operator="containsText" text="N">
      <formula>NOT(ISERROR(SEARCH("N",H3)))</formula>
    </cfRule>
  </conditionalFormatting>
  <conditionalFormatting sqref="H2">
    <cfRule type="containsText" dxfId="444" priority="577" operator="containsText" text="X">
      <formula>NOT(ISERROR(SEARCH("X",H2)))</formula>
    </cfRule>
    <cfRule type="containsText" dxfId="443" priority="578" operator="containsText" text="Y">
      <formula>NOT(ISERROR(SEARCH("Y",H2)))</formula>
    </cfRule>
    <cfRule type="containsText" dxfId="442" priority="579" operator="containsText" text="N">
      <formula>NOT(ISERROR(SEARCH("N",H2)))</formula>
    </cfRule>
  </conditionalFormatting>
  <conditionalFormatting sqref="G76">
    <cfRule type="containsText" dxfId="441" priority="574" operator="containsText" text="X">
      <formula>NOT(ISERROR(SEARCH("X",G76)))</formula>
    </cfRule>
    <cfRule type="containsText" dxfId="440" priority="575" operator="containsText" text="Y">
      <formula>NOT(ISERROR(SEARCH("Y",G76)))</formula>
    </cfRule>
    <cfRule type="containsText" dxfId="439" priority="576" operator="containsText" text="N">
      <formula>NOT(ISERROR(SEARCH("N",G76)))</formula>
    </cfRule>
  </conditionalFormatting>
  <conditionalFormatting sqref="H76">
    <cfRule type="containsText" dxfId="438" priority="571" operator="containsText" text="X">
      <formula>NOT(ISERROR(SEARCH("X",H76)))</formula>
    </cfRule>
    <cfRule type="containsText" dxfId="437" priority="572" operator="containsText" text="Y">
      <formula>NOT(ISERROR(SEARCH("Y",H76)))</formula>
    </cfRule>
    <cfRule type="containsText" dxfId="436" priority="573" operator="containsText" text="N">
      <formula>NOT(ISERROR(SEARCH("N",H76)))</formula>
    </cfRule>
  </conditionalFormatting>
  <conditionalFormatting sqref="H77">
    <cfRule type="containsText" dxfId="435" priority="568" operator="containsText" text="X">
      <formula>NOT(ISERROR(SEARCH("X",H77)))</formula>
    </cfRule>
    <cfRule type="containsText" dxfId="434" priority="569" operator="containsText" text="Y">
      <formula>NOT(ISERROR(SEARCH("Y",H77)))</formula>
    </cfRule>
    <cfRule type="containsText" dxfId="433" priority="570" operator="containsText" text="N">
      <formula>NOT(ISERROR(SEARCH("N",H77)))</formula>
    </cfRule>
  </conditionalFormatting>
  <conditionalFormatting sqref="H29">
    <cfRule type="containsText" dxfId="432" priority="559" operator="containsText" text="X">
      <formula>NOT(ISERROR(SEARCH("X",H29)))</formula>
    </cfRule>
    <cfRule type="containsText" dxfId="431" priority="560" operator="containsText" text="Y">
      <formula>NOT(ISERROR(SEARCH("Y",H29)))</formula>
    </cfRule>
    <cfRule type="containsText" dxfId="430" priority="561" operator="containsText" text="N">
      <formula>NOT(ISERROR(SEARCH("N",H29)))</formula>
    </cfRule>
  </conditionalFormatting>
  <conditionalFormatting sqref="H30">
    <cfRule type="containsText" dxfId="429" priority="553" operator="containsText" text="X">
      <formula>NOT(ISERROR(SEARCH("X",H30)))</formula>
    </cfRule>
    <cfRule type="containsText" dxfId="428" priority="554" operator="containsText" text="Y">
      <formula>NOT(ISERROR(SEARCH("Y",H30)))</formula>
    </cfRule>
    <cfRule type="containsText" dxfId="427" priority="555" operator="containsText" text="N">
      <formula>NOT(ISERROR(SEARCH("N",H30)))</formula>
    </cfRule>
  </conditionalFormatting>
  <conditionalFormatting sqref="H24">
    <cfRule type="containsText" dxfId="426" priority="550" operator="containsText" text="X">
      <formula>NOT(ISERROR(SEARCH("X",H24)))</formula>
    </cfRule>
    <cfRule type="containsText" dxfId="425" priority="551" operator="containsText" text="Y">
      <formula>NOT(ISERROR(SEARCH("Y",H24)))</formula>
    </cfRule>
    <cfRule type="containsText" dxfId="424" priority="552" operator="containsText" text="N">
      <formula>NOT(ISERROR(SEARCH("N",H24)))</formula>
    </cfRule>
  </conditionalFormatting>
  <conditionalFormatting sqref="H21">
    <cfRule type="containsText" dxfId="423" priority="547" operator="containsText" text="X">
      <formula>NOT(ISERROR(SEARCH("X",H21)))</formula>
    </cfRule>
    <cfRule type="containsText" dxfId="422" priority="548" operator="containsText" text="Y">
      <formula>NOT(ISERROR(SEARCH("Y",H21)))</formula>
    </cfRule>
    <cfRule type="containsText" dxfId="421" priority="549" operator="containsText" text="N">
      <formula>NOT(ISERROR(SEARCH("N",H21)))</formula>
    </cfRule>
  </conditionalFormatting>
  <conditionalFormatting sqref="H22">
    <cfRule type="containsText" dxfId="420" priority="544" operator="containsText" text="X">
      <formula>NOT(ISERROR(SEARCH("X",H22)))</formula>
    </cfRule>
    <cfRule type="containsText" dxfId="419" priority="545" operator="containsText" text="Y">
      <formula>NOT(ISERROR(SEARCH("Y",H22)))</formula>
    </cfRule>
    <cfRule type="containsText" dxfId="418" priority="546" operator="containsText" text="N">
      <formula>NOT(ISERROR(SEARCH("N",H22)))</formula>
    </cfRule>
  </conditionalFormatting>
  <conditionalFormatting sqref="G6">
    <cfRule type="containsText" dxfId="417" priority="541" operator="containsText" text="X">
      <formula>NOT(ISERROR(SEARCH("X",G6)))</formula>
    </cfRule>
    <cfRule type="containsText" dxfId="416" priority="542" operator="containsText" text="Y">
      <formula>NOT(ISERROR(SEARCH("Y",G6)))</formula>
    </cfRule>
    <cfRule type="containsText" dxfId="415" priority="543" operator="containsText" text="N">
      <formula>NOT(ISERROR(SEARCH("N",G6)))</formula>
    </cfRule>
  </conditionalFormatting>
  <conditionalFormatting sqref="H7">
    <cfRule type="containsText" dxfId="414" priority="535" operator="containsText" text="X">
      <formula>NOT(ISERROR(SEARCH("X",H7)))</formula>
    </cfRule>
    <cfRule type="containsText" dxfId="413" priority="536" operator="containsText" text="Y">
      <formula>NOT(ISERROR(SEARCH("Y",H7)))</formula>
    </cfRule>
    <cfRule type="containsText" dxfId="412" priority="537" operator="containsText" text="N">
      <formula>NOT(ISERROR(SEARCH("N",H7)))</formula>
    </cfRule>
  </conditionalFormatting>
  <conditionalFormatting sqref="G79">
    <cfRule type="containsText" dxfId="411" priority="532" operator="containsText" text="X">
      <formula>NOT(ISERROR(SEARCH("X",G79)))</formula>
    </cfRule>
    <cfRule type="containsText" dxfId="410" priority="533" operator="containsText" text="Y">
      <formula>NOT(ISERROR(SEARCH("Y",G79)))</formula>
    </cfRule>
    <cfRule type="containsText" dxfId="409" priority="534" operator="containsText" text="N">
      <formula>NOT(ISERROR(SEARCH("N",G79)))</formula>
    </cfRule>
  </conditionalFormatting>
  <conditionalFormatting sqref="H79">
    <cfRule type="containsText" dxfId="408" priority="529" operator="containsText" text="X">
      <formula>NOT(ISERROR(SEARCH("X",H79)))</formula>
    </cfRule>
    <cfRule type="containsText" dxfId="407" priority="530" operator="containsText" text="Y">
      <formula>NOT(ISERROR(SEARCH("Y",H79)))</formula>
    </cfRule>
    <cfRule type="containsText" dxfId="406" priority="531" operator="containsText" text="N">
      <formula>NOT(ISERROR(SEARCH("N",H79)))</formula>
    </cfRule>
  </conditionalFormatting>
  <conditionalFormatting sqref="H80">
    <cfRule type="containsText" dxfId="405" priority="526" operator="containsText" text="X">
      <formula>NOT(ISERROR(SEARCH("X",H80)))</formula>
    </cfRule>
    <cfRule type="containsText" dxfId="404" priority="527" operator="containsText" text="Y">
      <formula>NOT(ISERROR(SEARCH("Y",H80)))</formula>
    </cfRule>
    <cfRule type="containsText" dxfId="403" priority="528" operator="containsText" text="N">
      <formula>NOT(ISERROR(SEARCH("N",H80)))</formula>
    </cfRule>
  </conditionalFormatting>
  <conditionalFormatting sqref="G48">
    <cfRule type="containsText" dxfId="402" priority="523" operator="containsText" text="X">
      <formula>NOT(ISERROR(SEARCH("X",G48)))</formula>
    </cfRule>
    <cfRule type="containsText" dxfId="401" priority="524" operator="containsText" text="Y">
      <formula>NOT(ISERROR(SEARCH("Y",G48)))</formula>
    </cfRule>
    <cfRule type="containsText" dxfId="400" priority="525" operator="containsText" text="N">
      <formula>NOT(ISERROR(SEARCH("N",G48)))</formula>
    </cfRule>
  </conditionalFormatting>
  <conditionalFormatting sqref="G13">
    <cfRule type="containsText" dxfId="399" priority="514" operator="containsText" text="X">
      <formula>NOT(ISERROR(SEARCH("X",G13)))</formula>
    </cfRule>
    <cfRule type="containsText" dxfId="398" priority="515" operator="containsText" text="Y">
      <formula>NOT(ISERROR(SEARCH("Y",G13)))</formula>
    </cfRule>
    <cfRule type="containsText" dxfId="397" priority="516" operator="containsText" text="N">
      <formula>NOT(ISERROR(SEARCH("N",G13)))</formula>
    </cfRule>
  </conditionalFormatting>
  <conditionalFormatting sqref="H13">
    <cfRule type="containsText" dxfId="396" priority="511" operator="containsText" text="X">
      <formula>NOT(ISERROR(SEARCH("X",H13)))</formula>
    </cfRule>
    <cfRule type="containsText" dxfId="395" priority="512" operator="containsText" text="Y">
      <formula>NOT(ISERROR(SEARCH("Y",H13)))</formula>
    </cfRule>
    <cfRule type="containsText" dxfId="394" priority="513" operator="containsText" text="N">
      <formula>NOT(ISERROR(SEARCH("N",H13)))</formula>
    </cfRule>
  </conditionalFormatting>
  <conditionalFormatting sqref="H18">
    <cfRule type="containsText" dxfId="393" priority="508" operator="containsText" text="X">
      <formula>NOT(ISERROR(SEARCH("X",H18)))</formula>
    </cfRule>
    <cfRule type="containsText" dxfId="392" priority="509" operator="containsText" text="Y">
      <formula>NOT(ISERROR(SEARCH("Y",H18)))</formula>
    </cfRule>
    <cfRule type="containsText" dxfId="391" priority="510" operator="containsText" text="N">
      <formula>NOT(ISERROR(SEARCH("N",H18)))</formula>
    </cfRule>
  </conditionalFormatting>
  <conditionalFormatting sqref="K54">
    <cfRule type="containsText" dxfId="390" priority="499" operator="containsText" text="X">
      <formula>NOT(ISERROR(SEARCH("X",K54)))</formula>
    </cfRule>
    <cfRule type="containsText" dxfId="389" priority="500" operator="containsText" text="Y">
      <formula>NOT(ISERROR(SEARCH("Y",K54)))</formula>
    </cfRule>
    <cfRule type="containsText" dxfId="388" priority="501" operator="containsText" text="N">
      <formula>NOT(ISERROR(SEARCH("N",K54)))</formula>
    </cfRule>
  </conditionalFormatting>
  <conditionalFormatting sqref="L54">
    <cfRule type="containsText" dxfId="387" priority="496" operator="containsText" text="X">
      <formula>NOT(ISERROR(SEARCH("X",L54)))</formula>
    </cfRule>
    <cfRule type="containsText" dxfId="386" priority="497" operator="containsText" text="Y">
      <formula>NOT(ISERROR(SEARCH("Y",L54)))</formula>
    </cfRule>
    <cfRule type="containsText" dxfId="385" priority="498" operator="containsText" text="N">
      <formula>NOT(ISERROR(SEARCH("N",L54)))</formula>
    </cfRule>
  </conditionalFormatting>
  <conditionalFormatting sqref="M54">
    <cfRule type="containsText" dxfId="384" priority="493" operator="containsText" text="X">
      <formula>NOT(ISERROR(SEARCH("X",M54)))</formula>
    </cfRule>
    <cfRule type="containsText" dxfId="383" priority="494" operator="containsText" text="Y">
      <formula>NOT(ISERROR(SEARCH("Y",M54)))</formula>
    </cfRule>
    <cfRule type="containsText" dxfId="382" priority="495" operator="containsText" text="N">
      <formula>NOT(ISERROR(SEARCH("N",M54)))</formula>
    </cfRule>
  </conditionalFormatting>
  <conditionalFormatting sqref="K55">
    <cfRule type="containsText" dxfId="381" priority="487" operator="containsText" text="X">
      <formula>NOT(ISERROR(SEARCH("X",K55)))</formula>
    </cfRule>
    <cfRule type="containsText" dxfId="380" priority="488" operator="containsText" text="Y">
      <formula>NOT(ISERROR(SEARCH("Y",K55)))</formula>
    </cfRule>
    <cfRule type="containsText" dxfId="379" priority="489" operator="containsText" text="N">
      <formula>NOT(ISERROR(SEARCH("N",K55)))</formula>
    </cfRule>
  </conditionalFormatting>
  <conditionalFormatting sqref="L55">
    <cfRule type="containsText" dxfId="378" priority="484" operator="containsText" text="X">
      <formula>NOT(ISERROR(SEARCH("X",L55)))</formula>
    </cfRule>
    <cfRule type="containsText" dxfId="377" priority="485" operator="containsText" text="Y">
      <formula>NOT(ISERROR(SEARCH("Y",L55)))</formula>
    </cfRule>
    <cfRule type="containsText" dxfId="376" priority="486" operator="containsText" text="N">
      <formula>NOT(ISERROR(SEARCH("N",L55)))</formula>
    </cfRule>
  </conditionalFormatting>
  <conditionalFormatting sqref="M55">
    <cfRule type="containsText" dxfId="375" priority="481" operator="containsText" text="X">
      <formula>NOT(ISERROR(SEARCH("X",M55)))</formula>
    </cfRule>
    <cfRule type="containsText" dxfId="374" priority="482" operator="containsText" text="Y">
      <formula>NOT(ISERROR(SEARCH("Y",M55)))</formula>
    </cfRule>
    <cfRule type="containsText" dxfId="373" priority="483" operator="containsText" text="N">
      <formula>NOT(ISERROR(SEARCH("N",M55)))</formula>
    </cfRule>
  </conditionalFormatting>
  <conditionalFormatting sqref="K11">
    <cfRule type="containsText" dxfId="372" priority="475" operator="containsText" text="X">
      <formula>NOT(ISERROR(SEARCH("X",K11)))</formula>
    </cfRule>
    <cfRule type="containsText" dxfId="371" priority="476" operator="containsText" text="Y">
      <formula>NOT(ISERROR(SEARCH("Y",K11)))</formula>
    </cfRule>
    <cfRule type="containsText" dxfId="370" priority="477" operator="containsText" text="N">
      <formula>NOT(ISERROR(SEARCH("N",K11)))</formula>
    </cfRule>
  </conditionalFormatting>
  <conditionalFormatting sqref="L11">
    <cfRule type="containsText" dxfId="369" priority="472" operator="containsText" text="X">
      <formula>NOT(ISERROR(SEARCH("X",L11)))</formula>
    </cfRule>
    <cfRule type="containsText" dxfId="368" priority="473" operator="containsText" text="Y">
      <formula>NOT(ISERROR(SEARCH("Y",L11)))</formula>
    </cfRule>
    <cfRule type="containsText" dxfId="367" priority="474" operator="containsText" text="N">
      <formula>NOT(ISERROR(SEARCH("N",L11)))</formula>
    </cfRule>
  </conditionalFormatting>
  <conditionalFormatting sqref="H11">
    <cfRule type="containsText" dxfId="366" priority="469" operator="containsText" text="X">
      <formula>NOT(ISERROR(SEARCH("X",H11)))</formula>
    </cfRule>
    <cfRule type="containsText" dxfId="365" priority="470" operator="containsText" text="Y">
      <formula>NOT(ISERROR(SEARCH("Y",H11)))</formula>
    </cfRule>
    <cfRule type="containsText" dxfId="364" priority="471" operator="containsText" text="N">
      <formula>NOT(ISERROR(SEARCH("N",H11)))</formula>
    </cfRule>
  </conditionalFormatting>
  <conditionalFormatting sqref="K12">
    <cfRule type="containsText" dxfId="363" priority="466" operator="containsText" text="X">
      <formula>NOT(ISERROR(SEARCH("X",K12)))</formula>
    </cfRule>
    <cfRule type="containsText" dxfId="362" priority="467" operator="containsText" text="Y">
      <formula>NOT(ISERROR(SEARCH("Y",K12)))</formula>
    </cfRule>
    <cfRule type="containsText" dxfId="361" priority="468" operator="containsText" text="N">
      <formula>NOT(ISERROR(SEARCH("N",K12)))</formula>
    </cfRule>
  </conditionalFormatting>
  <conditionalFormatting sqref="L12">
    <cfRule type="containsText" dxfId="360" priority="463" operator="containsText" text="X">
      <formula>NOT(ISERROR(SEARCH("X",L12)))</formula>
    </cfRule>
    <cfRule type="containsText" dxfId="359" priority="464" operator="containsText" text="Y">
      <formula>NOT(ISERROR(SEARCH("Y",L12)))</formula>
    </cfRule>
    <cfRule type="containsText" dxfId="358" priority="465" operator="containsText" text="N">
      <formula>NOT(ISERROR(SEARCH("N",L12)))</formula>
    </cfRule>
  </conditionalFormatting>
  <conditionalFormatting sqref="H12">
    <cfRule type="containsText" dxfId="357" priority="460" operator="containsText" text="X">
      <formula>NOT(ISERROR(SEARCH("X",H12)))</formula>
    </cfRule>
    <cfRule type="containsText" dxfId="356" priority="461" operator="containsText" text="Y">
      <formula>NOT(ISERROR(SEARCH("Y",H12)))</formula>
    </cfRule>
    <cfRule type="containsText" dxfId="355" priority="462" operator="containsText" text="N">
      <formula>NOT(ISERROR(SEARCH("N",H12)))</formula>
    </cfRule>
  </conditionalFormatting>
  <conditionalFormatting sqref="H75">
    <cfRule type="containsText" dxfId="354" priority="457" operator="containsText" text="X">
      <formula>NOT(ISERROR(SEARCH("X",H75)))</formula>
    </cfRule>
    <cfRule type="containsText" dxfId="353" priority="458" operator="containsText" text="Y">
      <formula>NOT(ISERROR(SEARCH("Y",H75)))</formula>
    </cfRule>
    <cfRule type="containsText" dxfId="352" priority="459" operator="containsText" text="N">
      <formula>NOT(ISERROR(SEARCH("N",H75)))</formula>
    </cfRule>
  </conditionalFormatting>
  <conditionalFormatting sqref="H33">
    <cfRule type="containsText" dxfId="351" priority="454" operator="containsText" text="X">
      <formula>NOT(ISERROR(SEARCH("X",H33)))</formula>
    </cfRule>
    <cfRule type="containsText" dxfId="350" priority="455" operator="containsText" text="Y">
      <formula>NOT(ISERROR(SEARCH("Y",H33)))</formula>
    </cfRule>
    <cfRule type="containsText" dxfId="349" priority="456" operator="containsText" text="N">
      <formula>NOT(ISERROR(SEARCH("N",H33)))</formula>
    </cfRule>
  </conditionalFormatting>
  <conditionalFormatting sqref="H34:H38">
    <cfRule type="containsText" dxfId="348" priority="451" operator="containsText" text="X">
      <formula>NOT(ISERROR(SEARCH("X",H34)))</formula>
    </cfRule>
    <cfRule type="containsText" dxfId="347" priority="452" operator="containsText" text="Y">
      <formula>NOT(ISERROR(SEARCH("Y",H34)))</formula>
    </cfRule>
    <cfRule type="containsText" dxfId="346" priority="453" operator="containsText" text="N">
      <formula>NOT(ISERROR(SEARCH("N",H34)))</formula>
    </cfRule>
  </conditionalFormatting>
  <conditionalFormatting sqref="H31:H32">
    <cfRule type="containsText" dxfId="345" priority="448" operator="containsText" text="X">
      <formula>NOT(ISERROR(SEARCH("X",H31)))</formula>
    </cfRule>
    <cfRule type="containsText" dxfId="344" priority="449" operator="containsText" text="Y">
      <formula>NOT(ISERROR(SEARCH("Y",H31)))</formula>
    </cfRule>
    <cfRule type="containsText" dxfId="343" priority="450" operator="containsText" text="N">
      <formula>NOT(ISERROR(SEARCH("N",H31)))</formula>
    </cfRule>
  </conditionalFormatting>
  <conditionalFormatting sqref="K8">
    <cfRule type="containsText" dxfId="342" priority="445" operator="containsText" text="X">
      <formula>NOT(ISERROR(SEARCH("X",K8)))</formula>
    </cfRule>
    <cfRule type="containsText" dxfId="341" priority="446" operator="containsText" text="Y">
      <formula>NOT(ISERROR(SEARCH("Y",K8)))</formula>
    </cfRule>
    <cfRule type="containsText" dxfId="340" priority="447" operator="containsText" text="N">
      <formula>NOT(ISERROR(SEARCH("N",K8)))</formula>
    </cfRule>
  </conditionalFormatting>
  <conditionalFormatting sqref="L8">
    <cfRule type="containsText" dxfId="339" priority="442" operator="containsText" text="X">
      <formula>NOT(ISERROR(SEARCH("X",L8)))</formula>
    </cfRule>
    <cfRule type="containsText" dxfId="338" priority="443" operator="containsText" text="Y">
      <formula>NOT(ISERROR(SEARCH("Y",L8)))</formula>
    </cfRule>
    <cfRule type="containsText" dxfId="337" priority="444" operator="containsText" text="N">
      <formula>NOT(ISERROR(SEARCH("N",L8)))</formula>
    </cfRule>
  </conditionalFormatting>
  <conditionalFormatting sqref="H8">
    <cfRule type="containsText" dxfId="336" priority="439" operator="containsText" text="X">
      <formula>NOT(ISERROR(SEARCH("X",H8)))</formula>
    </cfRule>
    <cfRule type="containsText" dxfId="335" priority="440" operator="containsText" text="Y">
      <formula>NOT(ISERROR(SEARCH("Y",H8)))</formula>
    </cfRule>
    <cfRule type="containsText" dxfId="334" priority="441" operator="containsText" text="N">
      <formula>NOT(ISERROR(SEARCH("N",H8)))</formula>
    </cfRule>
  </conditionalFormatting>
  <conditionalFormatting sqref="K9:K10">
    <cfRule type="containsText" dxfId="333" priority="436" operator="containsText" text="X">
      <formula>NOT(ISERROR(SEARCH("X",K9)))</formula>
    </cfRule>
    <cfRule type="containsText" dxfId="332" priority="437" operator="containsText" text="Y">
      <formula>NOT(ISERROR(SEARCH("Y",K9)))</formula>
    </cfRule>
    <cfRule type="containsText" dxfId="331" priority="438" operator="containsText" text="N">
      <formula>NOT(ISERROR(SEARCH("N",K9)))</formula>
    </cfRule>
  </conditionalFormatting>
  <conditionalFormatting sqref="L9:L10">
    <cfRule type="containsText" dxfId="330" priority="433" operator="containsText" text="X">
      <formula>NOT(ISERROR(SEARCH("X",L9)))</formula>
    </cfRule>
    <cfRule type="containsText" dxfId="329" priority="434" operator="containsText" text="Y">
      <formula>NOT(ISERROR(SEARCH("Y",L9)))</formula>
    </cfRule>
    <cfRule type="containsText" dxfId="328" priority="435" operator="containsText" text="N">
      <formula>NOT(ISERROR(SEARCH("N",L9)))</formula>
    </cfRule>
  </conditionalFormatting>
  <conditionalFormatting sqref="H9:H10">
    <cfRule type="containsText" dxfId="327" priority="430" operator="containsText" text="X">
      <formula>NOT(ISERROR(SEARCH("X",H9)))</formula>
    </cfRule>
    <cfRule type="containsText" dxfId="326" priority="431" operator="containsText" text="Y">
      <formula>NOT(ISERROR(SEARCH("Y",H9)))</formula>
    </cfRule>
    <cfRule type="containsText" dxfId="325" priority="432" operator="containsText" text="N">
      <formula>NOT(ISERROR(SEARCH("N",H9)))</formula>
    </cfRule>
  </conditionalFormatting>
  <conditionalFormatting sqref="K14:K17">
    <cfRule type="containsText" dxfId="324" priority="427" operator="containsText" text="X">
      <formula>NOT(ISERROR(SEARCH("X",K14)))</formula>
    </cfRule>
    <cfRule type="containsText" dxfId="323" priority="428" operator="containsText" text="Y">
      <formula>NOT(ISERROR(SEARCH("Y",K14)))</formula>
    </cfRule>
    <cfRule type="containsText" dxfId="322" priority="429" operator="containsText" text="N">
      <formula>NOT(ISERROR(SEARCH("N",K14)))</formula>
    </cfRule>
  </conditionalFormatting>
  <conditionalFormatting sqref="L14:L17">
    <cfRule type="containsText" dxfId="321" priority="424" operator="containsText" text="X">
      <formula>NOT(ISERROR(SEARCH("X",L14)))</formula>
    </cfRule>
    <cfRule type="containsText" dxfId="320" priority="425" operator="containsText" text="Y">
      <formula>NOT(ISERROR(SEARCH("Y",L14)))</formula>
    </cfRule>
    <cfRule type="containsText" dxfId="319" priority="426" operator="containsText" text="N">
      <formula>NOT(ISERROR(SEARCH("N",L14)))</formula>
    </cfRule>
  </conditionalFormatting>
  <conditionalFormatting sqref="H14:H17">
    <cfRule type="containsText" dxfId="318" priority="421" operator="containsText" text="X">
      <formula>NOT(ISERROR(SEARCH("X",H14)))</formula>
    </cfRule>
    <cfRule type="containsText" dxfId="317" priority="422" operator="containsText" text="Y">
      <formula>NOT(ISERROR(SEARCH("Y",H14)))</formula>
    </cfRule>
    <cfRule type="containsText" dxfId="316" priority="423" operator="containsText" text="N">
      <formula>NOT(ISERROR(SEARCH("N",H14)))</formula>
    </cfRule>
  </conditionalFormatting>
  <conditionalFormatting sqref="K19:K20">
    <cfRule type="containsText" dxfId="315" priority="418" operator="containsText" text="X">
      <formula>NOT(ISERROR(SEARCH("X",K19)))</formula>
    </cfRule>
    <cfRule type="containsText" dxfId="314" priority="419" operator="containsText" text="Y">
      <formula>NOT(ISERROR(SEARCH("Y",K19)))</formula>
    </cfRule>
    <cfRule type="containsText" dxfId="313" priority="420" operator="containsText" text="N">
      <formula>NOT(ISERROR(SEARCH("N",K19)))</formula>
    </cfRule>
  </conditionalFormatting>
  <conditionalFormatting sqref="L19:L20">
    <cfRule type="containsText" dxfId="312" priority="415" operator="containsText" text="X">
      <formula>NOT(ISERROR(SEARCH("X",L19)))</formula>
    </cfRule>
    <cfRule type="containsText" dxfId="311" priority="416" operator="containsText" text="Y">
      <formula>NOT(ISERROR(SEARCH("Y",L19)))</formula>
    </cfRule>
    <cfRule type="containsText" dxfId="310" priority="417" operator="containsText" text="N">
      <formula>NOT(ISERROR(SEARCH("N",L19)))</formula>
    </cfRule>
  </conditionalFormatting>
  <conditionalFormatting sqref="H19:H20">
    <cfRule type="containsText" dxfId="309" priority="412" operator="containsText" text="X">
      <formula>NOT(ISERROR(SEARCH("X",H19)))</formula>
    </cfRule>
    <cfRule type="containsText" dxfId="308" priority="413" operator="containsText" text="Y">
      <formula>NOT(ISERROR(SEARCH("Y",H19)))</formula>
    </cfRule>
    <cfRule type="containsText" dxfId="307" priority="414" operator="containsText" text="N">
      <formula>NOT(ISERROR(SEARCH("N",H19)))</formula>
    </cfRule>
  </conditionalFormatting>
  <conditionalFormatting sqref="K56">
    <cfRule type="containsText" dxfId="306" priority="406" operator="containsText" text="X">
      <formula>NOT(ISERROR(SEARCH("X",K56)))</formula>
    </cfRule>
    <cfRule type="containsText" dxfId="305" priority="407" operator="containsText" text="Y">
      <formula>NOT(ISERROR(SEARCH("Y",K56)))</formula>
    </cfRule>
    <cfRule type="containsText" dxfId="304" priority="408" operator="containsText" text="N">
      <formula>NOT(ISERROR(SEARCH("N",K56)))</formula>
    </cfRule>
  </conditionalFormatting>
  <conditionalFormatting sqref="L56">
    <cfRule type="containsText" dxfId="303" priority="403" operator="containsText" text="X">
      <formula>NOT(ISERROR(SEARCH("X",L56)))</formula>
    </cfRule>
    <cfRule type="containsText" dxfId="302" priority="404" operator="containsText" text="Y">
      <formula>NOT(ISERROR(SEARCH("Y",L56)))</formula>
    </cfRule>
    <cfRule type="containsText" dxfId="301" priority="405" operator="containsText" text="N">
      <formula>NOT(ISERROR(SEARCH("N",L56)))</formula>
    </cfRule>
  </conditionalFormatting>
  <conditionalFormatting sqref="M56">
    <cfRule type="containsText" dxfId="300" priority="400" operator="containsText" text="X">
      <formula>NOT(ISERROR(SEARCH("X",M56)))</formula>
    </cfRule>
    <cfRule type="containsText" dxfId="299" priority="401" operator="containsText" text="Y">
      <formula>NOT(ISERROR(SEARCH("Y",M56)))</formula>
    </cfRule>
    <cfRule type="containsText" dxfId="298" priority="402" operator="containsText" text="N">
      <formula>NOT(ISERROR(SEARCH("N",M56)))</formula>
    </cfRule>
  </conditionalFormatting>
  <conditionalFormatting sqref="K59">
    <cfRule type="containsText" dxfId="297" priority="394" operator="containsText" text="X">
      <formula>NOT(ISERROR(SEARCH("X",K59)))</formula>
    </cfRule>
    <cfRule type="containsText" dxfId="296" priority="395" operator="containsText" text="Y">
      <formula>NOT(ISERROR(SEARCH("Y",K59)))</formula>
    </cfRule>
    <cfRule type="containsText" dxfId="295" priority="396" operator="containsText" text="N">
      <formula>NOT(ISERROR(SEARCH("N",K59)))</formula>
    </cfRule>
  </conditionalFormatting>
  <conditionalFormatting sqref="L59">
    <cfRule type="containsText" dxfId="294" priority="391" operator="containsText" text="X">
      <formula>NOT(ISERROR(SEARCH("X",L59)))</formula>
    </cfRule>
    <cfRule type="containsText" dxfId="293" priority="392" operator="containsText" text="Y">
      <formula>NOT(ISERROR(SEARCH("Y",L59)))</formula>
    </cfRule>
    <cfRule type="containsText" dxfId="292" priority="393" operator="containsText" text="N">
      <formula>NOT(ISERROR(SEARCH("N",L59)))</formula>
    </cfRule>
  </conditionalFormatting>
  <conditionalFormatting sqref="M59">
    <cfRule type="containsText" dxfId="291" priority="388" operator="containsText" text="X">
      <formula>NOT(ISERROR(SEARCH("X",M59)))</formula>
    </cfRule>
    <cfRule type="containsText" dxfId="290" priority="389" operator="containsText" text="Y">
      <formula>NOT(ISERROR(SEARCH("Y",M59)))</formula>
    </cfRule>
    <cfRule type="containsText" dxfId="289" priority="390" operator="containsText" text="N">
      <formula>NOT(ISERROR(SEARCH("N",M59)))</formula>
    </cfRule>
  </conditionalFormatting>
  <conditionalFormatting sqref="K60:K64">
    <cfRule type="containsText" dxfId="288" priority="382" operator="containsText" text="X">
      <formula>NOT(ISERROR(SEARCH("X",K60)))</formula>
    </cfRule>
    <cfRule type="containsText" dxfId="287" priority="383" operator="containsText" text="Y">
      <formula>NOT(ISERROR(SEARCH("Y",K60)))</formula>
    </cfRule>
    <cfRule type="containsText" dxfId="286" priority="384" operator="containsText" text="N">
      <formula>NOT(ISERROR(SEARCH("N",K60)))</formula>
    </cfRule>
  </conditionalFormatting>
  <conditionalFormatting sqref="L60:L64">
    <cfRule type="containsText" dxfId="285" priority="379" operator="containsText" text="X">
      <formula>NOT(ISERROR(SEARCH("X",L60)))</formula>
    </cfRule>
    <cfRule type="containsText" dxfId="284" priority="380" operator="containsText" text="Y">
      <formula>NOT(ISERROR(SEARCH("Y",L60)))</formula>
    </cfRule>
    <cfRule type="containsText" dxfId="283" priority="381" operator="containsText" text="N">
      <formula>NOT(ISERROR(SEARCH("N",L60)))</formula>
    </cfRule>
  </conditionalFormatting>
  <conditionalFormatting sqref="M60:M64">
    <cfRule type="containsText" dxfId="282" priority="376" operator="containsText" text="X">
      <formula>NOT(ISERROR(SEARCH("X",M60)))</formula>
    </cfRule>
    <cfRule type="containsText" dxfId="281" priority="377" operator="containsText" text="Y">
      <formula>NOT(ISERROR(SEARCH("Y",M60)))</formula>
    </cfRule>
    <cfRule type="containsText" dxfId="280" priority="378" operator="containsText" text="N">
      <formula>NOT(ISERROR(SEARCH("N",M60)))</formula>
    </cfRule>
  </conditionalFormatting>
  <conditionalFormatting sqref="K67">
    <cfRule type="containsText" dxfId="279" priority="370" operator="containsText" text="X">
      <formula>NOT(ISERROR(SEARCH("X",K67)))</formula>
    </cfRule>
    <cfRule type="containsText" dxfId="278" priority="371" operator="containsText" text="Y">
      <formula>NOT(ISERROR(SEARCH("Y",K67)))</formula>
    </cfRule>
    <cfRule type="containsText" dxfId="277" priority="372" operator="containsText" text="N">
      <formula>NOT(ISERROR(SEARCH("N",K67)))</formula>
    </cfRule>
  </conditionalFormatting>
  <conditionalFormatting sqref="L67">
    <cfRule type="containsText" dxfId="276" priority="367" operator="containsText" text="X">
      <formula>NOT(ISERROR(SEARCH("X",L67)))</formula>
    </cfRule>
    <cfRule type="containsText" dxfId="275" priority="368" operator="containsText" text="Y">
      <formula>NOT(ISERROR(SEARCH("Y",L67)))</formula>
    </cfRule>
    <cfRule type="containsText" dxfId="274" priority="369" operator="containsText" text="N">
      <formula>NOT(ISERROR(SEARCH("N",L67)))</formula>
    </cfRule>
  </conditionalFormatting>
  <conditionalFormatting sqref="M67">
    <cfRule type="containsText" dxfId="273" priority="364" operator="containsText" text="X">
      <formula>NOT(ISERROR(SEARCH("X",M67)))</formula>
    </cfRule>
    <cfRule type="containsText" dxfId="272" priority="365" operator="containsText" text="Y">
      <formula>NOT(ISERROR(SEARCH("Y",M67)))</formula>
    </cfRule>
    <cfRule type="containsText" dxfId="271" priority="366" operator="containsText" text="N">
      <formula>NOT(ISERROR(SEARCH("N",M67)))</formula>
    </cfRule>
  </conditionalFormatting>
  <conditionalFormatting sqref="H25:H27">
    <cfRule type="containsText" dxfId="270" priority="349" operator="containsText" text="X">
      <formula>NOT(ISERROR(SEARCH("X",H25)))</formula>
    </cfRule>
    <cfRule type="containsText" dxfId="269" priority="350" operator="containsText" text="Y">
      <formula>NOT(ISERROR(SEARCH("Y",H25)))</formula>
    </cfRule>
    <cfRule type="containsText" dxfId="268" priority="351" operator="containsText" text="N">
      <formula>NOT(ISERROR(SEARCH("N",H25)))</formula>
    </cfRule>
  </conditionalFormatting>
  <conditionalFormatting sqref="H81">
    <cfRule type="containsText" dxfId="267" priority="343" operator="containsText" text="X">
      <formula>NOT(ISERROR(SEARCH("X",H81)))</formula>
    </cfRule>
    <cfRule type="containsText" dxfId="266" priority="344" operator="containsText" text="Y">
      <formula>NOT(ISERROR(SEARCH("Y",H81)))</formula>
    </cfRule>
    <cfRule type="containsText" dxfId="265" priority="345" operator="containsText" text="N">
      <formula>NOT(ISERROR(SEARCH("N",H81)))</formula>
    </cfRule>
  </conditionalFormatting>
  <conditionalFormatting sqref="H71">
    <cfRule type="containsText" dxfId="264" priority="340" operator="containsText" text="X">
      <formula>NOT(ISERROR(SEARCH("X",H71)))</formula>
    </cfRule>
    <cfRule type="containsText" dxfId="263" priority="341" operator="containsText" text="Y">
      <formula>NOT(ISERROR(SEARCH("Y",H71)))</formula>
    </cfRule>
    <cfRule type="containsText" dxfId="262" priority="342" operator="containsText" text="N">
      <formula>NOT(ISERROR(SEARCH("N",H71)))</formula>
    </cfRule>
  </conditionalFormatting>
  <conditionalFormatting sqref="H28">
    <cfRule type="containsText" dxfId="261" priority="337" operator="containsText" text="X">
      <formula>NOT(ISERROR(SEARCH("X",H28)))</formula>
    </cfRule>
    <cfRule type="containsText" dxfId="260" priority="338" operator="containsText" text="Y">
      <formula>NOT(ISERROR(SEARCH("Y",H28)))</formula>
    </cfRule>
    <cfRule type="containsText" dxfId="259" priority="339" operator="containsText" text="N">
      <formula>NOT(ISERROR(SEARCH("N",H28)))</formula>
    </cfRule>
  </conditionalFormatting>
  <conditionalFormatting sqref="H83">
    <cfRule type="containsText" dxfId="258" priority="328" operator="containsText" text="X">
      <formula>NOT(ISERROR(SEARCH("X",H83)))</formula>
    </cfRule>
    <cfRule type="containsText" dxfId="257" priority="329" operator="containsText" text="Y">
      <formula>NOT(ISERROR(SEARCH("Y",H83)))</formula>
    </cfRule>
    <cfRule type="containsText" dxfId="256" priority="330" operator="containsText" text="N">
      <formula>NOT(ISERROR(SEARCH("N",H83)))</formula>
    </cfRule>
  </conditionalFormatting>
  <conditionalFormatting sqref="H84">
    <cfRule type="containsText" dxfId="255" priority="325" operator="containsText" text="X">
      <formula>NOT(ISERROR(SEARCH("X",H84)))</formula>
    </cfRule>
    <cfRule type="containsText" dxfId="254" priority="326" operator="containsText" text="Y">
      <formula>NOT(ISERROR(SEARCH("Y",H84)))</formula>
    </cfRule>
    <cfRule type="containsText" dxfId="253" priority="327" operator="containsText" text="N">
      <formula>NOT(ISERROR(SEARCH("N",H84)))</formula>
    </cfRule>
  </conditionalFormatting>
  <conditionalFormatting sqref="G86">
    <cfRule type="containsText" dxfId="252" priority="322" operator="containsText" text="X">
      <formula>NOT(ISERROR(SEARCH("X",G86)))</formula>
    </cfRule>
    <cfRule type="containsText" dxfId="251" priority="323" operator="containsText" text="Y">
      <formula>NOT(ISERROR(SEARCH("Y",G86)))</formula>
    </cfRule>
    <cfRule type="containsText" dxfId="250" priority="324" operator="containsText" text="N">
      <formula>NOT(ISERROR(SEARCH("N",G86)))</formula>
    </cfRule>
  </conditionalFormatting>
  <conditionalFormatting sqref="H92">
    <cfRule type="containsText" dxfId="249" priority="289" operator="containsText" text="X">
      <formula>NOT(ISERROR(SEARCH("X",H92)))</formula>
    </cfRule>
    <cfRule type="containsText" dxfId="248" priority="290" operator="containsText" text="Y">
      <formula>NOT(ISERROR(SEARCH("Y",H92)))</formula>
    </cfRule>
    <cfRule type="containsText" dxfId="247" priority="291" operator="containsText" text="N">
      <formula>NOT(ISERROR(SEARCH("N",H92)))</formula>
    </cfRule>
  </conditionalFormatting>
  <conditionalFormatting sqref="H87">
    <cfRule type="containsText" dxfId="246" priority="310" operator="containsText" text="X">
      <formula>NOT(ISERROR(SEARCH("X",H87)))</formula>
    </cfRule>
    <cfRule type="containsText" dxfId="245" priority="311" operator="containsText" text="Y">
      <formula>NOT(ISERROR(SEARCH("Y",H87)))</formula>
    </cfRule>
    <cfRule type="containsText" dxfId="244" priority="312" operator="containsText" text="N">
      <formula>NOT(ISERROR(SEARCH("N",H87)))</formula>
    </cfRule>
  </conditionalFormatting>
  <conditionalFormatting sqref="H94">
    <cfRule type="containsText" dxfId="243" priority="277" operator="containsText" text="X">
      <formula>NOT(ISERROR(SEARCH("X",H94)))</formula>
    </cfRule>
    <cfRule type="containsText" dxfId="242" priority="278" operator="containsText" text="Y">
      <formula>NOT(ISERROR(SEARCH("Y",H94)))</formula>
    </cfRule>
    <cfRule type="containsText" dxfId="241" priority="279" operator="containsText" text="N">
      <formula>NOT(ISERROR(SEARCH("N",H94)))</formula>
    </cfRule>
  </conditionalFormatting>
  <conditionalFormatting sqref="G87">
    <cfRule type="containsText" dxfId="240" priority="313" operator="containsText" text="X">
      <formula>NOT(ISERROR(SEARCH("X",G87)))</formula>
    </cfRule>
    <cfRule type="containsText" dxfId="239" priority="314" operator="containsText" text="Y">
      <formula>NOT(ISERROR(SEARCH("Y",G87)))</formula>
    </cfRule>
    <cfRule type="containsText" dxfId="238" priority="315" operator="containsText" text="N">
      <formula>NOT(ISERROR(SEARCH("N",G87)))</formula>
    </cfRule>
  </conditionalFormatting>
  <conditionalFormatting sqref="H88">
    <cfRule type="containsText" dxfId="237" priority="307" operator="containsText" text="X">
      <formula>NOT(ISERROR(SEARCH("X",H88)))</formula>
    </cfRule>
    <cfRule type="containsText" dxfId="236" priority="308" operator="containsText" text="Y">
      <formula>NOT(ISERROR(SEARCH("Y",H88)))</formula>
    </cfRule>
    <cfRule type="containsText" dxfId="235" priority="309" operator="containsText" text="N">
      <formula>NOT(ISERROR(SEARCH("N",H88)))</formula>
    </cfRule>
  </conditionalFormatting>
  <conditionalFormatting sqref="H89">
    <cfRule type="containsText" dxfId="234" priority="304" operator="containsText" text="X">
      <formula>NOT(ISERROR(SEARCH("X",H89)))</formula>
    </cfRule>
    <cfRule type="containsText" dxfId="233" priority="305" operator="containsText" text="Y">
      <formula>NOT(ISERROR(SEARCH("Y",H89)))</formula>
    </cfRule>
    <cfRule type="containsText" dxfId="232" priority="306" operator="containsText" text="N">
      <formula>NOT(ISERROR(SEARCH("N",H89)))</formula>
    </cfRule>
  </conditionalFormatting>
  <conditionalFormatting sqref="H90">
    <cfRule type="containsText" dxfId="231" priority="301" operator="containsText" text="X">
      <formula>NOT(ISERROR(SEARCH("X",H90)))</formula>
    </cfRule>
    <cfRule type="containsText" dxfId="230" priority="302" operator="containsText" text="Y">
      <formula>NOT(ISERROR(SEARCH("Y",H90)))</formula>
    </cfRule>
    <cfRule type="containsText" dxfId="229" priority="303" operator="containsText" text="N">
      <formula>NOT(ISERROR(SEARCH("N",H90)))</formula>
    </cfRule>
  </conditionalFormatting>
  <conditionalFormatting sqref="G91">
    <cfRule type="containsText" dxfId="228" priority="298" operator="containsText" text="X">
      <formula>NOT(ISERROR(SEARCH("X",G91)))</formula>
    </cfRule>
    <cfRule type="containsText" dxfId="227" priority="299" operator="containsText" text="Y">
      <formula>NOT(ISERROR(SEARCH("Y",G91)))</formula>
    </cfRule>
    <cfRule type="containsText" dxfId="226" priority="300" operator="containsText" text="N">
      <formula>NOT(ISERROR(SEARCH("N",G91)))</formula>
    </cfRule>
  </conditionalFormatting>
  <conditionalFormatting sqref="H91">
    <cfRule type="containsText" dxfId="225" priority="295" operator="containsText" text="X">
      <formula>NOT(ISERROR(SEARCH("X",H91)))</formula>
    </cfRule>
    <cfRule type="containsText" dxfId="224" priority="296" operator="containsText" text="Y">
      <formula>NOT(ISERROR(SEARCH("Y",H91)))</formula>
    </cfRule>
    <cfRule type="containsText" dxfId="223" priority="297" operator="containsText" text="N">
      <formula>NOT(ISERROR(SEARCH("N",H91)))</formula>
    </cfRule>
  </conditionalFormatting>
  <conditionalFormatting sqref="G92">
    <cfRule type="containsText" dxfId="222" priority="292" operator="containsText" text="X">
      <formula>NOT(ISERROR(SEARCH("X",G92)))</formula>
    </cfRule>
    <cfRule type="containsText" dxfId="221" priority="293" operator="containsText" text="Y">
      <formula>NOT(ISERROR(SEARCH("Y",G92)))</formula>
    </cfRule>
    <cfRule type="containsText" dxfId="220" priority="294" operator="containsText" text="N">
      <formula>NOT(ISERROR(SEARCH("N",G92)))</formula>
    </cfRule>
  </conditionalFormatting>
  <conditionalFormatting sqref="G93">
    <cfRule type="containsText" dxfId="219" priority="286" operator="containsText" text="X">
      <formula>NOT(ISERROR(SEARCH("X",G93)))</formula>
    </cfRule>
    <cfRule type="containsText" dxfId="218" priority="287" operator="containsText" text="Y">
      <formula>NOT(ISERROR(SEARCH("Y",G93)))</formula>
    </cfRule>
    <cfRule type="containsText" dxfId="217" priority="288" operator="containsText" text="N">
      <formula>NOT(ISERROR(SEARCH("N",G93)))</formula>
    </cfRule>
  </conditionalFormatting>
  <conditionalFormatting sqref="H93">
    <cfRule type="containsText" dxfId="216" priority="283" operator="containsText" text="X">
      <formula>NOT(ISERROR(SEARCH("X",H93)))</formula>
    </cfRule>
    <cfRule type="containsText" dxfId="215" priority="284" operator="containsText" text="Y">
      <formula>NOT(ISERROR(SEARCH("Y",H93)))</formula>
    </cfRule>
    <cfRule type="containsText" dxfId="214" priority="285" operator="containsText" text="N">
      <formula>NOT(ISERROR(SEARCH("N",H93)))</formula>
    </cfRule>
  </conditionalFormatting>
  <conditionalFormatting sqref="G94">
    <cfRule type="containsText" dxfId="213" priority="280" operator="containsText" text="X">
      <formula>NOT(ISERROR(SEARCH("X",G94)))</formula>
    </cfRule>
    <cfRule type="containsText" dxfId="212" priority="281" operator="containsText" text="Y">
      <formula>NOT(ISERROR(SEARCH("Y",G94)))</formula>
    </cfRule>
    <cfRule type="containsText" dxfId="211" priority="282" operator="containsText" text="N">
      <formula>NOT(ISERROR(SEARCH("N",G94)))</formula>
    </cfRule>
  </conditionalFormatting>
  <conditionalFormatting sqref="H96">
    <cfRule type="containsText" dxfId="210" priority="271" operator="containsText" text="X">
      <formula>NOT(ISERROR(SEARCH("X",H96)))</formula>
    </cfRule>
    <cfRule type="containsText" dxfId="209" priority="272" operator="containsText" text="Y">
      <formula>NOT(ISERROR(SEARCH("Y",H96)))</formula>
    </cfRule>
    <cfRule type="containsText" dxfId="208" priority="273" operator="containsText" text="N">
      <formula>NOT(ISERROR(SEARCH("N",H96)))</formula>
    </cfRule>
  </conditionalFormatting>
  <conditionalFormatting sqref="H99">
    <cfRule type="containsText" dxfId="207" priority="265" operator="containsText" text="X">
      <formula>NOT(ISERROR(SEARCH("X",H99)))</formula>
    </cfRule>
    <cfRule type="containsText" dxfId="206" priority="266" operator="containsText" text="Y">
      <formula>NOT(ISERROR(SEARCH("Y",H99)))</formula>
    </cfRule>
    <cfRule type="containsText" dxfId="205" priority="267" operator="containsText" text="N">
      <formula>NOT(ISERROR(SEARCH("N",H99)))</formula>
    </cfRule>
  </conditionalFormatting>
  <conditionalFormatting sqref="H100">
    <cfRule type="containsText" dxfId="204" priority="262" operator="containsText" text="X">
      <formula>NOT(ISERROR(SEARCH("X",H100)))</formula>
    </cfRule>
    <cfRule type="containsText" dxfId="203" priority="263" operator="containsText" text="Y">
      <formula>NOT(ISERROR(SEARCH("Y",H100)))</formula>
    </cfRule>
    <cfRule type="containsText" dxfId="202" priority="264" operator="containsText" text="N">
      <formula>NOT(ISERROR(SEARCH("N",H100)))</formula>
    </cfRule>
  </conditionalFormatting>
  <conditionalFormatting sqref="H98">
    <cfRule type="containsText" dxfId="201" priority="259" operator="containsText" text="X">
      <formula>NOT(ISERROR(SEARCH("X",H98)))</formula>
    </cfRule>
    <cfRule type="containsText" dxfId="200" priority="260" operator="containsText" text="Y">
      <formula>NOT(ISERROR(SEARCH("Y",H98)))</formula>
    </cfRule>
    <cfRule type="containsText" dxfId="199" priority="261" operator="containsText" text="N">
      <formula>NOT(ISERROR(SEARCH("N",H98)))</formula>
    </cfRule>
  </conditionalFormatting>
  <conditionalFormatting sqref="H130:H133 H116:H124">
    <cfRule type="containsText" dxfId="198" priority="211" operator="containsText" text="X">
      <formula>NOT(ISERROR(SEARCH("X",H116)))</formula>
    </cfRule>
    <cfRule type="containsText" dxfId="197" priority="212" operator="containsText" text="Y">
      <formula>NOT(ISERROR(SEARCH("Y",H116)))</formula>
    </cfRule>
    <cfRule type="containsText" dxfId="196" priority="213" operator="containsText" text="N">
      <formula>NOT(ISERROR(SEARCH("N",H116)))</formula>
    </cfRule>
  </conditionalFormatting>
  <conditionalFormatting sqref="H126">
    <cfRule type="containsText" dxfId="195" priority="205" operator="containsText" text="X">
      <formula>NOT(ISERROR(SEARCH("X",H126)))</formula>
    </cfRule>
    <cfRule type="containsText" dxfId="194" priority="206" operator="containsText" text="Y">
      <formula>NOT(ISERROR(SEARCH("Y",H126)))</formula>
    </cfRule>
    <cfRule type="containsText" dxfId="193" priority="207" operator="containsText" text="N">
      <formula>NOT(ISERROR(SEARCH("N",H126)))</formula>
    </cfRule>
  </conditionalFormatting>
  <conditionalFormatting sqref="H127">
    <cfRule type="containsText" dxfId="192" priority="202" operator="containsText" text="X">
      <formula>NOT(ISERROR(SEARCH("X",H127)))</formula>
    </cfRule>
    <cfRule type="containsText" dxfId="191" priority="203" operator="containsText" text="Y">
      <formula>NOT(ISERROR(SEARCH("Y",H127)))</formula>
    </cfRule>
    <cfRule type="containsText" dxfId="190" priority="204" operator="containsText" text="N">
      <formula>NOT(ISERROR(SEARCH("N",H127)))</formula>
    </cfRule>
  </conditionalFormatting>
  <conditionalFormatting sqref="H129">
    <cfRule type="containsText" dxfId="189" priority="196" operator="containsText" text="X">
      <formula>NOT(ISERROR(SEARCH("X",H129)))</formula>
    </cfRule>
    <cfRule type="containsText" dxfId="188" priority="197" operator="containsText" text="Y">
      <formula>NOT(ISERROR(SEARCH("Y",H129)))</formula>
    </cfRule>
    <cfRule type="containsText" dxfId="187" priority="198" operator="containsText" text="N">
      <formula>NOT(ISERROR(SEARCH("N",H129)))</formula>
    </cfRule>
  </conditionalFormatting>
  <conditionalFormatting sqref="H125">
    <cfRule type="containsText" dxfId="186" priority="208" operator="containsText" text="X">
      <formula>NOT(ISERROR(SEARCH("X",H125)))</formula>
    </cfRule>
    <cfRule type="containsText" dxfId="185" priority="209" operator="containsText" text="Y">
      <formula>NOT(ISERROR(SEARCH("Y",H125)))</formula>
    </cfRule>
    <cfRule type="containsText" dxfId="184" priority="210" operator="containsText" text="N">
      <formula>NOT(ISERROR(SEARCH("N",H125)))</formula>
    </cfRule>
  </conditionalFormatting>
  <conditionalFormatting sqref="H128">
    <cfRule type="containsText" dxfId="183" priority="199" operator="containsText" text="X">
      <formula>NOT(ISERROR(SEARCH("X",H128)))</formula>
    </cfRule>
    <cfRule type="containsText" dxfId="182" priority="200" operator="containsText" text="Y">
      <formula>NOT(ISERROR(SEARCH("Y",H128)))</formula>
    </cfRule>
    <cfRule type="containsText" dxfId="181" priority="201" operator="containsText" text="N">
      <formula>NOT(ISERROR(SEARCH("N",H128)))</formula>
    </cfRule>
  </conditionalFormatting>
  <conditionalFormatting sqref="H134:H155">
    <cfRule type="containsText" dxfId="180" priority="193" operator="containsText" text="X">
      <formula>NOT(ISERROR(SEARCH("X",H134)))</formula>
    </cfRule>
    <cfRule type="containsText" dxfId="179" priority="194" operator="containsText" text="Y">
      <formula>NOT(ISERROR(SEARCH("Y",H134)))</formula>
    </cfRule>
    <cfRule type="containsText" dxfId="178" priority="195" operator="containsText" text="N">
      <formula>NOT(ISERROR(SEARCH("N",H134)))</formula>
    </cfRule>
  </conditionalFormatting>
  <conditionalFormatting sqref="H156">
    <cfRule type="containsText" dxfId="177" priority="190" operator="containsText" text="X">
      <formula>NOT(ISERROR(SEARCH("X",H156)))</formula>
    </cfRule>
    <cfRule type="containsText" dxfId="176" priority="191" operator="containsText" text="Y">
      <formula>NOT(ISERROR(SEARCH("Y",H156)))</formula>
    </cfRule>
    <cfRule type="containsText" dxfId="175" priority="192" operator="containsText" text="N">
      <formula>NOT(ISERROR(SEARCH("N",H156)))</formula>
    </cfRule>
  </conditionalFormatting>
  <conditionalFormatting sqref="H157">
    <cfRule type="containsText" dxfId="174" priority="187" operator="containsText" text="X">
      <formula>NOT(ISERROR(SEARCH("X",H157)))</formula>
    </cfRule>
    <cfRule type="containsText" dxfId="173" priority="188" operator="containsText" text="Y">
      <formula>NOT(ISERROR(SEARCH("Y",H157)))</formula>
    </cfRule>
    <cfRule type="containsText" dxfId="172" priority="189" operator="containsText" text="N">
      <formula>NOT(ISERROR(SEARCH("N",H157)))</formula>
    </cfRule>
  </conditionalFormatting>
  <conditionalFormatting sqref="H158:H168">
    <cfRule type="containsText" dxfId="171" priority="184" operator="containsText" text="X">
      <formula>NOT(ISERROR(SEARCH("X",H158)))</formula>
    </cfRule>
    <cfRule type="containsText" dxfId="170" priority="185" operator="containsText" text="Y">
      <formula>NOT(ISERROR(SEARCH("Y",H158)))</formula>
    </cfRule>
    <cfRule type="containsText" dxfId="169" priority="186" operator="containsText" text="N">
      <formula>NOT(ISERROR(SEARCH("N",H158)))</formula>
    </cfRule>
  </conditionalFormatting>
  <conditionalFormatting sqref="P9">
    <cfRule type="containsText" dxfId="168" priority="181" operator="containsText" text="X">
      <formula>NOT(ISERROR(SEARCH("X",P9)))</formula>
    </cfRule>
    <cfRule type="containsText" dxfId="167" priority="182" operator="containsText" text="Y">
      <formula>NOT(ISERROR(SEARCH("Y",P9)))</formula>
    </cfRule>
    <cfRule type="containsText" dxfId="166" priority="183" operator="containsText" text="N">
      <formula>NOT(ISERROR(SEARCH("N",P9)))</formula>
    </cfRule>
  </conditionalFormatting>
  <conditionalFormatting sqref="H95">
    <cfRule type="containsText" dxfId="165" priority="178" operator="containsText" text="X">
      <formula>NOT(ISERROR(SEARCH("X",H95)))</formula>
    </cfRule>
    <cfRule type="containsText" dxfId="164" priority="179" operator="containsText" text="Y">
      <formula>NOT(ISERROR(SEARCH("Y",H95)))</formula>
    </cfRule>
    <cfRule type="containsText" dxfId="163" priority="180" operator="containsText" text="N">
      <formula>NOT(ISERROR(SEARCH("N",H95)))</formula>
    </cfRule>
  </conditionalFormatting>
  <conditionalFormatting sqref="H85">
    <cfRule type="containsText" dxfId="162" priority="175" operator="containsText" text="X">
      <formula>NOT(ISERROR(SEARCH("X",H85)))</formula>
    </cfRule>
    <cfRule type="containsText" dxfId="161" priority="176" operator="containsText" text="Y">
      <formula>NOT(ISERROR(SEARCH("Y",H85)))</formula>
    </cfRule>
    <cfRule type="containsText" dxfId="160" priority="177" operator="containsText" text="N">
      <formula>NOT(ISERROR(SEARCH("N",H85)))</formula>
    </cfRule>
  </conditionalFormatting>
  <conditionalFormatting sqref="H86">
    <cfRule type="containsText" dxfId="159" priority="172" operator="containsText" text="X">
      <formula>NOT(ISERROR(SEARCH("X",H86)))</formula>
    </cfRule>
    <cfRule type="containsText" dxfId="158" priority="173" operator="containsText" text="Y">
      <formula>NOT(ISERROR(SEARCH("Y",H86)))</formula>
    </cfRule>
    <cfRule type="containsText" dxfId="157" priority="174" operator="containsText" text="N">
      <formula>NOT(ISERROR(SEARCH("N",H86)))</formula>
    </cfRule>
  </conditionalFormatting>
  <conditionalFormatting sqref="H97">
    <cfRule type="containsText" dxfId="156" priority="169" operator="containsText" text="X">
      <formula>NOT(ISERROR(SEARCH("X",H97)))</formula>
    </cfRule>
    <cfRule type="containsText" dxfId="155" priority="170" operator="containsText" text="Y">
      <formula>NOT(ISERROR(SEARCH("Y",H97)))</formula>
    </cfRule>
    <cfRule type="containsText" dxfId="154" priority="171" operator="containsText" text="N">
      <formula>NOT(ISERROR(SEARCH("N",H97)))</formula>
    </cfRule>
  </conditionalFormatting>
  <conditionalFormatting sqref="H101">
    <cfRule type="containsText" dxfId="153" priority="166" operator="containsText" text="X">
      <formula>NOT(ISERROR(SEARCH("X",H101)))</formula>
    </cfRule>
    <cfRule type="containsText" dxfId="152" priority="167" operator="containsText" text="Y">
      <formula>NOT(ISERROR(SEARCH("Y",H101)))</formula>
    </cfRule>
    <cfRule type="containsText" dxfId="151" priority="168" operator="containsText" text="N">
      <formula>NOT(ISERROR(SEARCH("N",H101)))</formula>
    </cfRule>
  </conditionalFormatting>
  <conditionalFormatting sqref="H102">
    <cfRule type="containsText" dxfId="150" priority="163" operator="containsText" text="X">
      <formula>NOT(ISERROR(SEARCH("X",H102)))</formula>
    </cfRule>
    <cfRule type="containsText" dxfId="149" priority="164" operator="containsText" text="Y">
      <formula>NOT(ISERROR(SEARCH("Y",H102)))</formula>
    </cfRule>
    <cfRule type="containsText" dxfId="148" priority="165" operator="containsText" text="N">
      <formula>NOT(ISERROR(SEARCH("N",H102)))</formula>
    </cfRule>
  </conditionalFormatting>
  <conditionalFormatting sqref="H103">
    <cfRule type="containsText" dxfId="147" priority="160" operator="containsText" text="X">
      <formula>NOT(ISERROR(SEARCH("X",H103)))</formula>
    </cfRule>
    <cfRule type="containsText" dxfId="146" priority="161" operator="containsText" text="Y">
      <formula>NOT(ISERROR(SEARCH("Y",H103)))</formula>
    </cfRule>
    <cfRule type="containsText" dxfId="145" priority="162" operator="containsText" text="N">
      <formula>NOT(ISERROR(SEARCH("N",H103)))</formula>
    </cfRule>
  </conditionalFormatting>
  <conditionalFormatting sqref="O105">
    <cfRule type="containsText" dxfId="144" priority="139" operator="containsText" text="X">
      <formula>NOT(ISERROR(SEARCH("X",O105)))</formula>
    </cfRule>
    <cfRule type="containsText" dxfId="143" priority="140" operator="containsText" text="Y">
      <formula>NOT(ISERROR(SEARCH("Y",O105)))</formula>
    </cfRule>
    <cfRule type="containsText" dxfId="142" priority="141" operator="containsText" text="N">
      <formula>NOT(ISERROR(SEARCH("N",O105)))</formula>
    </cfRule>
  </conditionalFormatting>
  <conditionalFormatting sqref="P105">
    <cfRule type="containsText" dxfId="141" priority="136" operator="containsText" text="X">
      <formula>NOT(ISERROR(SEARCH("X",P105)))</formula>
    </cfRule>
    <cfRule type="containsText" dxfId="140" priority="137" operator="containsText" text="Y">
      <formula>NOT(ISERROR(SEARCH("Y",P105)))</formula>
    </cfRule>
    <cfRule type="containsText" dxfId="139" priority="138" operator="containsText" text="N">
      <formula>NOT(ISERROR(SEARCH("N",P105)))</formula>
    </cfRule>
  </conditionalFormatting>
  <conditionalFormatting sqref="K105">
    <cfRule type="containsText" dxfId="138" priority="133" operator="containsText" text="X">
      <formula>NOT(ISERROR(SEARCH("X",K105)))</formula>
    </cfRule>
    <cfRule type="containsText" dxfId="137" priority="134" operator="containsText" text="Y">
      <formula>NOT(ISERROR(SEARCH("Y",K105)))</formula>
    </cfRule>
    <cfRule type="containsText" dxfId="136" priority="135" operator="containsText" text="N">
      <formula>NOT(ISERROR(SEARCH("N",K105)))</formula>
    </cfRule>
  </conditionalFormatting>
  <conditionalFormatting sqref="L105">
    <cfRule type="containsText" dxfId="135" priority="130" operator="containsText" text="X">
      <formula>NOT(ISERROR(SEARCH("X",L105)))</formula>
    </cfRule>
    <cfRule type="containsText" dxfId="134" priority="131" operator="containsText" text="Y">
      <formula>NOT(ISERROR(SEARCH("Y",L105)))</formula>
    </cfRule>
    <cfRule type="containsText" dxfId="133" priority="132" operator="containsText" text="N">
      <formula>NOT(ISERROR(SEARCH("N",L105)))</formula>
    </cfRule>
  </conditionalFormatting>
  <conditionalFormatting sqref="M105">
    <cfRule type="containsText" dxfId="132" priority="127" operator="containsText" text="X">
      <formula>NOT(ISERROR(SEARCH("X",M105)))</formula>
    </cfRule>
    <cfRule type="containsText" dxfId="131" priority="128" operator="containsText" text="Y">
      <formula>NOT(ISERROR(SEARCH("Y",M105)))</formula>
    </cfRule>
    <cfRule type="containsText" dxfId="130" priority="129" operator="containsText" text="N">
      <formula>NOT(ISERROR(SEARCH("N",M105)))</formula>
    </cfRule>
  </conditionalFormatting>
  <conditionalFormatting sqref="H105">
    <cfRule type="containsText" dxfId="129" priority="124" operator="containsText" text="X">
      <formula>NOT(ISERROR(SEARCH("X",H105)))</formula>
    </cfRule>
    <cfRule type="containsText" dxfId="128" priority="125" operator="containsText" text="Y">
      <formula>NOT(ISERROR(SEARCH("Y",H105)))</formula>
    </cfRule>
    <cfRule type="containsText" dxfId="127" priority="126" operator="containsText" text="N">
      <formula>NOT(ISERROR(SEARCH("N",H105)))</formula>
    </cfRule>
  </conditionalFormatting>
  <conditionalFormatting sqref="K106">
    <cfRule type="containsText" dxfId="126" priority="121" operator="containsText" text="X">
      <formula>NOT(ISERROR(SEARCH("X",K106)))</formula>
    </cfRule>
    <cfRule type="containsText" dxfId="125" priority="122" operator="containsText" text="Y">
      <formula>NOT(ISERROR(SEARCH("Y",K106)))</formula>
    </cfRule>
    <cfRule type="containsText" dxfId="124" priority="123" operator="containsText" text="N">
      <formula>NOT(ISERROR(SEARCH("N",K106)))</formula>
    </cfRule>
  </conditionalFormatting>
  <conditionalFormatting sqref="P106">
    <cfRule type="containsText" dxfId="123" priority="118" operator="containsText" text="X">
      <formula>NOT(ISERROR(SEARCH("X",P106)))</formula>
    </cfRule>
    <cfRule type="containsText" dxfId="122" priority="119" operator="containsText" text="Y">
      <formula>NOT(ISERROR(SEARCH("Y",P106)))</formula>
    </cfRule>
    <cfRule type="containsText" dxfId="121" priority="120" operator="containsText" text="N">
      <formula>NOT(ISERROR(SEARCH("N",P106)))</formula>
    </cfRule>
  </conditionalFormatting>
  <conditionalFormatting sqref="O106">
    <cfRule type="containsText" dxfId="120" priority="115" operator="containsText" text="X">
      <formula>NOT(ISERROR(SEARCH("X",O106)))</formula>
    </cfRule>
    <cfRule type="containsText" dxfId="119" priority="116" operator="containsText" text="Y">
      <formula>NOT(ISERROR(SEARCH("Y",O106)))</formula>
    </cfRule>
    <cfRule type="containsText" dxfId="118" priority="117" operator="containsText" text="N">
      <formula>NOT(ISERROR(SEARCH("N",O106)))</formula>
    </cfRule>
  </conditionalFormatting>
  <conditionalFormatting sqref="L106">
    <cfRule type="containsText" dxfId="117" priority="112" operator="containsText" text="X">
      <formula>NOT(ISERROR(SEARCH("X",L106)))</formula>
    </cfRule>
    <cfRule type="containsText" dxfId="116" priority="113" operator="containsText" text="Y">
      <formula>NOT(ISERROR(SEARCH("Y",L106)))</formula>
    </cfRule>
    <cfRule type="containsText" dxfId="115" priority="114" operator="containsText" text="N">
      <formula>NOT(ISERROR(SEARCH("N",L106)))</formula>
    </cfRule>
  </conditionalFormatting>
  <conditionalFormatting sqref="M106">
    <cfRule type="containsText" dxfId="114" priority="109" operator="containsText" text="X">
      <formula>NOT(ISERROR(SEARCH("X",M106)))</formula>
    </cfRule>
    <cfRule type="containsText" dxfId="113" priority="110" operator="containsText" text="Y">
      <formula>NOT(ISERROR(SEARCH("Y",M106)))</formula>
    </cfRule>
    <cfRule type="containsText" dxfId="112" priority="111" operator="containsText" text="N">
      <formula>NOT(ISERROR(SEARCH("N",M106)))</formula>
    </cfRule>
  </conditionalFormatting>
  <conditionalFormatting sqref="H106">
    <cfRule type="containsText" dxfId="111" priority="106" operator="containsText" text="X">
      <formula>NOT(ISERROR(SEARCH("X",H106)))</formula>
    </cfRule>
    <cfRule type="containsText" dxfId="110" priority="107" operator="containsText" text="Y">
      <formula>NOT(ISERROR(SEARCH("Y",H106)))</formula>
    </cfRule>
    <cfRule type="containsText" dxfId="109" priority="108" operator="containsText" text="N">
      <formula>NOT(ISERROR(SEARCH("N",H106)))</formula>
    </cfRule>
  </conditionalFormatting>
  <conditionalFormatting sqref="K107">
    <cfRule type="containsText" dxfId="108" priority="103" operator="containsText" text="X">
      <formula>NOT(ISERROR(SEARCH("X",K107)))</formula>
    </cfRule>
    <cfRule type="containsText" dxfId="107" priority="104" operator="containsText" text="Y">
      <formula>NOT(ISERROR(SEARCH("Y",K107)))</formula>
    </cfRule>
    <cfRule type="containsText" dxfId="106" priority="105" operator="containsText" text="N">
      <formula>NOT(ISERROR(SEARCH("N",K107)))</formula>
    </cfRule>
  </conditionalFormatting>
  <conditionalFormatting sqref="O107">
    <cfRule type="containsText" dxfId="105" priority="100" operator="containsText" text="X">
      <formula>NOT(ISERROR(SEARCH("X",O107)))</formula>
    </cfRule>
    <cfRule type="containsText" dxfId="104" priority="101" operator="containsText" text="Y">
      <formula>NOT(ISERROR(SEARCH("Y",O107)))</formula>
    </cfRule>
    <cfRule type="containsText" dxfId="103" priority="102" operator="containsText" text="N">
      <formula>NOT(ISERROR(SEARCH("N",O107)))</formula>
    </cfRule>
  </conditionalFormatting>
  <conditionalFormatting sqref="P107">
    <cfRule type="containsText" dxfId="102" priority="97" operator="containsText" text="X">
      <formula>NOT(ISERROR(SEARCH("X",P107)))</formula>
    </cfRule>
    <cfRule type="containsText" dxfId="101" priority="98" operator="containsText" text="Y">
      <formula>NOT(ISERROR(SEARCH("Y",P107)))</formula>
    </cfRule>
    <cfRule type="containsText" dxfId="100" priority="99" operator="containsText" text="N">
      <formula>NOT(ISERROR(SEARCH("N",P107)))</formula>
    </cfRule>
  </conditionalFormatting>
  <conditionalFormatting sqref="L107">
    <cfRule type="containsText" dxfId="99" priority="94" operator="containsText" text="X">
      <formula>NOT(ISERROR(SEARCH("X",L107)))</formula>
    </cfRule>
    <cfRule type="containsText" dxfId="98" priority="95" operator="containsText" text="Y">
      <formula>NOT(ISERROR(SEARCH("Y",L107)))</formula>
    </cfRule>
    <cfRule type="containsText" dxfId="97" priority="96" operator="containsText" text="N">
      <formula>NOT(ISERROR(SEARCH("N",L107)))</formula>
    </cfRule>
  </conditionalFormatting>
  <conditionalFormatting sqref="M107">
    <cfRule type="containsText" dxfId="96" priority="91" operator="containsText" text="X">
      <formula>NOT(ISERROR(SEARCH("X",M107)))</formula>
    </cfRule>
    <cfRule type="containsText" dxfId="95" priority="92" operator="containsText" text="Y">
      <formula>NOT(ISERROR(SEARCH("Y",M107)))</formula>
    </cfRule>
    <cfRule type="containsText" dxfId="94" priority="93" operator="containsText" text="N">
      <formula>NOT(ISERROR(SEARCH("N",M107)))</formula>
    </cfRule>
  </conditionalFormatting>
  <conditionalFormatting sqref="H107">
    <cfRule type="containsText" dxfId="93" priority="88" operator="containsText" text="X">
      <formula>NOT(ISERROR(SEARCH("X",H107)))</formula>
    </cfRule>
    <cfRule type="containsText" dxfId="92" priority="89" operator="containsText" text="Y">
      <formula>NOT(ISERROR(SEARCH("Y",H107)))</formula>
    </cfRule>
    <cfRule type="containsText" dxfId="91" priority="90" operator="containsText" text="N">
      <formula>NOT(ISERROR(SEARCH("N",H107)))</formula>
    </cfRule>
  </conditionalFormatting>
  <conditionalFormatting sqref="P108 K108">
    <cfRule type="containsText" dxfId="90" priority="85" operator="containsText" text="X">
      <formula>NOT(ISERROR(SEARCH("X",K108)))</formula>
    </cfRule>
    <cfRule type="containsText" dxfId="89" priority="86" operator="containsText" text="Y">
      <formula>NOT(ISERROR(SEARCH("Y",K108)))</formula>
    </cfRule>
    <cfRule type="containsText" dxfId="88" priority="87" operator="containsText" text="N">
      <formula>NOT(ISERROR(SEARCH("N",K108)))</formula>
    </cfRule>
  </conditionalFormatting>
  <conditionalFormatting sqref="L108">
    <cfRule type="containsText" dxfId="87" priority="82" operator="containsText" text="X">
      <formula>NOT(ISERROR(SEARCH("X",L108)))</formula>
    </cfRule>
    <cfRule type="containsText" dxfId="86" priority="83" operator="containsText" text="Y">
      <formula>NOT(ISERROR(SEARCH("Y",L108)))</formula>
    </cfRule>
    <cfRule type="containsText" dxfId="85" priority="84" operator="containsText" text="N">
      <formula>NOT(ISERROR(SEARCH("N",L108)))</formula>
    </cfRule>
  </conditionalFormatting>
  <conditionalFormatting sqref="H108">
    <cfRule type="containsText" dxfId="84" priority="79" operator="containsText" text="X">
      <formula>NOT(ISERROR(SEARCH("X",H108)))</formula>
    </cfRule>
    <cfRule type="containsText" dxfId="83" priority="80" operator="containsText" text="Y">
      <formula>NOT(ISERROR(SEARCH("Y",H108)))</formula>
    </cfRule>
    <cfRule type="containsText" dxfId="82" priority="81" operator="containsText" text="N">
      <formula>NOT(ISERROR(SEARCH("N",H108)))</formula>
    </cfRule>
  </conditionalFormatting>
  <conditionalFormatting sqref="K109">
    <cfRule type="containsText" dxfId="81" priority="76" operator="containsText" text="X">
      <formula>NOT(ISERROR(SEARCH("X",K109)))</formula>
    </cfRule>
    <cfRule type="containsText" dxfId="80" priority="77" operator="containsText" text="Y">
      <formula>NOT(ISERROR(SEARCH("Y",K109)))</formula>
    </cfRule>
    <cfRule type="containsText" dxfId="79" priority="78" operator="containsText" text="N">
      <formula>NOT(ISERROR(SEARCH("N",K109)))</formula>
    </cfRule>
  </conditionalFormatting>
  <conditionalFormatting sqref="L109">
    <cfRule type="containsText" dxfId="78" priority="73" operator="containsText" text="X">
      <formula>NOT(ISERROR(SEARCH("X",L109)))</formula>
    </cfRule>
    <cfRule type="containsText" dxfId="77" priority="74" operator="containsText" text="Y">
      <formula>NOT(ISERROR(SEARCH("Y",L109)))</formula>
    </cfRule>
    <cfRule type="containsText" dxfId="76" priority="75" operator="containsText" text="N">
      <formula>NOT(ISERROR(SEARCH("N",L109)))</formula>
    </cfRule>
  </conditionalFormatting>
  <conditionalFormatting sqref="H109">
    <cfRule type="containsText" dxfId="75" priority="70" operator="containsText" text="X">
      <formula>NOT(ISERROR(SEARCH("X",H109)))</formula>
    </cfRule>
    <cfRule type="containsText" dxfId="74" priority="71" operator="containsText" text="Y">
      <formula>NOT(ISERROR(SEARCH("Y",H109)))</formula>
    </cfRule>
    <cfRule type="containsText" dxfId="73" priority="72" operator="containsText" text="N">
      <formula>NOT(ISERROR(SEARCH("N",H109)))</formula>
    </cfRule>
  </conditionalFormatting>
  <conditionalFormatting sqref="K110">
    <cfRule type="containsText" dxfId="72" priority="67" operator="containsText" text="X">
      <formula>NOT(ISERROR(SEARCH("X",K110)))</formula>
    </cfRule>
    <cfRule type="containsText" dxfId="71" priority="68" operator="containsText" text="Y">
      <formula>NOT(ISERROR(SEARCH("Y",K110)))</formula>
    </cfRule>
    <cfRule type="containsText" dxfId="70" priority="69" operator="containsText" text="N">
      <formula>NOT(ISERROR(SEARCH("N",K110)))</formula>
    </cfRule>
  </conditionalFormatting>
  <conditionalFormatting sqref="L110">
    <cfRule type="containsText" dxfId="69" priority="64" operator="containsText" text="X">
      <formula>NOT(ISERROR(SEARCH("X",L110)))</formula>
    </cfRule>
    <cfRule type="containsText" dxfId="68" priority="65" operator="containsText" text="Y">
      <formula>NOT(ISERROR(SEARCH("Y",L110)))</formula>
    </cfRule>
    <cfRule type="containsText" dxfId="67" priority="66" operator="containsText" text="N">
      <formula>NOT(ISERROR(SEARCH("N",L110)))</formula>
    </cfRule>
  </conditionalFormatting>
  <conditionalFormatting sqref="H110">
    <cfRule type="containsText" dxfId="66" priority="61" operator="containsText" text="X">
      <formula>NOT(ISERROR(SEARCH("X",H110)))</formula>
    </cfRule>
    <cfRule type="containsText" dxfId="65" priority="62" operator="containsText" text="Y">
      <formula>NOT(ISERROR(SEARCH("Y",H110)))</formula>
    </cfRule>
    <cfRule type="containsText" dxfId="64" priority="63" operator="containsText" text="N">
      <formula>NOT(ISERROR(SEARCH("N",H110)))</formula>
    </cfRule>
  </conditionalFormatting>
  <conditionalFormatting sqref="K111 P111">
    <cfRule type="containsText" dxfId="63" priority="58" operator="containsText" text="X">
      <formula>NOT(ISERROR(SEARCH("X",K111)))</formula>
    </cfRule>
    <cfRule type="containsText" dxfId="62" priority="59" operator="containsText" text="Y">
      <formula>NOT(ISERROR(SEARCH("Y",K111)))</formula>
    </cfRule>
    <cfRule type="containsText" dxfId="61" priority="60" operator="containsText" text="N">
      <formula>NOT(ISERROR(SEARCH("N",K111)))</formula>
    </cfRule>
  </conditionalFormatting>
  <conditionalFormatting sqref="L111">
    <cfRule type="containsText" dxfId="60" priority="55" operator="containsText" text="X">
      <formula>NOT(ISERROR(SEARCH("X",L111)))</formula>
    </cfRule>
    <cfRule type="containsText" dxfId="59" priority="56" operator="containsText" text="Y">
      <formula>NOT(ISERROR(SEARCH("Y",L111)))</formula>
    </cfRule>
    <cfRule type="containsText" dxfId="58" priority="57" operator="containsText" text="N">
      <formula>NOT(ISERROR(SEARCH("N",L111)))</formula>
    </cfRule>
  </conditionalFormatting>
  <conditionalFormatting sqref="P112 K112">
    <cfRule type="containsText" dxfId="57" priority="49" operator="containsText" text="X">
      <formula>NOT(ISERROR(SEARCH("X",K112)))</formula>
    </cfRule>
    <cfRule type="containsText" dxfId="56" priority="50" operator="containsText" text="Y">
      <formula>NOT(ISERROR(SEARCH("Y",K112)))</formula>
    </cfRule>
    <cfRule type="containsText" dxfId="55" priority="51" operator="containsText" text="N">
      <formula>NOT(ISERROR(SEARCH("N",K112)))</formula>
    </cfRule>
  </conditionalFormatting>
  <conditionalFormatting sqref="L112">
    <cfRule type="containsText" dxfId="54" priority="46" operator="containsText" text="X">
      <formula>NOT(ISERROR(SEARCH("X",L112)))</formula>
    </cfRule>
    <cfRule type="containsText" dxfId="53" priority="47" operator="containsText" text="Y">
      <formula>NOT(ISERROR(SEARCH("Y",L112)))</formula>
    </cfRule>
    <cfRule type="containsText" dxfId="52" priority="48" operator="containsText" text="N">
      <formula>NOT(ISERROR(SEARCH("N",L112)))</formula>
    </cfRule>
  </conditionalFormatting>
  <conditionalFormatting sqref="K113">
    <cfRule type="containsText" dxfId="51" priority="40" operator="containsText" text="X">
      <formula>NOT(ISERROR(SEARCH("X",K113)))</formula>
    </cfRule>
    <cfRule type="containsText" dxfId="50" priority="41" operator="containsText" text="Y">
      <formula>NOT(ISERROR(SEARCH("Y",K113)))</formula>
    </cfRule>
    <cfRule type="containsText" dxfId="49" priority="42" operator="containsText" text="N">
      <formula>NOT(ISERROR(SEARCH("N",K113)))</formula>
    </cfRule>
  </conditionalFormatting>
  <conditionalFormatting sqref="L113">
    <cfRule type="containsText" dxfId="48" priority="37" operator="containsText" text="X">
      <formula>NOT(ISERROR(SEARCH("X",L113)))</formula>
    </cfRule>
    <cfRule type="containsText" dxfId="47" priority="38" operator="containsText" text="Y">
      <formula>NOT(ISERROR(SEARCH("Y",L113)))</formula>
    </cfRule>
    <cfRule type="containsText" dxfId="46" priority="39" operator="containsText" text="N">
      <formula>NOT(ISERROR(SEARCH("N",L113)))</formula>
    </cfRule>
  </conditionalFormatting>
  <conditionalFormatting sqref="H113">
    <cfRule type="containsText" dxfId="45" priority="34" operator="containsText" text="X">
      <formula>NOT(ISERROR(SEARCH("X",H113)))</formula>
    </cfRule>
    <cfRule type="containsText" dxfId="44" priority="35" operator="containsText" text="Y">
      <formula>NOT(ISERROR(SEARCH("Y",H113)))</formula>
    </cfRule>
    <cfRule type="containsText" dxfId="43" priority="36" operator="containsText" text="N">
      <formula>NOT(ISERROR(SEARCH("N",H113)))</formula>
    </cfRule>
  </conditionalFormatting>
  <conditionalFormatting sqref="K114">
    <cfRule type="containsText" dxfId="42" priority="31" operator="containsText" text="X">
      <formula>NOT(ISERROR(SEARCH("X",K114)))</formula>
    </cfRule>
    <cfRule type="containsText" dxfId="41" priority="32" operator="containsText" text="Y">
      <formula>NOT(ISERROR(SEARCH("Y",K114)))</formula>
    </cfRule>
    <cfRule type="containsText" dxfId="40" priority="33" operator="containsText" text="N">
      <formula>NOT(ISERROR(SEARCH("N",K114)))</formula>
    </cfRule>
  </conditionalFormatting>
  <conditionalFormatting sqref="L114">
    <cfRule type="containsText" dxfId="39" priority="28" operator="containsText" text="X">
      <formula>NOT(ISERROR(SEARCH("X",L114)))</formula>
    </cfRule>
    <cfRule type="containsText" dxfId="38" priority="29" operator="containsText" text="Y">
      <formula>NOT(ISERROR(SEARCH("Y",L114)))</formula>
    </cfRule>
    <cfRule type="containsText" dxfId="37" priority="30" operator="containsText" text="N">
      <formula>NOT(ISERROR(SEARCH("N",L114)))</formula>
    </cfRule>
  </conditionalFormatting>
  <conditionalFormatting sqref="H114">
    <cfRule type="containsText" dxfId="36" priority="25" operator="containsText" text="X">
      <formula>NOT(ISERROR(SEARCH("X",H114)))</formula>
    </cfRule>
    <cfRule type="containsText" dxfId="35" priority="26" operator="containsText" text="Y">
      <formula>NOT(ISERROR(SEARCH("Y",H114)))</formula>
    </cfRule>
    <cfRule type="containsText" dxfId="34" priority="27" operator="containsText" text="N">
      <formula>NOT(ISERROR(SEARCH("N",H114)))</formula>
    </cfRule>
  </conditionalFormatting>
  <conditionalFormatting sqref="K115 P115">
    <cfRule type="containsText" dxfId="33" priority="22" operator="containsText" text="X">
      <formula>NOT(ISERROR(SEARCH("X",K115)))</formula>
    </cfRule>
    <cfRule type="containsText" dxfId="32" priority="23" operator="containsText" text="Y">
      <formula>NOT(ISERROR(SEARCH("Y",K115)))</formula>
    </cfRule>
    <cfRule type="containsText" dxfId="31" priority="24" operator="containsText" text="N">
      <formula>NOT(ISERROR(SEARCH("N",K115)))</formula>
    </cfRule>
  </conditionalFormatting>
  <conditionalFormatting sqref="L115">
    <cfRule type="containsText" dxfId="30" priority="19" operator="containsText" text="X">
      <formula>NOT(ISERROR(SEARCH("X",L115)))</formula>
    </cfRule>
    <cfRule type="containsText" dxfId="29" priority="20" operator="containsText" text="Y">
      <formula>NOT(ISERROR(SEARCH("Y",L115)))</formula>
    </cfRule>
    <cfRule type="containsText" dxfId="28" priority="21" operator="containsText" text="N">
      <formula>NOT(ISERROR(SEARCH("N",L115)))</formula>
    </cfRule>
  </conditionalFormatting>
  <conditionalFormatting sqref="H115">
    <cfRule type="containsText" dxfId="27" priority="16" operator="containsText" text="X">
      <formula>NOT(ISERROR(SEARCH("X",H115)))</formula>
    </cfRule>
    <cfRule type="containsText" dxfId="26" priority="17" operator="containsText" text="Y">
      <formula>NOT(ISERROR(SEARCH("Y",H115)))</formula>
    </cfRule>
    <cfRule type="containsText" dxfId="25" priority="18" operator="containsText" text="N">
      <formula>NOT(ISERROR(SEARCH("N",H115)))</formula>
    </cfRule>
  </conditionalFormatting>
  <conditionalFormatting sqref="H111:H112">
    <cfRule type="containsText" dxfId="24" priority="13" operator="containsText" text="X">
      <formula>NOT(ISERROR(SEARCH("X",H111)))</formula>
    </cfRule>
    <cfRule type="containsText" dxfId="23" priority="14" operator="containsText" text="Y">
      <formula>NOT(ISERROR(SEARCH("Y",H111)))</formula>
    </cfRule>
    <cfRule type="containsText" dxfId="22" priority="15" operator="containsText" text="N">
      <formula>NOT(ISERROR(SEARCH("N",H111)))</formula>
    </cfRule>
  </conditionalFormatting>
  <conditionalFormatting sqref="H104">
    <cfRule type="containsText" dxfId="21" priority="10" operator="containsText" text="X">
      <formula>NOT(ISERROR(SEARCH("X",H104)))</formula>
    </cfRule>
    <cfRule type="containsText" dxfId="20" priority="11" operator="containsText" text="Y">
      <formula>NOT(ISERROR(SEARCH("Y",H104)))</formula>
    </cfRule>
    <cfRule type="containsText" dxfId="19" priority="12" operator="containsText" text="N">
      <formula>NOT(ISERROR(SEARCH("N",H104)))</formula>
    </cfRule>
  </conditionalFormatting>
  <conditionalFormatting sqref="H82">
    <cfRule type="containsText" dxfId="18" priority="7" operator="containsText" text="X">
      <formula>NOT(ISERROR(SEARCH("X",H82)))</formula>
    </cfRule>
    <cfRule type="containsText" dxfId="17" priority="8" operator="containsText" text="Y">
      <formula>NOT(ISERROR(SEARCH("Y",H82)))</formula>
    </cfRule>
    <cfRule type="containsText" dxfId="16" priority="9" operator="containsText" text="N">
      <formula>NOT(ISERROR(SEARCH("N",H82)))</formula>
    </cfRule>
  </conditionalFormatting>
  <conditionalFormatting sqref="H39:H70">
    <cfRule type="containsText" dxfId="15" priority="4" operator="containsText" text="X">
      <formula>NOT(ISERROR(SEARCH("X",H39)))</formula>
    </cfRule>
    <cfRule type="containsText" dxfId="14" priority="5" operator="containsText" text="Y">
      <formula>NOT(ISERROR(SEARCH("Y",H39)))</formula>
    </cfRule>
    <cfRule type="containsText" dxfId="13" priority="6" operator="containsText" text="N">
      <formula>NOT(ISERROR(SEARCH("N",H39)))</formula>
    </cfRule>
  </conditionalFormatting>
  <conditionalFormatting sqref="H6">
    <cfRule type="containsText" dxfId="12" priority="1" operator="containsText" text="X">
      <formula>NOT(ISERROR(SEARCH("X",H6)))</formula>
    </cfRule>
    <cfRule type="containsText" dxfId="11" priority="2" operator="containsText" text="Y">
      <formula>NOT(ISERROR(SEARCH("Y",H6)))</formula>
    </cfRule>
    <cfRule type="containsText" dxfId="10" priority="3" operator="containsText" text="N">
      <formula>NOT(ISERROR(SEARCH("N",H6)))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3"/>
  <sheetViews>
    <sheetView workbookViewId="0">
      <pane ySplit="1" topLeftCell="A2" activePane="bottomLeft" state="frozen"/>
      <selection pane="bottomLeft" activeCell="T1" sqref="T1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1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10"/>
        <v>,1,1,LD,BC,nn,0,0,0,0,0,0,0,1,00000001,Y,Y,N,N,N</v>
      </c>
    </row>
    <row r="4" spans="1:23" ht="15" customHeight="1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10"/>
        <v>,2,2,LD,(BC),A,0,0,0,0,0,0,1,0,00000010,N,Y,Y,N,N</v>
      </c>
    </row>
    <row r="5" spans="1:23" ht="15" customHeight="1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10"/>
        <v>,3,3,INC,BC,,0,0,0,0,0,0,1,1,00000011,N,Y,N,N,N</v>
      </c>
    </row>
    <row r="6" spans="1:23" ht="15" customHeight="1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10"/>
        <v>,4,4,INC,B,,0,0,0,0,0,1,0,0,00000100,N,Y,N,N,N</v>
      </c>
    </row>
    <row r="7" spans="1:23" ht="15" customHeight="1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10"/>
        <v>,5,5,DEC,B,,0,0,0,0,0,1,0,1,00000101,N,Y,N,N,N</v>
      </c>
    </row>
    <row r="8" spans="1:23" ht="15" customHeight="1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10"/>
        <v>,6,6,LD,B,n,0,0,0,0,0,1,1,0,00000110,Y,Y,N,N,N</v>
      </c>
    </row>
    <row r="9" spans="1:23" ht="15" customHeight="1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10"/>
        <v>,7,7,RLCA,,,0,0,0,0,0,1,1,1,00000111,N,Y,N,N,N</v>
      </c>
    </row>
    <row r="10" spans="1:23" ht="15" customHeight="1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1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1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1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1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1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1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1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1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1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1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1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1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1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1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1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1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1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1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1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1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1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1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1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1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1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1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1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1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1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1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1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1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1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1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1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1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1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1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1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1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1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1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1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1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1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1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1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1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1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1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1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1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1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1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1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1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 t="shared" ref="C66:C129" si="11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2">MID(O66,1,1)</f>
        <v>0</v>
      </c>
      <c r="H66" s="1" t="str">
        <f t="shared" ref="H66:H129" si="13">MID(O66,2,1)</f>
        <v>1</v>
      </c>
      <c r="I66" s="1" t="str">
        <f t="shared" ref="I66:I129" si="14">MID(O66,3,1)</f>
        <v>0</v>
      </c>
      <c r="J66" s="1" t="str">
        <f t="shared" ref="J66:J129" si="15">MID(O66,4,1)</f>
        <v>0</v>
      </c>
      <c r="K66" s="1" t="str">
        <f t="shared" ref="K66:K129" si="16">MID(O66,5,1)</f>
        <v>0</v>
      </c>
      <c r="L66" s="1" t="str">
        <f t="shared" ref="L66:L129" si="17">MID(O66,6,1)</f>
        <v>0</v>
      </c>
      <c r="M66" s="1" t="str">
        <f t="shared" ref="M66:M129" si="18">MID(O66,7,1)</f>
        <v>0</v>
      </c>
      <c r="N66" s="1" t="str">
        <f t="shared" ref="N66:N129" si="19">MID(O66,8,1)</f>
        <v>0</v>
      </c>
      <c r="O66" s="1" t="str">
        <f t="shared" ref="O66:O129" si="20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2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 t="shared" si="11"/>
        <v>65</v>
      </c>
      <c r="D67" s="1" t="s">
        <v>7</v>
      </c>
      <c r="E67" s="1" t="s">
        <v>205</v>
      </c>
      <c r="F67" s="1" t="s">
        <v>206</v>
      </c>
      <c r="G67" s="1" t="str">
        <f t="shared" si="12"/>
        <v>0</v>
      </c>
      <c r="H67" s="1" t="str">
        <f t="shared" si="13"/>
        <v>1</v>
      </c>
      <c r="I67" s="1" t="str">
        <f t="shared" si="14"/>
        <v>0</v>
      </c>
      <c r="J67" s="1" t="str">
        <f t="shared" si="15"/>
        <v>0</v>
      </c>
      <c r="K67" s="1" t="str">
        <f t="shared" si="16"/>
        <v>0</v>
      </c>
      <c r="L67" s="1" t="str">
        <f t="shared" si="17"/>
        <v>0</v>
      </c>
      <c r="M67" s="1" t="str">
        <f t="shared" si="18"/>
        <v>0</v>
      </c>
      <c r="N67" s="1" t="str">
        <f t="shared" si="19"/>
        <v>1</v>
      </c>
      <c r="O67" s="1" t="str">
        <f t="shared" si="20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2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 t="shared" si="11"/>
        <v>66</v>
      </c>
      <c r="D68" s="1" t="s">
        <v>7</v>
      </c>
      <c r="E68" s="1" t="s">
        <v>205</v>
      </c>
      <c r="F68" s="1" t="s">
        <v>207</v>
      </c>
      <c r="G68" s="1" t="str">
        <f t="shared" si="12"/>
        <v>0</v>
      </c>
      <c r="H68" s="1" t="str">
        <f t="shared" si="13"/>
        <v>1</v>
      </c>
      <c r="I68" s="1" t="str">
        <f t="shared" si="14"/>
        <v>0</v>
      </c>
      <c r="J68" s="1" t="str">
        <f t="shared" si="15"/>
        <v>0</v>
      </c>
      <c r="K68" s="1" t="str">
        <f t="shared" si="16"/>
        <v>0</v>
      </c>
      <c r="L68" s="1" t="str">
        <f t="shared" si="17"/>
        <v>0</v>
      </c>
      <c r="M68" s="1" t="str">
        <f t="shared" si="18"/>
        <v>1</v>
      </c>
      <c r="N68" s="1" t="str">
        <f t="shared" si="19"/>
        <v>0</v>
      </c>
      <c r="O68" s="1" t="str">
        <f t="shared" si="20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2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 t="shared" si="11"/>
        <v>67</v>
      </c>
      <c r="D69" s="1" t="s">
        <v>7</v>
      </c>
      <c r="E69" s="1" t="s">
        <v>205</v>
      </c>
      <c r="F69" s="1" t="s">
        <v>208</v>
      </c>
      <c r="G69" s="1" t="str">
        <f t="shared" si="12"/>
        <v>0</v>
      </c>
      <c r="H69" s="1" t="str">
        <f t="shared" si="13"/>
        <v>1</v>
      </c>
      <c r="I69" s="1" t="str">
        <f t="shared" si="14"/>
        <v>0</v>
      </c>
      <c r="J69" s="1" t="str">
        <f t="shared" si="15"/>
        <v>0</v>
      </c>
      <c r="K69" s="1" t="str">
        <f t="shared" si="16"/>
        <v>0</v>
      </c>
      <c r="L69" s="1" t="str">
        <f t="shared" si="17"/>
        <v>0</v>
      </c>
      <c r="M69" s="1" t="str">
        <f t="shared" si="18"/>
        <v>1</v>
      </c>
      <c r="N69" s="1" t="str">
        <f t="shared" si="19"/>
        <v>1</v>
      </c>
      <c r="O69" s="1" t="str">
        <f t="shared" si="20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2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 t="shared" si="11"/>
        <v>68</v>
      </c>
      <c r="D70" s="1" t="s">
        <v>7</v>
      </c>
      <c r="E70" s="1" t="s">
        <v>205</v>
      </c>
      <c r="F70" s="1" t="s">
        <v>209</v>
      </c>
      <c r="G70" s="1" t="str">
        <f t="shared" si="12"/>
        <v>0</v>
      </c>
      <c r="H70" s="1" t="str">
        <f t="shared" si="13"/>
        <v>1</v>
      </c>
      <c r="I70" s="1" t="str">
        <f t="shared" si="14"/>
        <v>0</v>
      </c>
      <c r="J70" s="1" t="str">
        <f t="shared" si="15"/>
        <v>0</v>
      </c>
      <c r="K70" s="1" t="str">
        <f t="shared" si="16"/>
        <v>0</v>
      </c>
      <c r="L70" s="1" t="str">
        <f t="shared" si="17"/>
        <v>1</v>
      </c>
      <c r="M70" s="1" t="str">
        <f t="shared" si="18"/>
        <v>0</v>
      </c>
      <c r="N70" s="1" t="str">
        <f t="shared" si="19"/>
        <v>0</v>
      </c>
      <c r="O70" s="1" t="str">
        <f t="shared" si="20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2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 t="shared" si="11"/>
        <v>69</v>
      </c>
      <c r="D71" s="1" t="s">
        <v>7</v>
      </c>
      <c r="E71" s="1" t="s">
        <v>205</v>
      </c>
      <c r="F71" s="1" t="s">
        <v>210</v>
      </c>
      <c r="G71" s="1" t="str">
        <f t="shared" si="12"/>
        <v>0</v>
      </c>
      <c r="H71" s="1" t="str">
        <f t="shared" si="13"/>
        <v>1</v>
      </c>
      <c r="I71" s="1" t="str">
        <f t="shared" si="14"/>
        <v>0</v>
      </c>
      <c r="J71" s="1" t="str">
        <f t="shared" si="15"/>
        <v>0</v>
      </c>
      <c r="K71" s="1" t="str">
        <f t="shared" si="16"/>
        <v>0</v>
      </c>
      <c r="L71" s="1" t="str">
        <f t="shared" si="17"/>
        <v>1</v>
      </c>
      <c r="M71" s="1" t="str">
        <f t="shared" si="18"/>
        <v>0</v>
      </c>
      <c r="N71" s="1" t="str">
        <f t="shared" si="19"/>
        <v>1</v>
      </c>
      <c r="O71" s="1" t="str">
        <f t="shared" si="20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 t="shared" si="11"/>
        <v>70</v>
      </c>
      <c r="D72" s="1" t="s">
        <v>7</v>
      </c>
      <c r="E72" s="1" t="s">
        <v>205</v>
      </c>
      <c r="F72" s="1" t="s">
        <v>211</v>
      </c>
      <c r="G72" s="1" t="str">
        <f t="shared" si="12"/>
        <v>0</v>
      </c>
      <c r="H72" s="1" t="str">
        <f t="shared" si="13"/>
        <v>1</v>
      </c>
      <c r="I72" s="1" t="str">
        <f t="shared" si="14"/>
        <v>0</v>
      </c>
      <c r="J72" s="1" t="str">
        <f t="shared" si="15"/>
        <v>0</v>
      </c>
      <c r="K72" s="1" t="str">
        <f t="shared" si="16"/>
        <v>0</v>
      </c>
      <c r="L72" s="1" t="str">
        <f t="shared" si="17"/>
        <v>1</v>
      </c>
      <c r="M72" s="1" t="str">
        <f t="shared" si="18"/>
        <v>1</v>
      </c>
      <c r="N72" s="1" t="str">
        <f t="shared" si="19"/>
        <v>0</v>
      </c>
      <c r="O72" s="1" t="str">
        <f t="shared" si="20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 t="shared" si="11"/>
        <v>71</v>
      </c>
      <c r="D73" s="1" t="s">
        <v>7</v>
      </c>
      <c r="E73" s="1" t="s">
        <v>205</v>
      </c>
      <c r="F73" s="1" t="s">
        <v>9</v>
      </c>
      <c r="G73" s="1" t="str">
        <f t="shared" si="12"/>
        <v>0</v>
      </c>
      <c r="H73" s="1" t="str">
        <f t="shared" si="13"/>
        <v>1</v>
      </c>
      <c r="I73" s="1" t="str">
        <f t="shared" si="14"/>
        <v>0</v>
      </c>
      <c r="J73" s="1" t="str">
        <f t="shared" si="15"/>
        <v>0</v>
      </c>
      <c r="K73" s="1" t="str">
        <f t="shared" si="16"/>
        <v>0</v>
      </c>
      <c r="L73" s="1" t="str">
        <f t="shared" si="17"/>
        <v>1</v>
      </c>
      <c r="M73" s="1" t="str">
        <f t="shared" si="18"/>
        <v>1</v>
      </c>
      <c r="N73" s="1" t="str">
        <f t="shared" si="19"/>
        <v>1</v>
      </c>
      <c r="O73" s="1" t="str">
        <f t="shared" si="20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 t="shared" si="11"/>
        <v>72</v>
      </c>
      <c r="D74" s="1" t="s">
        <v>7</v>
      </c>
      <c r="E74" s="1" t="s">
        <v>206</v>
      </c>
      <c r="F74" s="1" t="s">
        <v>205</v>
      </c>
      <c r="G74" s="1" t="str">
        <f t="shared" si="12"/>
        <v>0</v>
      </c>
      <c r="H74" s="1" t="str">
        <f t="shared" si="13"/>
        <v>1</v>
      </c>
      <c r="I74" s="1" t="str">
        <f t="shared" si="14"/>
        <v>0</v>
      </c>
      <c r="J74" s="1" t="str">
        <f t="shared" si="15"/>
        <v>0</v>
      </c>
      <c r="K74" s="1" t="str">
        <f t="shared" si="16"/>
        <v>1</v>
      </c>
      <c r="L74" s="1" t="str">
        <f t="shared" si="17"/>
        <v>0</v>
      </c>
      <c r="M74" s="1" t="str">
        <f t="shared" si="18"/>
        <v>0</v>
      </c>
      <c r="N74" s="1" t="str">
        <f t="shared" si="19"/>
        <v>0</v>
      </c>
      <c r="O74" s="1" t="str">
        <f t="shared" si="20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 t="shared" si="11"/>
        <v>73</v>
      </c>
      <c r="D75" s="1" t="s">
        <v>7</v>
      </c>
      <c r="E75" s="1" t="s">
        <v>206</v>
      </c>
      <c r="F75" s="1" t="s">
        <v>206</v>
      </c>
      <c r="G75" s="1" t="str">
        <f t="shared" si="12"/>
        <v>0</v>
      </c>
      <c r="H75" s="1" t="str">
        <f t="shared" si="13"/>
        <v>1</v>
      </c>
      <c r="I75" s="1" t="str">
        <f t="shared" si="14"/>
        <v>0</v>
      </c>
      <c r="J75" s="1" t="str">
        <f t="shared" si="15"/>
        <v>0</v>
      </c>
      <c r="K75" s="1" t="str">
        <f t="shared" si="16"/>
        <v>1</v>
      </c>
      <c r="L75" s="1" t="str">
        <f t="shared" si="17"/>
        <v>0</v>
      </c>
      <c r="M75" s="1" t="str">
        <f t="shared" si="18"/>
        <v>0</v>
      </c>
      <c r="N75" s="1" t="str">
        <f t="shared" si="19"/>
        <v>1</v>
      </c>
      <c r="O75" s="1" t="str">
        <f t="shared" si="20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 t="shared" si="11"/>
        <v>74</v>
      </c>
      <c r="D76" s="1" t="s">
        <v>7</v>
      </c>
      <c r="E76" s="1" t="s">
        <v>206</v>
      </c>
      <c r="F76" s="1" t="s">
        <v>207</v>
      </c>
      <c r="G76" s="1" t="str">
        <f t="shared" si="12"/>
        <v>0</v>
      </c>
      <c r="H76" s="1" t="str">
        <f t="shared" si="13"/>
        <v>1</v>
      </c>
      <c r="I76" s="1" t="str">
        <f t="shared" si="14"/>
        <v>0</v>
      </c>
      <c r="J76" s="1" t="str">
        <f t="shared" si="15"/>
        <v>0</v>
      </c>
      <c r="K76" s="1" t="str">
        <f t="shared" si="16"/>
        <v>1</v>
      </c>
      <c r="L76" s="1" t="str">
        <f t="shared" si="17"/>
        <v>0</v>
      </c>
      <c r="M76" s="1" t="str">
        <f t="shared" si="18"/>
        <v>1</v>
      </c>
      <c r="N76" s="1" t="str">
        <f t="shared" si="19"/>
        <v>0</v>
      </c>
      <c r="O76" s="1" t="str">
        <f t="shared" si="20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 t="shared" si="11"/>
        <v>75</v>
      </c>
      <c r="D77" s="1" t="s">
        <v>7</v>
      </c>
      <c r="E77" s="1" t="s">
        <v>206</v>
      </c>
      <c r="F77" s="1" t="s">
        <v>208</v>
      </c>
      <c r="G77" s="1" t="str">
        <f t="shared" si="12"/>
        <v>0</v>
      </c>
      <c r="H77" s="1" t="str">
        <f t="shared" si="13"/>
        <v>1</v>
      </c>
      <c r="I77" s="1" t="str">
        <f t="shared" si="14"/>
        <v>0</v>
      </c>
      <c r="J77" s="1" t="str">
        <f t="shared" si="15"/>
        <v>0</v>
      </c>
      <c r="K77" s="1" t="str">
        <f t="shared" si="16"/>
        <v>1</v>
      </c>
      <c r="L77" s="1" t="str">
        <f t="shared" si="17"/>
        <v>0</v>
      </c>
      <c r="M77" s="1" t="str">
        <f t="shared" si="18"/>
        <v>1</v>
      </c>
      <c r="N77" s="1" t="str">
        <f t="shared" si="19"/>
        <v>1</v>
      </c>
      <c r="O77" s="1" t="str">
        <f t="shared" si="20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 t="shared" si="11"/>
        <v>76</v>
      </c>
      <c r="D78" s="1" t="s">
        <v>7</v>
      </c>
      <c r="E78" s="1" t="s">
        <v>206</v>
      </c>
      <c r="F78" s="1" t="s">
        <v>209</v>
      </c>
      <c r="G78" s="1" t="str">
        <f t="shared" si="12"/>
        <v>0</v>
      </c>
      <c r="H78" s="1" t="str">
        <f t="shared" si="13"/>
        <v>1</v>
      </c>
      <c r="I78" s="1" t="str">
        <f t="shared" si="14"/>
        <v>0</v>
      </c>
      <c r="J78" s="1" t="str">
        <f t="shared" si="15"/>
        <v>0</v>
      </c>
      <c r="K78" s="1" t="str">
        <f t="shared" si="16"/>
        <v>1</v>
      </c>
      <c r="L78" s="1" t="str">
        <f t="shared" si="17"/>
        <v>1</v>
      </c>
      <c r="M78" s="1" t="str">
        <f t="shared" si="18"/>
        <v>0</v>
      </c>
      <c r="N78" s="1" t="str">
        <f t="shared" si="19"/>
        <v>0</v>
      </c>
      <c r="O78" s="1" t="str">
        <f t="shared" si="20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 t="shared" si="11"/>
        <v>77</v>
      </c>
      <c r="D79" s="1" t="s">
        <v>7</v>
      </c>
      <c r="E79" s="1" t="s">
        <v>206</v>
      </c>
      <c r="F79" s="1" t="s">
        <v>210</v>
      </c>
      <c r="G79" s="1" t="str">
        <f t="shared" si="12"/>
        <v>0</v>
      </c>
      <c r="H79" s="1" t="str">
        <f t="shared" si="13"/>
        <v>1</v>
      </c>
      <c r="I79" s="1" t="str">
        <f t="shared" si="14"/>
        <v>0</v>
      </c>
      <c r="J79" s="1" t="str">
        <f t="shared" si="15"/>
        <v>0</v>
      </c>
      <c r="K79" s="1" t="str">
        <f t="shared" si="16"/>
        <v>1</v>
      </c>
      <c r="L79" s="1" t="str">
        <f t="shared" si="17"/>
        <v>1</v>
      </c>
      <c r="M79" s="1" t="str">
        <f t="shared" si="18"/>
        <v>0</v>
      </c>
      <c r="N79" s="1" t="str">
        <f t="shared" si="19"/>
        <v>1</v>
      </c>
      <c r="O79" s="1" t="str">
        <f t="shared" si="20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 t="shared" si="11"/>
        <v>78</v>
      </c>
      <c r="D80" s="1" t="s">
        <v>7</v>
      </c>
      <c r="E80" s="1" t="s">
        <v>206</v>
      </c>
      <c r="F80" s="1" t="s">
        <v>211</v>
      </c>
      <c r="G80" s="1" t="str">
        <f t="shared" si="12"/>
        <v>0</v>
      </c>
      <c r="H80" s="1" t="str">
        <f t="shared" si="13"/>
        <v>1</v>
      </c>
      <c r="I80" s="1" t="str">
        <f t="shared" si="14"/>
        <v>0</v>
      </c>
      <c r="J80" s="1" t="str">
        <f t="shared" si="15"/>
        <v>0</v>
      </c>
      <c r="K80" s="1" t="str">
        <f t="shared" si="16"/>
        <v>1</v>
      </c>
      <c r="L80" s="1" t="str">
        <f t="shared" si="17"/>
        <v>1</v>
      </c>
      <c r="M80" s="1" t="str">
        <f t="shared" si="18"/>
        <v>1</v>
      </c>
      <c r="N80" s="1" t="str">
        <f t="shared" si="19"/>
        <v>0</v>
      </c>
      <c r="O80" s="1" t="str">
        <f t="shared" si="20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 t="shared" si="11"/>
        <v>79</v>
      </c>
      <c r="D81" s="1" t="s">
        <v>7</v>
      </c>
      <c r="E81" s="1" t="s">
        <v>206</v>
      </c>
      <c r="F81" s="1" t="s">
        <v>9</v>
      </c>
      <c r="G81" s="1" t="str">
        <f t="shared" si="12"/>
        <v>0</v>
      </c>
      <c r="H81" s="1" t="str">
        <f t="shared" si="13"/>
        <v>1</v>
      </c>
      <c r="I81" s="1" t="str">
        <f t="shared" si="14"/>
        <v>0</v>
      </c>
      <c r="J81" s="1" t="str">
        <f t="shared" si="15"/>
        <v>0</v>
      </c>
      <c r="K81" s="1" t="str">
        <f t="shared" si="16"/>
        <v>1</v>
      </c>
      <c r="L81" s="1" t="str">
        <f t="shared" si="17"/>
        <v>1</v>
      </c>
      <c r="M81" s="1" t="str">
        <f t="shared" si="18"/>
        <v>1</v>
      </c>
      <c r="N81" s="1" t="str">
        <f t="shared" si="19"/>
        <v>1</v>
      </c>
      <c r="O81" s="1" t="str">
        <f t="shared" si="20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 t="shared" si="11"/>
        <v>80</v>
      </c>
      <c r="D82" s="1" t="s">
        <v>7</v>
      </c>
      <c r="E82" s="1" t="s">
        <v>207</v>
      </c>
      <c r="F82" s="1" t="s">
        <v>205</v>
      </c>
      <c r="G82" s="1" t="str">
        <f t="shared" si="12"/>
        <v>0</v>
      </c>
      <c r="H82" s="1" t="str">
        <f t="shared" si="13"/>
        <v>1</v>
      </c>
      <c r="I82" s="1" t="str">
        <f t="shared" si="14"/>
        <v>0</v>
      </c>
      <c r="J82" s="1" t="str">
        <f t="shared" si="15"/>
        <v>1</v>
      </c>
      <c r="K82" s="1" t="str">
        <f t="shared" si="16"/>
        <v>0</v>
      </c>
      <c r="L82" s="1" t="str">
        <f t="shared" si="17"/>
        <v>0</v>
      </c>
      <c r="M82" s="1" t="str">
        <f t="shared" si="18"/>
        <v>0</v>
      </c>
      <c r="N82" s="1" t="str">
        <f t="shared" si="19"/>
        <v>0</v>
      </c>
      <c r="O82" s="1" t="str">
        <f t="shared" si="20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 t="shared" si="11"/>
        <v>81</v>
      </c>
      <c r="D83" s="1" t="s">
        <v>7</v>
      </c>
      <c r="E83" s="1" t="s">
        <v>207</v>
      </c>
      <c r="F83" s="1" t="s">
        <v>206</v>
      </c>
      <c r="G83" s="1" t="str">
        <f t="shared" si="12"/>
        <v>0</v>
      </c>
      <c r="H83" s="1" t="str">
        <f t="shared" si="13"/>
        <v>1</v>
      </c>
      <c r="I83" s="1" t="str">
        <f t="shared" si="14"/>
        <v>0</v>
      </c>
      <c r="J83" s="1" t="str">
        <f t="shared" si="15"/>
        <v>1</v>
      </c>
      <c r="K83" s="1" t="str">
        <f t="shared" si="16"/>
        <v>0</v>
      </c>
      <c r="L83" s="1" t="str">
        <f t="shared" si="17"/>
        <v>0</v>
      </c>
      <c r="M83" s="1" t="str">
        <f t="shared" si="18"/>
        <v>0</v>
      </c>
      <c r="N83" s="1" t="str">
        <f t="shared" si="19"/>
        <v>1</v>
      </c>
      <c r="O83" s="1" t="str">
        <f t="shared" si="20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 t="shared" si="11"/>
        <v>82</v>
      </c>
      <c r="D84" s="1" t="s">
        <v>7</v>
      </c>
      <c r="E84" s="1" t="s">
        <v>207</v>
      </c>
      <c r="F84" s="1" t="s">
        <v>207</v>
      </c>
      <c r="G84" s="1" t="str">
        <f t="shared" si="12"/>
        <v>0</v>
      </c>
      <c r="H84" s="1" t="str">
        <f t="shared" si="13"/>
        <v>1</v>
      </c>
      <c r="I84" s="1" t="str">
        <f t="shared" si="14"/>
        <v>0</v>
      </c>
      <c r="J84" s="1" t="str">
        <f t="shared" si="15"/>
        <v>1</v>
      </c>
      <c r="K84" s="1" t="str">
        <f t="shared" si="16"/>
        <v>0</v>
      </c>
      <c r="L84" s="1" t="str">
        <f t="shared" si="17"/>
        <v>0</v>
      </c>
      <c r="M84" s="1" t="str">
        <f t="shared" si="18"/>
        <v>1</v>
      </c>
      <c r="N84" s="1" t="str">
        <f t="shared" si="19"/>
        <v>0</v>
      </c>
      <c r="O84" s="1" t="str">
        <f t="shared" si="20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 t="shared" si="11"/>
        <v>83</v>
      </c>
      <c r="D85" s="1" t="s">
        <v>7</v>
      </c>
      <c r="E85" s="1" t="s">
        <v>207</v>
      </c>
      <c r="F85" s="1" t="s">
        <v>208</v>
      </c>
      <c r="G85" s="1" t="str">
        <f t="shared" si="12"/>
        <v>0</v>
      </c>
      <c r="H85" s="1" t="str">
        <f t="shared" si="13"/>
        <v>1</v>
      </c>
      <c r="I85" s="1" t="str">
        <f t="shared" si="14"/>
        <v>0</v>
      </c>
      <c r="J85" s="1" t="str">
        <f t="shared" si="15"/>
        <v>1</v>
      </c>
      <c r="K85" s="1" t="str">
        <f t="shared" si="16"/>
        <v>0</v>
      </c>
      <c r="L85" s="1" t="str">
        <f t="shared" si="17"/>
        <v>0</v>
      </c>
      <c r="M85" s="1" t="str">
        <f t="shared" si="18"/>
        <v>1</v>
      </c>
      <c r="N85" s="1" t="str">
        <f t="shared" si="19"/>
        <v>1</v>
      </c>
      <c r="O85" s="1" t="str">
        <f t="shared" si="20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 t="shared" si="11"/>
        <v>84</v>
      </c>
      <c r="D86" s="1" t="s">
        <v>7</v>
      </c>
      <c r="E86" s="1" t="s">
        <v>207</v>
      </c>
      <c r="F86" s="1" t="s">
        <v>209</v>
      </c>
      <c r="G86" s="1" t="str">
        <f t="shared" si="12"/>
        <v>0</v>
      </c>
      <c r="H86" s="1" t="str">
        <f t="shared" si="13"/>
        <v>1</v>
      </c>
      <c r="I86" s="1" t="str">
        <f t="shared" si="14"/>
        <v>0</v>
      </c>
      <c r="J86" s="1" t="str">
        <f t="shared" si="15"/>
        <v>1</v>
      </c>
      <c r="K86" s="1" t="str">
        <f t="shared" si="16"/>
        <v>0</v>
      </c>
      <c r="L86" s="1" t="str">
        <f t="shared" si="17"/>
        <v>1</v>
      </c>
      <c r="M86" s="1" t="str">
        <f t="shared" si="18"/>
        <v>0</v>
      </c>
      <c r="N86" s="1" t="str">
        <f t="shared" si="19"/>
        <v>0</v>
      </c>
      <c r="O86" s="1" t="str">
        <f t="shared" si="20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 t="shared" si="11"/>
        <v>85</v>
      </c>
      <c r="D87" s="1" t="s">
        <v>7</v>
      </c>
      <c r="E87" s="1" t="s">
        <v>207</v>
      </c>
      <c r="F87" s="1" t="s">
        <v>210</v>
      </c>
      <c r="G87" s="1" t="str">
        <f t="shared" si="12"/>
        <v>0</v>
      </c>
      <c r="H87" s="1" t="str">
        <f t="shared" si="13"/>
        <v>1</v>
      </c>
      <c r="I87" s="1" t="str">
        <f t="shared" si="14"/>
        <v>0</v>
      </c>
      <c r="J87" s="1" t="str">
        <f t="shared" si="15"/>
        <v>1</v>
      </c>
      <c r="K87" s="1" t="str">
        <f t="shared" si="16"/>
        <v>0</v>
      </c>
      <c r="L87" s="1" t="str">
        <f t="shared" si="17"/>
        <v>1</v>
      </c>
      <c r="M87" s="1" t="str">
        <f t="shared" si="18"/>
        <v>0</v>
      </c>
      <c r="N87" s="1" t="str">
        <f t="shared" si="19"/>
        <v>1</v>
      </c>
      <c r="O87" s="1" t="str">
        <f t="shared" si="20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 t="shared" si="11"/>
        <v>86</v>
      </c>
      <c r="D88" s="1" t="s">
        <v>7</v>
      </c>
      <c r="E88" s="1" t="s">
        <v>207</v>
      </c>
      <c r="F88" s="1" t="s">
        <v>211</v>
      </c>
      <c r="G88" s="1" t="str">
        <f t="shared" si="12"/>
        <v>0</v>
      </c>
      <c r="H88" s="1" t="str">
        <f t="shared" si="13"/>
        <v>1</v>
      </c>
      <c r="I88" s="1" t="str">
        <f t="shared" si="14"/>
        <v>0</v>
      </c>
      <c r="J88" s="1" t="str">
        <f t="shared" si="15"/>
        <v>1</v>
      </c>
      <c r="K88" s="1" t="str">
        <f t="shared" si="16"/>
        <v>0</v>
      </c>
      <c r="L88" s="1" t="str">
        <f t="shared" si="17"/>
        <v>1</v>
      </c>
      <c r="M88" s="1" t="str">
        <f t="shared" si="18"/>
        <v>1</v>
      </c>
      <c r="N88" s="1" t="str">
        <f t="shared" si="19"/>
        <v>0</v>
      </c>
      <c r="O88" s="1" t="str">
        <f t="shared" si="20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 t="shared" si="11"/>
        <v>87</v>
      </c>
      <c r="D89" s="1" t="s">
        <v>7</v>
      </c>
      <c r="E89" s="1" t="s">
        <v>207</v>
      </c>
      <c r="F89" s="1" t="s">
        <v>9</v>
      </c>
      <c r="G89" s="1" t="str">
        <f t="shared" si="12"/>
        <v>0</v>
      </c>
      <c r="H89" s="1" t="str">
        <f t="shared" si="13"/>
        <v>1</v>
      </c>
      <c r="I89" s="1" t="str">
        <f t="shared" si="14"/>
        <v>0</v>
      </c>
      <c r="J89" s="1" t="str">
        <f t="shared" si="15"/>
        <v>1</v>
      </c>
      <c r="K89" s="1" t="str">
        <f t="shared" si="16"/>
        <v>0</v>
      </c>
      <c r="L89" s="1" t="str">
        <f t="shared" si="17"/>
        <v>1</v>
      </c>
      <c r="M89" s="1" t="str">
        <f t="shared" si="18"/>
        <v>1</v>
      </c>
      <c r="N89" s="1" t="str">
        <f t="shared" si="19"/>
        <v>1</v>
      </c>
      <c r="O89" s="1" t="str">
        <f t="shared" si="20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 t="shared" si="11"/>
        <v>88</v>
      </c>
      <c r="D90" s="1" t="s">
        <v>7</v>
      </c>
      <c r="E90" s="1" t="s">
        <v>208</v>
      </c>
      <c r="F90" s="1" t="s">
        <v>205</v>
      </c>
      <c r="G90" s="1" t="str">
        <f t="shared" si="12"/>
        <v>0</v>
      </c>
      <c r="H90" s="1" t="str">
        <f t="shared" si="13"/>
        <v>1</v>
      </c>
      <c r="I90" s="1" t="str">
        <f t="shared" si="14"/>
        <v>0</v>
      </c>
      <c r="J90" s="1" t="str">
        <f t="shared" si="15"/>
        <v>1</v>
      </c>
      <c r="K90" s="1" t="str">
        <f t="shared" si="16"/>
        <v>1</v>
      </c>
      <c r="L90" s="1" t="str">
        <f t="shared" si="17"/>
        <v>0</v>
      </c>
      <c r="M90" s="1" t="str">
        <f t="shared" si="18"/>
        <v>0</v>
      </c>
      <c r="N90" s="1" t="str">
        <f t="shared" si="19"/>
        <v>0</v>
      </c>
      <c r="O90" s="1" t="str">
        <f t="shared" si="20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 t="shared" si="11"/>
        <v>89</v>
      </c>
      <c r="D91" s="1" t="s">
        <v>7</v>
      </c>
      <c r="E91" s="1" t="s">
        <v>208</v>
      </c>
      <c r="F91" s="1" t="s">
        <v>206</v>
      </c>
      <c r="G91" s="1" t="str">
        <f t="shared" si="12"/>
        <v>0</v>
      </c>
      <c r="H91" s="1" t="str">
        <f t="shared" si="13"/>
        <v>1</v>
      </c>
      <c r="I91" s="1" t="str">
        <f t="shared" si="14"/>
        <v>0</v>
      </c>
      <c r="J91" s="1" t="str">
        <f t="shared" si="15"/>
        <v>1</v>
      </c>
      <c r="K91" s="1" t="str">
        <f t="shared" si="16"/>
        <v>1</v>
      </c>
      <c r="L91" s="1" t="str">
        <f t="shared" si="17"/>
        <v>0</v>
      </c>
      <c r="M91" s="1" t="str">
        <f t="shared" si="18"/>
        <v>0</v>
      </c>
      <c r="N91" s="1" t="str">
        <f t="shared" si="19"/>
        <v>1</v>
      </c>
      <c r="O91" s="1" t="str">
        <f t="shared" si="20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 t="shared" si="11"/>
        <v>90</v>
      </c>
      <c r="D92" s="1" t="s">
        <v>7</v>
      </c>
      <c r="E92" s="1" t="s">
        <v>208</v>
      </c>
      <c r="F92" s="1" t="s">
        <v>207</v>
      </c>
      <c r="G92" s="1" t="str">
        <f t="shared" si="12"/>
        <v>0</v>
      </c>
      <c r="H92" s="1" t="str">
        <f t="shared" si="13"/>
        <v>1</v>
      </c>
      <c r="I92" s="1" t="str">
        <f t="shared" si="14"/>
        <v>0</v>
      </c>
      <c r="J92" s="1" t="str">
        <f t="shared" si="15"/>
        <v>1</v>
      </c>
      <c r="K92" s="1" t="str">
        <f t="shared" si="16"/>
        <v>1</v>
      </c>
      <c r="L92" s="1" t="str">
        <f t="shared" si="17"/>
        <v>0</v>
      </c>
      <c r="M92" s="1" t="str">
        <f t="shared" si="18"/>
        <v>1</v>
      </c>
      <c r="N92" s="1" t="str">
        <f t="shared" si="19"/>
        <v>0</v>
      </c>
      <c r="O92" s="1" t="str">
        <f t="shared" si="20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 t="shared" si="11"/>
        <v>91</v>
      </c>
      <c r="D93" s="1" t="s">
        <v>7</v>
      </c>
      <c r="E93" s="1" t="s">
        <v>208</v>
      </c>
      <c r="F93" s="1" t="s">
        <v>208</v>
      </c>
      <c r="G93" s="1" t="str">
        <f t="shared" si="12"/>
        <v>0</v>
      </c>
      <c r="H93" s="1" t="str">
        <f t="shared" si="13"/>
        <v>1</v>
      </c>
      <c r="I93" s="1" t="str">
        <f t="shared" si="14"/>
        <v>0</v>
      </c>
      <c r="J93" s="1" t="str">
        <f t="shared" si="15"/>
        <v>1</v>
      </c>
      <c r="K93" s="1" t="str">
        <f t="shared" si="16"/>
        <v>1</v>
      </c>
      <c r="L93" s="1" t="str">
        <f t="shared" si="17"/>
        <v>0</v>
      </c>
      <c r="M93" s="1" t="str">
        <f t="shared" si="18"/>
        <v>1</v>
      </c>
      <c r="N93" s="1" t="str">
        <f t="shared" si="19"/>
        <v>1</v>
      </c>
      <c r="O93" s="1" t="str">
        <f t="shared" si="20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 t="shared" si="11"/>
        <v>92</v>
      </c>
      <c r="D94" s="1" t="s">
        <v>7</v>
      </c>
      <c r="E94" s="1" t="s">
        <v>208</v>
      </c>
      <c r="F94" s="1" t="s">
        <v>209</v>
      </c>
      <c r="G94" s="1" t="str">
        <f t="shared" si="12"/>
        <v>0</v>
      </c>
      <c r="H94" s="1" t="str">
        <f t="shared" si="13"/>
        <v>1</v>
      </c>
      <c r="I94" s="1" t="str">
        <f t="shared" si="14"/>
        <v>0</v>
      </c>
      <c r="J94" s="1" t="str">
        <f t="shared" si="15"/>
        <v>1</v>
      </c>
      <c r="K94" s="1" t="str">
        <f t="shared" si="16"/>
        <v>1</v>
      </c>
      <c r="L94" s="1" t="str">
        <f t="shared" si="17"/>
        <v>1</v>
      </c>
      <c r="M94" s="1" t="str">
        <f t="shared" si="18"/>
        <v>0</v>
      </c>
      <c r="N94" s="1" t="str">
        <f t="shared" si="19"/>
        <v>0</v>
      </c>
      <c r="O94" s="1" t="str">
        <f t="shared" si="20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 t="shared" si="11"/>
        <v>93</v>
      </c>
      <c r="D95" s="1" t="s">
        <v>7</v>
      </c>
      <c r="E95" s="1" t="s">
        <v>208</v>
      </c>
      <c r="F95" s="1" t="s">
        <v>210</v>
      </c>
      <c r="G95" s="1" t="str">
        <f t="shared" si="12"/>
        <v>0</v>
      </c>
      <c r="H95" s="1" t="str">
        <f t="shared" si="13"/>
        <v>1</v>
      </c>
      <c r="I95" s="1" t="str">
        <f t="shared" si="14"/>
        <v>0</v>
      </c>
      <c r="J95" s="1" t="str">
        <f t="shared" si="15"/>
        <v>1</v>
      </c>
      <c r="K95" s="1" t="str">
        <f t="shared" si="16"/>
        <v>1</v>
      </c>
      <c r="L95" s="1" t="str">
        <f t="shared" si="17"/>
        <v>1</v>
      </c>
      <c r="M95" s="1" t="str">
        <f t="shared" si="18"/>
        <v>0</v>
      </c>
      <c r="N95" s="1" t="str">
        <f t="shared" si="19"/>
        <v>1</v>
      </c>
      <c r="O95" s="1" t="str">
        <f t="shared" si="20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 t="shared" si="11"/>
        <v>94</v>
      </c>
      <c r="D96" s="1" t="s">
        <v>7</v>
      </c>
      <c r="E96" s="1" t="s">
        <v>208</v>
      </c>
      <c r="F96" s="1" t="s">
        <v>211</v>
      </c>
      <c r="G96" s="1" t="str">
        <f t="shared" si="12"/>
        <v>0</v>
      </c>
      <c r="H96" s="1" t="str">
        <f t="shared" si="13"/>
        <v>1</v>
      </c>
      <c r="I96" s="1" t="str">
        <f t="shared" si="14"/>
        <v>0</v>
      </c>
      <c r="J96" s="1" t="str">
        <f t="shared" si="15"/>
        <v>1</v>
      </c>
      <c r="K96" s="1" t="str">
        <f t="shared" si="16"/>
        <v>1</v>
      </c>
      <c r="L96" s="1" t="str">
        <f t="shared" si="17"/>
        <v>1</v>
      </c>
      <c r="M96" s="1" t="str">
        <f t="shared" si="18"/>
        <v>1</v>
      </c>
      <c r="N96" s="1" t="str">
        <f t="shared" si="19"/>
        <v>0</v>
      </c>
      <c r="O96" s="1" t="str">
        <f t="shared" si="20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 t="shared" si="11"/>
        <v>95</v>
      </c>
      <c r="D97" s="1" t="s">
        <v>7</v>
      </c>
      <c r="E97" s="1" t="s">
        <v>208</v>
      </c>
      <c r="F97" s="1" t="s">
        <v>9</v>
      </c>
      <c r="G97" s="1" t="str">
        <f t="shared" si="12"/>
        <v>0</v>
      </c>
      <c r="H97" s="1" t="str">
        <f t="shared" si="13"/>
        <v>1</v>
      </c>
      <c r="I97" s="1" t="str">
        <f t="shared" si="14"/>
        <v>0</v>
      </c>
      <c r="J97" s="1" t="str">
        <f t="shared" si="15"/>
        <v>1</v>
      </c>
      <c r="K97" s="1" t="str">
        <f t="shared" si="16"/>
        <v>1</v>
      </c>
      <c r="L97" s="1" t="str">
        <f t="shared" si="17"/>
        <v>1</v>
      </c>
      <c r="M97" s="1" t="str">
        <f t="shared" si="18"/>
        <v>1</v>
      </c>
      <c r="N97" s="1" t="str">
        <f t="shared" si="19"/>
        <v>1</v>
      </c>
      <c r="O97" s="1" t="str">
        <f t="shared" si="20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 t="shared" si="11"/>
        <v>96</v>
      </c>
      <c r="D98" s="1" t="s">
        <v>7</v>
      </c>
      <c r="E98" s="1" t="s">
        <v>209</v>
      </c>
      <c r="F98" s="1" t="s">
        <v>205</v>
      </c>
      <c r="G98" s="1" t="str">
        <f t="shared" si="12"/>
        <v>0</v>
      </c>
      <c r="H98" s="1" t="str">
        <f t="shared" si="13"/>
        <v>1</v>
      </c>
      <c r="I98" s="1" t="str">
        <f t="shared" si="14"/>
        <v>1</v>
      </c>
      <c r="J98" s="1" t="str">
        <f t="shared" si="15"/>
        <v>0</v>
      </c>
      <c r="K98" s="1" t="str">
        <f t="shared" si="16"/>
        <v>0</v>
      </c>
      <c r="L98" s="1" t="str">
        <f t="shared" si="17"/>
        <v>0</v>
      </c>
      <c r="M98" s="1" t="str">
        <f t="shared" si="18"/>
        <v>0</v>
      </c>
      <c r="N98" s="1" t="str">
        <f t="shared" si="19"/>
        <v>0</v>
      </c>
      <c r="O98" s="1" t="str">
        <f t="shared" si="20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 t="shared" si="11"/>
        <v>97</v>
      </c>
      <c r="D99" s="1" t="s">
        <v>7</v>
      </c>
      <c r="E99" s="1" t="s">
        <v>209</v>
      </c>
      <c r="F99" s="1" t="s">
        <v>206</v>
      </c>
      <c r="G99" s="1" t="str">
        <f t="shared" si="12"/>
        <v>0</v>
      </c>
      <c r="H99" s="1" t="str">
        <f t="shared" si="13"/>
        <v>1</v>
      </c>
      <c r="I99" s="1" t="str">
        <f t="shared" si="14"/>
        <v>1</v>
      </c>
      <c r="J99" s="1" t="str">
        <f t="shared" si="15"/>
        <v>0</v>
      </c>
      <c r="K99" s="1" t="str">
        <f t="shared" si="16"/>
        <v>0</v>
      </c>
      <c r="L99" s="1" t="str">
        <f t="shared" si="17"/>
        <v>0</v>
      </c>
      <c r="M99" s="1" t="str">
        <f t="shared" si="18"/>
        <v>0</v>
      </c>
      <c r="N99" s="1" t="str">
        <f t="shared" si="19"/>
        <v>1</v>
      </c>
      <c r="O99" s="1" t="str">
        <f t="shared" si="20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 t="shared" si="11"/>
        <v>98</v>
      </c>
      <c r="D100" s="1" t="s">
        <v>7</v>
      </c>
      <c r="E100" s="1" t="s">
        <v>209</v>
      </c>
      <c r="F100" s="1" t="s">
        <v>207</v>
      </c>
      <c r="G100" s="1" t="str">
        <f t="shared" si="12"/>
        <v>0</v>
      </c>
      <c r="H100" s="1" t="str">
        <f t="shared" si="13"/>
        <v>1</v>
      </c>
      <c r="I100" s="1" t="str">
        <f t="shared" si="14"/>
        <v>1</v>
      </c>
      <c r="J100" s="1" t="str">
        <f t="shared" si="15"/>
        <v>0</v>
      </c>
      <c r="K100" s="1" t="str">
        <f t="shared" si="16"/>
        <v>0</v>
      </c>
      <c r="L100" s="1" t="str">
        <f t="shared" si="17"/>
        <v>0</v>
      </c>
      <c r="M100" s="1" t="str">
        <f t="shared" si="18"/>
        <v>1</v>
      </c>
      <c r="N100" s="1" t="str">
        <f t="shared" si="19"/>
        <v>0</v>
      </c>
      <c r="O100" s="1" t="str">
        <f t="shared" si="20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 t="shared" si="11"/>
        <v>99</v>
      </c>
      <c r="D101" s="1" t="s">
        <v>7</v>
      </c>
      <c r="E101" s="1" t="s">
        <v>209</v>
      </c>
      <c r="F101" s="1" t="s">
        <v>208</v>
      </c>
      <c r="G101" s="1" t="str">
        <f t="shared" si="12"/>
        <v>0</v>
      </c>
      <c r="H101" s="1" t="str">
        <f t="shared" si="13"/>
        <v>1</v>
      </c>
      <c r="I101" s="1" t="str">
        <f t="shared" si="14"/>
        <v>1</v>
      </c>
      <c r="J101" s="1" t="str">
        <f t="shared" si="15"/>
        <v>0</v>
      </c>
      <c r="K101" s="1" t="str">
        <f t="shared" si="16"/>
        <v>0</v>
      </c>
      <c r="L101" s="1" t="str">
        <f t="shared" si="17"/>
        <v>0</v>
      </c>
      <c r="M101" s="1" t="str">
        <f t="shared" si="18"/>
        <v>1</v>
      </c>
      <c r="N101" s="1" t="str">
        <f t="shared" si="19"/>
        <v>1</v>
      </c>
      <c r="O101" s="1" t="str">
        <f t="shared" si="20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 t="shared" si="11"/>
        <v>100</v>
      </c>
      <c r="D102" s="1" t="s">
        <v>7</v>
      </c>
      <c r="E102" s="1" t="s">
        <v>209</v>
      </c>
      <c r="F102" s="1" t="s">
        <v>209</v>
      </c>
      <c r="G102" s="1" t="str">
        <f t="shared" si="12"/>
        <v>0</v>
      </c>
      <c r="H102" s="1" t="str">
        <f t="shared" si="13"/>
        <v>1</v>
      </c>
      <c r="I102" s="1" t="str">
        <f t="shared" si="14"/>
        <v>1</v>
      </c>
      <c r="J102" s="1" t="str">
        <f t="shared" si="15"/>
        <v>0</v>
      </c>
      <c r="K102" s="1" t="str">
        <f t="shared" si="16"/>
        <v>0</v>
      </c>
      <c r="L102" s="1" t="str">
        <f t="shared" si="17"/>
        <v>1</v>
      </c>
      <c r="M102" s="1" t="str">
        <f t="shared" si="18"/>
        <v>0</v>
      </c>
      <c r="N102" s="1" t="str">
        <f t="shared" si="19"/>
        <v>0</v>
      </c>
      <c r="O102" s="1" t="str">
        <f t="shared" si="20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 t="shared" si="11"/>
        <v>101</v>
      </c>
      <c r="D103" s="1" t="s">
        <v>7</v>
      </c>
      <c r="E103" s="1" t="s">
        <v>209</v>
      </c>
      <c r="F103" s="1" t="s">
        <v>210</v>
      </c>
      <c r="G103" s="1" t="str">
        <f t="shared" si="12"/>
        <v>0</v>
      </c>
      <c r="H103" s="1" t="str">
        <f t="shared" si="13"/>
        <v>1</v>
      </c>
      <c r="I103" s="1" t="str">
        <f t="shared" si="14"/>
        <v>1</v>
      </c>
      <c r="J103" s="1" t="str">
        <f t="shared" si="15"/>
        <v>0</v>
      </c>
      <c r="K103" s="1" t="str">
        <f t="shared" si="16"/>
        <v>0</v>
      </c>
      <c r="L103" s="1" t="str">
        <f t="shared" si="17"/>
        <v>1</v>
      </c>
      <c r="M103" s="1" t="str">
        <f t="shared" si="18"/>
        <v>0</v>
      </c>
      <c r="N103" s="1" t="str">
        <f t="shared" si="19"/>
        <v>1</v>
      </c>
      <c r="O103" s="1" t="str">
        <f t="shared" si="20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 t="shared" si="11"/>
        <v>102</v>
      </c>
      <c r="D104" s="1" t="s">
        <v>7</v>
      </c>
      <c r="E104" s="1" t="s">
        <v>209</v>
      </c>
      <c r="F104" s="1" t="s">
        <v>211</v>
      </c>
      <c r="G104" s="1" t="str">
        <f t="shared" si="12"/>
        <v>0</v>
      </c>
      <c r="H104" s="1" t="str">
        <f t="shared" si="13"/>
        <v>1</v>
      </c>
      <c r="I104" s="1" t="str">
        <f t="shared" si="14"/>
        <v>1</v>
      </c>
      <c r="J104" s="1" t="str">
        <f t="shared" si="15"/>
        <v>0</v>
      </c>
      <c r="K104" s="1" t="str">
        <f t="shared" si="16"/>
        <v>0</v>
      </c>
      <c r="L104" s="1" t="str">
        <f t="shared" si="17"/>
        <v>1</v>
      </c>
      <c r="M104" s="1" t="str">
        <f t="shared" si="18"/>
        <v>1</v>
      </c>
      <c r="N104" s="1" t="str">
        <f t="shared" si="19"/>
        <v>0</v>
      </c>
      <c r="O104" s="1" t="str">
        <f t="shared" si="20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 t="shared" si="11"/>
        <v>103</v>
      </c>
      <c r="D105" s="1" t="s">
        <v>7</v>
      </c>
      <c r="E105" s="1" t="s">
        <v>209</v>
      </c>
      <c r="F105" s="1" t="s">
        <v>9</v>
      </c>
      <c r="G105" s="1" t="str">
        <f t="shared" si="12"/>
        <v>0</v>
      </c>
      <c r="H105" s="1" t="str">
        <f t="shared" si="13"/>
        <v>1</v>
      </c>
      <c r="I105" s="1" t="str">
        <f t="shared" si="14"/>
        <v>1</v>
      </c>
      <c r="J105" s="1" t="str">
        <f t="shared" si="15"/>
        <v>0</v>
      </c>
      <c r="K105" s="1" t="str">
        <f t="shared" si="16"/>
        <v>0</v>
      </c>
      <c r="L105" s="1" t="str">
        <f t="shared" si="17"/>
        <v>1</v>
      </c>
      <c r="M105" s="1" t="str">
        <f t="shared" si="18"/>
        <v>1</v>
      </c>
      <c r="N105" s="1" t="str">
        <f t="shared" si="19"/>
        <v>1</v>
      </c>
      <c r="O105" s="1" t="str">
        <f t="shared" si="20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 t="shared" si="11"/>
        <v>104</v>
      </c>
      <c r="D106" s="1" t="s">
        <v>7</v>
      </c>
      <c r="E106" s="1" t="s">
        <v>210</v>
      </c>
      <c r="F106" s="1" t="s">
        <v>205</v>
      </c>
      <c r="G106" s="1" t="str">
        <f t="shared" si="12"/>
        <v>0</v>
      </c>
      <c r="H106" s="1" t="str">
        <f t="shared" si="13"/>
        <v>1</v>
      </c>
      <c r="I106" s="1" t="str">
        <f t="shared" si="14"/>
        <v>1</v>
      </c>
      <c r="J106" s="1" t="str">
        <f t="shared" si="15"/>
        <v>0</v>
      </c>
      <c r="K106" s="1" t="str">
        <f t="shared" si="16"/>
        <v>1</v>
      </c>
      <c r="L106" s="1" t="str">
        <f t="shared" si="17"/>
        <v>0</v>
      </c>
      <c r="M106" s="1" t="str">
        <f t="shared" si="18"/>
        <v>0</v>
      </c>
      <c r="N106" s="1" t="str">
        <f t="shared" si="19"/>
        <v>0</v>
      </c>
      <c r="O106" s="1" t="str">
        <f t="shared" si="20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 t="shared" si="11"/>
        <v>105</v>
      </c>
      <c r="D107" s="1" t="s">
        <v>7</v>
      </c>
      <c r="E107" s="1" t="s">
        <v>210</v>
      </c>
      <c r="F107" s="1" t="s">
        <v>206</v>
      </c>
      <c r="G107" s="1" t="str">
        <f t="shared" si="12"/>
        <v>0</v>
      </c>
      <c r="H107" s="1" t="str">
        <f t="shared" si="13"/>
        <v>1</v>
      </c>
      <c r="I107" s="1" t="str">
        <f t="shared" si="14"/>
        <v>1</v>
      </c>
      <c r="J107" s="1" t="str">
        <f t="shared" si="15"/>
        <v>0</v>
      </c>
      <c r="K107" s="1" t="str">
        <f t="shared" si="16"/>
        <v>1</v>
      </c>
      <c r="L107" s="1" t="str">
        <f t="shared" si="17"/>
        <v>0</v>
      </c>
      <c r="M107" s="1" t="str">
        <f t="shared" si="18"/>
        <v>0</v>
      </c>
      <c r="N107" s="1" t="str">
        <f t="shared" si="19"/>
        <v>1</v>
      </c>
      <c r="O107" s="1" t="str">
        <f t="shared" si="20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 t="shared" si="11"/>
        <v>106</v>
      </c>
      <c r="D108" s="1" t="s">
        <v>7</v>
      </c>
      <c r="E108" s="1" t="s">
        <v>210</v>
      </c>
      <c r="F108" s="1" t="s">
        <v>207</v>
      </c>
      <c r="G108" s="1" t="str">
        <f t="shared" si="12"/>
        <v>0</v>
      </c>
      <c r="H108" s="1" t="str">
        <f t="shared" si="13"/>
        <v>1</v>
      </c>
      <c r="I108" s="1" t="str">
        <f t="shared" si="14"/>
        <v>1</v>
      </c>
      <c r="J108" s="1" t="str">
        <f t="shared" si="15"/>
        <v>0</v>
      </c>
      <c r="K108" s="1" t="str">
        <f t="shared" si="16"/>
        <v>1</v>
      </c>
      <c r="L108" s="1" t="str">
        <f t="shared" si="17"/>
        <v>0</v>
      </c>
      <c r="M108" s="1" t="str">
        <f t="shared" si="18"/>
        <v>1</v>
      </c>
      <c r="N108" s="1" t="str">
        <f t="shared" si="19"/>
        <v>0</v>
      </c>
      <c r="O108" s="1" t="str">
        <f t="shared" si="20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 t="shared" si="11"/>
        <v>107</v>
      </c>
      <c r="D109" s="1" t="s">
        <v>7</v>
      </c>
      <c r="E109" s="1" t="s">
        <v>210</v>
      </c>
      <c r="F109" s="1" t="s">
        <v>208</v>
      </c>
      <c r="G109" s="1" t="str">
        <f t="shared" si="12"/>
        <v>0</v>
      </c>
      <c r="H109" s="1" t="str">
        <f t="shared" si="13"/>
        <v>1</v>
      </c>
      <c r="I109" s="1" t="str">
        <f t="shared" si="14"/>
        <v>1</v>
      </c>
      <c r="J109" s="1" t="str">
        <f t="shared" si="15"/>
        <v>0</v>
      </c>
      <c r="K109" s="1" t="str">
        <f t="shared" si="16"/>
        <v>1</v>
      </c>
      <c r="L109" s="1" t="str">
        <f t="shared" si="17"/>
        <v>0</v>
      </c>
      <c r="M109" s="1" t="str">
        <f t="shared" si="18"/>
        <v>1</v>
      </c>
      <c r="N109" s="1" t="str">
        <f t="shared" si="19"/>
        <v>1</v>
      </c>
      <c r="O109" s="1" t="str">
        <f t="shared" si="20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 t="shared" si="11"/>
        <v>108</v>
      </c>
      <c r="D110" s="1" t="s">
        <v>7</v>
      </c>
      <c r="E110" s="1" t="s">
        <v>210</v>
      </c>
      <c r="F110" s="1" t="s">
        <v>209</v>
      </c>
      <c r="G110" s="1" t="str">
        <f t="shared" si="12"/>
        <v>0</v>
      </c>
      <c r="H110" s="1" t="str">
        <f t="shared" si="13"/>
        <v>1</v>
      </c>
      <c r="I110" s="1" t="str">
        <f t="shared" si="14"/>
        <v>1</v>
      </c>
      <c r="J110" s="1" t="str">
        <f t="shared" si="15"/>
        <v>0</v>
      </c>
      <c r="K110" s="1" t="str">
        <f t="shared" si="16"/>
        <v>1</v>
      </c>
      <c r="L110" s="1" t="str">
        <f t="shared" si="17"/>
        <v>1</v>
      </c>
      <c r="M110" s="1" t="str">
        <f t="shared" si="18"/>
        <v>0</v>
      </c>
      <c r="N110" s="1" t="str">
        <f t="shared" si="19"/>
        <v>0</v>
      </c>
      <c r="O110" s="1" t="str">
        <f t="shared" si="20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 t="shared" si="11"/>
        <v>109</v>
      </c>
      <c r="D111" s="1" t="s">
        <v>7</v>
      </c>
      <c r="E111" s="1" t="s">
        <v>210</v>
      </c>
      <c r="F111" s="1" t="s">
        <v>210</v>
      </c>
      <c r="G111" s="1" t="str">
        <f t="shared" si="12"/>
        <v>0</v>
      </c>
      <c r="H111" s="1" t="str">
        <f t="shared" si="13"/>
        <v>1</v>
      </c>
      <c r="I111" s="1" t="str">
        <f t="shared" si="14"/>
        <v>1</v>
      </c>
      <c r="J111" s="1" t="str">
        <f t="shared" si="15"/>
        <v>0</v>
      </c>
      <c r="K111" s="1" t="str">
        <f t="shared" si="16"/>
        <v>1</v>
      </c>
      <c r="L111" s="1" t="str">
        <f t="shared" si="17"/>
        <v>1</v>
      </c>
      <c r="M111" s="1" t="str">
        <f t="shared" si="18"/>
        <v>0</v>
      </c>
      <c r="N111" s="1" t="str">
        <f t="shared" si="19"/>
        <v>1</v>
      </c>
      <c r="O111" s="1" t="str">
        <f t="shared" si="20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 t="shared" si="11"/>
        <v>110</v>
      </c>
      <c r="D112" s="1" t="s">
        <v>7</v>
      </c>
      <c r="E112" s="1" t="s">
        <v>210</v>
      </c>
      <c r="F112" s="1" t="s">
        <v>211</v>
      </c>
      <c r="G112" s="1" t="str">
        <f t="shared" si="12"/>
        <v>0</v>
      </c>
      <c r="H112" s="1" t="str">
        <f t="shared" si="13"/>
        <v>1</v>
      </c>
      <c r="I112" s="1" t="str">
        <f t="shared" si="14"/>
        <v>1</v>
      </c>
      <c r="J112" s="1" t="str">
        <f t="shared" si="15"/>
        <v>0</v>
      </c>
      <c r="K112" s="1" t="str">
        <f t="shared" si="16"/>
        <v>1</v>
      </c>
      <c r="L112" s="1" t="str">
        <f t="shared" si="17"/>
        <v>1</v>
      </c>
      <c r="M112" s="1" t="str">
        <f t="shared" si="18"/>
        <v>1</v>
      </c>
      <c r="N112" s="1" t="str">
        <f t="shared" si="19"/>
        <v>0</v>
      </c>
      <c r="O112" s="1" t="str">
        <f t="shared" si="20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 t="shared" si="11"/>
        <v>111</v>
      </c>
      <c r="D113" s="1" t="s">
        <v>7</v>
      </c>
      <c r="E113" s="1" t="s">
        <v>210</v>
      </c>
      <c r="F113" s="1" t="s">
        <v>9</v>
      </c>
      <c r="G113" s="1" t="str">
        <f t="shared" si="12"/>
        <v>0</v>
      </c>
      <c r="H113" s="1" t="str">
        <f t="shared" si="13"/>
        <v>1</v>
      </c>
      <c r="I113" s="1" t="str">
        <f t="shared" si="14"/>
        <v>1</v>
      </c>
      <c r="J113" s="1" t="str">
        <f t="shared" si="15"/>
        <v>0</v>
      </c>
      <c r="K113" s="1" t="str">
        <f t="shared" si="16"/>
        <v>1</v>
      </c>
      <c r="L113" s="1" t="str">
        <f t="shared" si="17"/>
        <v>1</v>
      </c>
      <c r="M113" s="1" t="str">
        <f t="shared" si="18"/>
        <v>1</v>
      </c>
      <c r="N113" s="1" t="str">
        <f t="shared" si="19"/>
        <v>1</v>
      </c>
      <c r="O113" s="1" t="str">
        <f t="shared" si="20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 t="shared" si="11"/>
        <v>112</v>
      </c>
      <c r="D114" s="1" t="s">
        <v>7</v>
      </c>
      <c r="E114" s="1" t="s">
        <v>211</v>
      </c>
      <c r="F114" s="1" t="s">
        <v>205</v>
      </c>
      <c r="G114" s="1" t="str">
        <f t="shared" si="12"/>
        <v>0</v>
      </c>
      <c r="H114" s="1" t="str">
        <f t="shared" si="13"/>
        <v>1</v>
      </c>
      <c r="I114" s="1" t="str">
        <f t="shared" si="14"/>
        <v>1</v>
      </c>
      <c r="J114" s="1" t="str">
        <f t="shared" si="15"/>
        <v>1</v>
      </c>
      <c r="K114" s="1" t="str">
        <f t="shared" si="16"/>
        <v>0</v>
      </c>
      <c r="L114" s="1" t="str">
        <f t="shared" si="17"/>
        <v>0</v>
      </c>
      <c r="M114" s="1" t="str">
        <f t="shared" si="18"/>
        <v>0</v>
      </c>
      <c r="N114" s="1" t="str">
        <f t="shared" si="19"/>
        <v>0</v>
      </c>
      <c r="O114" s="1" t="str">
        <f t="shared" si="20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 t="shared" si="11"/>
        <v>113</v>
      </c>
      <c r="D115" s="1" t="s">
        <v>7</v>
      </c>
      <c r="E115" s="1" t="s">
        <v>211</v>
      </c>
      <c r="F115" s="1" t="s">
        <v>206</v>
      </c>
      <c r="G115" s="1" t="str">
        <f t="shared" si="12"/>
        <v>0</v>
      </c>
      <c r="H115" s="1" t="str">
        <f t="shared" si="13"/>
        <v>1</v>
      </c>
      <c r="I115" s="1" t="str">
        <f t="shared" si="14"/>
        <v>1</v>
      </c>
      <c r="J115" s="1" t="str">
        <f t="shared" si="15"/>
        <v>1</v>
      </c>
      <c r="K115" s="1" t="str">
        <f t="shared" si="16"/>
        <v>0</v>
      </c>
      <c r="L115" s="1" t="str">
        <f t="shared" si="17"/>
        <v>0</v>
      </c>
      <c r="M115" s="1" t="str">
        <f t="shared" si="18"/>
        <v>0</v>
      </c>
      <c r="N115" s="1" t="str">
        <f t="shared" si="19"/>
        <v>1</v>
      </c>
      <c r="O115" s="1" t="str">
        <f t="shared" si="20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 t="shared" si="11"/>
        <v>114</v>
      </c>
      <c r="D116" s="1" t="s">
        <v>7</v>
      </c>
      <c r="E116" s="1" t="s">
        <v>211</v>
      </c>
      <c r="F116" s="1" t="s">
        <v>207</v>
      </c>
      <c r="G116" s="1" t="str">
        <f t="shared" si="12"/>
        <v>0</v>
      </c>
      <c r="H116" s="1" t="str">
        <f t="shared" si="13"/>
        <v>1</v>
      </c>
      <c r="I116" s="1" t="str">
        <f t="shared" si="14"/>
        <v>1</v>
      </c>
      <c r="J116" s="1" t="str">
        <f t="shared" si="15"/>
        <v>1</v>
      </c>
      <c r="K116" s="1" t="str">
        <f t="shared" si="16"/>
        <v>0</v>
      </c>
      <c r="L116" s="1" t="str">
        <f t="shared" si="17"/>
        <v>0</v>
      </c>
      <c r="M116" s="1" t="str">
        <f t="shared" si="18"/>
        <v>1</v>
      </c>
      <c r="N116" s="1" t="str">
        <f t="shared" si="19"/>
        <v>0</v>
      </c>
      <c r="O116" s="1" t="str">
        <f t="shared" si="20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 t="shared" si="11"/>
        <v>115</v>
      </c>
      <c r="D117" s="1" t="s">
        <v>7</v>
      </c>
      <c r="E117" s="1" t="s">
        <v>211</v>
      </c>
      <c r="F117" s="1" t="s">
        <v>208</v>
      </c>
      <c r="G117" s="1" t="str">
        <f t="shared" si="12"/>
        <v>0</v>
      </c>
      <c r="H117" s="1" t="str">
        <f t="shared" si="13"/>
        <v>1</v>
      </c>
      <c r="I117" s="1" t="str">
        <f t="shared" si="14"/>
        <v>1</v>
      </c>
      <c r="J117" s="1" t="str">
        <f t="shared" si="15"/>
        <v>1</v>
      </c>
      <c r="K117" s="1" t="str">
        <f t="shared" si="16"/>
        <v>0</v>
      </c>
      <c r="L117" s="1" t="str">
        <f t="shared" si="17"/>
        <v>0</v>
      </c>
      <c r="M117" s="1" t="str">
        <f t="shared" si="18"/>
        <v>1</v>
      </c>
      <c r="N117" s="1" t="str">
        <f t="shared" si="19"/>
        <v>1</v>
      </c>
      <c r="O117" s="1" t="str">
        <f t="shared" si="20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 t="shared" si="11"/>
        <v>116</v>
      </c>
      <c r="D118" s="1" t="s">
        <v>7</v>
      </c>
      <c r="E118" s="1" t="s">
        <v>211</v>
      </c>
      <c r="F118" s="1" t="s">
        <v>209</v>
      </c>
      <c r="G118" s="1" t="str">
        <f t="shared" si="12"/>
        <v>0</v>
      </c>
      <c r="H118" s="1" t="str">
        <f t="shared" si="13"/>
        <v>1</v>
      </c>
      <c r="I118" s="1" t="str">
        <f t="shared" si="14"/>
        <v>1</v>
      </c>
      <c r="J118" s="1" t="str">
        <f t="shared" si="15"/>
        <v>1</v>
      </c>
      <c r="K118" s="1" t="str">
        <f t="shared" si="16"/>
        <v>0</v>
      </c>
      <c r="L118" s="1" t="str">
        <f t="shared" si="17"/>
        <v>1</v>
      </c>
      <c r="M118" s="1" t="str">
        <f t="shared" si="18"/>
        <v>0</v>
      </c>
      <c r="N118" s="1" t="str">
        <f t="shared" si="19"/>
        <v>0</v>
      </c>
      <c r="O118" s="1" t="str">
        <f t="shared" si="20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 t="shared" si="11"/>
        <v>117</v>
      </c>
      <c r="D119" s="1" t="s">
        <v>7</v>
      </c>
      <c r="E119" s="1" t="s">
        <v>211</v>
      </c>
      <c r="F119" s="1" t="s">
        <v>210</v>
      </c>
      <c r="G119" s="1" t="str">
        <f t="shared" si="12"/>
        <v>0</v>
      </c>
      <c r="H119" s="1" t="str">
        <f t="shared" si="13"/>
        <v>1</v>
      </c>
      <c r="I119" s="1" t="str">
        <f t="shared" si="14"/>
        <v>1</v>
      </c>
      <c r="J119" s="1" t="str">
        <f t="shared" si="15"/>
        <v>1</v>
      </c>
      <c r="K119" s="1" t="str">
        <f t="shared" si="16"/>
        <v>0</v>
      </c>
      <c r="L119" s="1" t="str">
        <f t="shared" si="17"/>
        <v>1</v>
      </c>
      <c r="M119" s="1" t="str">
        <f t="shared" si="18"/>
        <v>0</v>
      </c>
      <c r="N119" s="1" t="str">
        <f t="shared" si="19"/>
        <v>1</v>
      </c>
      <c r="O119" s="1" t="str">
        <f t="shared" si="20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 t="shared" si="11"/>
        <v>118</v>
      </c>
      <c r="D120" s="1" t="s">
        <v>127</v>
      </c>
      <c r="E120" s="1"/>
      <c r="F120" s="1"/>
      <c r="G120" s="1" t="str">
        <f t="shared" si="12"/>
        <v>0</v>
      </c>
      <c r="H120" s="1" t="str">
        <f t="shared" si="13"/>
        <v>1</v>
      </c>
      <c r="I120" s="1" t="str">
        <f t="shared" si="14"/>
        <v>1</v>
      </c>
      <c r="J120" s="1" t="str">
        <f t="shared" si="15"/>
        <v>1</v>
      </c>
      <c r="K120" s="1" t="str">
        <f t="shared" si="16"/>
        <v>0</v>
      </c>
      <c r="L120" s="1" t="str">
        <f t="shared" si="17"/>
        <v>1</v>
      </c>
      <c r="M120" s="1" t="str">
        <f t="shared" si="18"/>
        <v>1</v>
      </c>
      <c r="N120" s="1" t="str">
        <f t="shared" si="19"/>
        <v>0</v>
      </c>
      <c r="O120" s="1" t="str">
        <f t="shared" si="20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 t="shared" si="11"/>
        <v>119</v>
      </c>
      <c r="D121" s="1" t="s">
        <v>7</v>
      </c>
      <c r="E121" s="1" t="s">
        <v>211</v>
      </c>
      <c r="F121" s="1" t="s">
        <v>9</v>
      </c>
      <c r="G121" s="1" t="str">
        <f t="shared" si="12"/>
        <v>0</v>
      </c>
      <c r="H121" s="1" t="str">
        <f t="shared" si="13"/>
        <v>1</v>
      </c>
      <c r="I121" s="1" t="str">
        <f t="shared" si="14"/>
        <v>1</v>
      </c>
      <c r="J121" s="1" t="str">
        <f t="shared" si="15"/>
        <v>1</v>
      </c>
      <c r="K121" s="1" t="str">
        <f t="shared" si="16"/>
        <v>0</v>
      </c>
      <c r="L121" s="1" t="str">
        <f t="shared" si="17"/>
        <v>1</v>
      </c>
      <c r="M121" s="1" t="str">
        <f t="shared" si="18"/>
        <v>1</v>
      </c>
      <c r="N121" s="1" t="str">
        <f t="shared" si="19"/>
        <v>1</v>
      </c>
      <c r="O121" s="1" t="str">
        <f t="shared" si="20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 t="shared" si="11"/>
        <v>120</v>
      </c>
      <c r="D122" s="1" t="s">
        <v>7</v>
      </c>
      <c r="E122" s="1" t="s">
        <v>9</v>
      </c>
      <c r="F122" s="1" t="s">
        <v>205</v>
      </c>
      <c r="G122" s="1" t="str">
        <f t="shared" si="12"/>
        <v>0</v>
      </c>
      <c r="H122" s="1" t="str">
        <f t="shared" si="13"/>
        <v>1</v>
      </c>
      <c r="I122" s="1" t="str">
        <f t="shared" si="14"/>
        <v>1</v>
      </c>
      <c r="J122" s="1" t="str">
        <f t="shared" si="15"/>
        <v>1</v>
      </c>
      <c r="K122" s="1" t="str">
        <f t="shared" si="16"/>
        <v>1</v>
      </c>
      <c r="L122" s="1" t="str">
        <f t="shared" si="17"/>
        <v>0</v>
      </c>
      <c r="M122" s="1" t="str">
        <f t="shared" si="18"/>
        <v>0</v>
      </c>
      <c r="N122" s="1" t="str">
        <f t="shared" si="19"/>
        <v>0</v>
      </c>
      <c r="O122" s="1" t="str">
        <f t="shared" si="20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 t="shared" si="11"/>
        <v>121</v>
      </c>
      <c r="D123" s="1" t="s">
        <v>7</v>
      </c>
      <c r="E123" s="1" t="s">
        <v>9</v>
      </c>
      <c r="F123" s="1" t="s">
        <v>206</v>
      </c>
      <c r="G123" s="1" t="str">
        <f t="shared" si="12"/>
        <v>0</v>
      </c>
      <c r="H123" s="1" t="str">
        <f t="shared" si="13"/>
        <v>1</v>
      </c>
      <c r="I123" s="1" t="str">
        <f t="shared" si="14"/>
        <v>1</v>
      </c>
      <c r="J123" s="1" t="str">
        <f t="shared" si="15"/>
        <v>1</v>
      </c>
      <c r="K123" s="1" t="str">
        <f t="shared" si="16"/>
        <v>1</v>
      </c>
      <c r="L123" s="1" t="str">
        <f t="shared" si="17"/>
        <v>0</v>
      </c>
      <c r="M123" s="1" t="str">
        <f t="shared" si="18"/>
        <v>0</v>
      </c>
      <c r="N123" s="1" t="str">
        <f t="shared" si="19"/>
        <v>1</v>
      </c>
      <c r="O123" s="1" t="str">
        <f t="shared" si="20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 t="shared" si="11"/>
        <v>122</v>
      </c>
      <c r="D124" s="1" t="s">
        <v>7</v>
      </c>
      <c r="E124" s="1" t="s">
        <v>9</v>
      </c>
      <c r="F124" s="1" t="s">
        <v>207</v>
      </c>
      <c r="G124" s="1" t="str">
        <f t="shared" si="12"/>
        <v>0</v>
      </c>
      <c r="H124" s="1" t="str">
        <f t="shared" si="13"/>
        <v>1</v>
      </c>
      <c r="I124" s="1" t="str">
        <f t="shared" si="14"/>
        <v>1</v>
      </c>
      <c r="J124" s="1" t="str">
        <f t="shared" si="15"/>
        <v>1</v>
      </c>
      <c r="K124" s="1" t="str">
        <f t="shared" si="16"/>
        <v>1</v>
      </c>
      <c r="L124" s="1" t="str">
        <f t="shared" si="17"/>
        <v>0</v>
      </c>
      <c r="M124" s="1" t="str">
        <f t="shared" si="18"/>
        <v>1</v>
      </c>
      <c r="N124" s="1" t="str">
        <f t="shared" si="19"/>
        <v>0</v>
      </c>
      <c r="O124" s="1" t="str">
        <f t="shared" si="20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 t="shared" si="11"/>
        <v>123</v>
      </c>
      <c r="D125" s="1" t="s">
        <v>7</v>
      </c>
      <c r="E125" s="1" t="s">
        <v>9</v>
      </c>
      <c r="F125" s="1" t="s">
        <v>208</v>
      </c>
      <c r="G125" s="1" t="str">
        <f t="shared" si="12"/>
        <v>0</v>
      </c>
      <c r="H125" s="1" t="str">
        <f t="shared" si="13"/>
        <v>1</v>
      </c>
      <c r="I125" s="1" t="str">
        <f t="shared" si="14"/>
        <v>1</v>
      </c>
      <c r="J125" s="1" t="str">
        <f t="shared" si="15"/>
        <v>1</v>
      </c>
      <c r="K125" s="1" t="str">
        <f t="shared" si="16"/>
        <v>1</v>
      </c>
      <c r="L125" s="1" t="str">
        <f t="shared" si="17"/>
        <v>0</v>
      </c>
      <c r="M125" s="1" t="str">
        <f t="shared" si="18"/>
        <v>1</v>
      </c>
      <c r="N125" s="1" t="str">
        <f t="shared" si="19"/>
        <v>1</v>
      </c>
      <c r="O125" s="1" t="str">
        <f t="shared" si="20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 t="shared" si="11"/>
        <v>124</v>
      </c>
      <c r="D126" s="1" t="s">
        <v>7</v>
      </c>
      <c r="E126" s="1" t="s">
        <v>9</v>
      </c>
      <c r="F126" s="1" t="s">
        <v>209</v>
      </c>
      <c r="G126" s="1" t="str">
        <f t="shared" si="12"/>
        <v>0</v>
      </c>
      <c r="H126" s="1" t="str">
        <f t="shared" si="13"/>
        <v>1</v>
      </c>
      <c r="I126" s="1" t="str">
        <f t="shared" si="14"/>
        <v>1</v>
      </c>
      <c r="J126" s="1" t="str">
        <f t="shared" si="15"/>
        <v>1</v>
      </c>
      <c r="K126" s="1" t="str">
        <f t="shared" si="16"/>
        <v>1</v>
      </c>
      <c r="L126" s="1" t="str">
        <f t="shared" si="17"/>
        <v>1</v>
      </c>
      <c r="M126" s="1" t="str">
        <f t="shared" si="18"/>
        <v>0</v>
      </c>
      <c r="N126" s="1" t="str">
        <f t="shared" si="19"/>
        <v>0</v>
      </c>
      <c r="O126" s="1" t="str">
        <f t="shared" si="20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 t="shared" si="11"/>
        <v>125</v>
      </c>
      <c r="D127" s="1" t="s">
        <v>7</v>
      </c>
      <c r="E127" s="1" t="s">
        <v>9</v>
      </c>
      <c r="F127" s="1" t="s">
        <v>210</v>
      </c>
      <c r="G127" s="1" t="str">
        <f t="shared" si="12"/>
        <v>0</v>
      </c>
      <c r="H127" s="1" t="str">
        <f t="shared" si="13"/>
        <v>1</v>
      </c>
      <c r="I127" s="1" t="str">
        <f t="shared" si="14"/>
        <v>1</v>
      </c>
      <c r="J127" s="1" t="str">
        <f t="shared" si="15"/>
        <v>1</v>
      </c>
      <c r="K127" s="1" t="str">
        <f t="shared" si="16"/>
        <v>1</v>
      </c>
      <c r="L127" s="1" t="str">
        <f t="shared" si="17"/>
        <v>1</v>
      </c>
      <c r="M127" s="1" t="str">
        <f t="shared" si="18"/>
        <v>0</v>
      </c>
      <c r="N127" s="1" t="str">
        <f t="shared" si="19"/>
        <v>1</v>
      </c>
      <c r="O127" s="1" t="str">
        <f t="shared" si="20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 t="shared" si="11"/>
        <v>126</v>
      </c>
      <c r="D128" s="1" t="s">
        <v>7</v>
      </c>
      <c r="E128" s="1" t="s">
        <v>9</v>
      </c>
      <c r="F128" s="1" t="s">
        <v>211</v>
      </c>
      <c r="G128" s="1" t="str">
        <f t="shared" si="12"/>
        <v>0</v>
      </c>
      <c r="H128" s="1" t="str">
        <f t="shared" si="13"/>
        <v>1</v>
      </c>
      <c r="I128" s="1" t="str">
        <f t="shared" si="14"/>
        <v>1</v>
      </c>
      <c r="J128" s="1" t="str">
        <f t="shared" si="15"/>
        <v>1</v>
      </c>
      <c r="K128" s="1" t="str">
        <f t="shared" si="16"/>
        <v>1</v>
      </c>
      <c r="L128" s="1" t="str">
        <f t="shared" si="17"/>
        <v>1</v>
      </c>
      <c r="M128" s="1" t="str">
        <f t="shared" si="18"/>
        <v>1</v>
      </c>
      <c r="N128" s="1" t="str">
        <f t="shared" si="19"/>
        <v>0</v>
      </c>
      <c r="O128" s="1" t="str">
        <f t="shared" si="20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 t="shared" si="11"/>
        <v>127</v>
      </c>
      <c r="D129" s="1" t="s">
        <v>7</v>
      </c>
      <c r="E129" s="1" t="s">
        <v>9</v>
      </c>
      <c r="F129" s="1" t="s">
        <v>9</v>
      </c>
      <c r="G129" s="1" t="str">
        <f t="shared" si="12"/>
        <v>0</v>
      </c>
      <c r="H129" s="1" t="str">
        <f t="shared" si="13"/>
        <v>1</v>
      </c>
      <c r="I129" s="1" t="str">
        <f t="shared" si="14"/>
        <v>1</v>
      </c>
      <c r="J129" s="1" t="str">
        <f t="shared" si="15"/>
        <v>1</v>
      </c>
      <c r="K129" s="1" t="str">
        <f t="shared" si="16"/>
        <v>1</v>
      </c>
      <c r="L129" s="1" t="str">
        <f t="shared" si="17"/>
        <v>1</v>
      </c>
      <c r="M129" s="1" t="str">
        <f t="shared" si="18"/>
        <v>1</v>
      </c>
      <c r="N129" s="1" t="str">
        <f t="shared" si="19"/>
        <v>1</v>
      </c>
      <c r="O129" s="1" t="str">
        <f t="shared" si="20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 t="shared" ref="C130:C193" si="23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4">MID(O130,1,1)</f>
        <v>1</v>
      </c>
      <c r="H130" s="1" t="str">
        <f t="shared" ref="H130:H193" si="25">MID(O130,2,1)</f>
        <v>0</v>
      </c>
      <c r="I130" s="1" t="str">
        <f t="shared" ref="I130:I193" si="26">MID(O130,3,1)</f>
        <v>0</v>
      </c>
      <c r="J130" s="1" t="str">
        <f t="shared" ref="J130:J193" si="27">MID(O130,4,1)</f>
        <v>0</v>
      </c>
      <c r="K130" s="1" t="str">
        <f t="shared" ref="K130:K193" si="28">MID(O130,5,1)</f>
        <v>0</v>
      </c>
      <c r="L130" s="1" t="str">
        <f t="shared" ref="L130:L193" si="29">MID(O130,6,1)</f>
        <v>0</v>
      </c>
      <c r="M130" s="1" t="str">
        <f t="shared" ref="M130:M193" si="30">MID(O130,7,1)</f>
        <v>0</v>
      </c>
      <c r="N130" s="1" t="str">
        <f t="shared" ref="N130:N193" si="31">MID(O130,8,1)</f>
        <v>0</v>
      </c>
      <c r="O130" s="1" t="str">
        <f t="shared" ref="O130:O193" si="32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 t="shared" si="23"/>
        <v>129</v>
      </c>
      <c r="D131" s="1" t="s">
        <v>117</v>
      </c>
      <c r="E131" s="1" t="s">
        <v>9</v>
      </c>
      <c r="F131" s="1" t="s">
        <v>206</v>
      </c>
      <c r="G131" s="1" t="str">
        <f t="shared" si="24"/>
        <v>1</v>
      </c>
      <c r="H131" s="1" t="str">
        <f t="shared" si="25"/>
        <v>0</v>
      </c>
      <c r="I131" s="1" t="str">
        <f t="shared" si="26"/>
        <v>0</v>
      </c>
      <c r="J131" s="1" t="str">
        <f t="shared" si="27"/>
        <v>0</v>
      </c>
      <c r="K131" s="1" t="str">
        <f t="shared" si="28"/>
        <v>0</v>
      </c>
      <c r="L131" s="1" t="str">
        <f t="shared" si="29"/>
        <v>0</v>
      </c>
      <c r="M131" s="1" t="str">
        <f t="shared" si="30"/>
        <v>0</v>
      </c>
      <c r="N131" s="1" t="str">
        <f t="shared" si="31"/>
        <v>1</v>
      </c>
      <c r="O131" s="1" t="str">
        <f t="shared" si="32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 t="shared" si="23"/>
        <v>130</v>
      </c>
      <c r="D132" s="1" t="s">
        <v>117</v>
      </c>
      <c r="E132" s="1" t="s">
        <v>9</v>
      </c>
      <c r="F132" s="1" t="s">
        <v>207</v>
      </c>
      <c r="G132" s="1" t="str">
        <f t="shared" si="24"/>
        <v>1</v>
      </c>
      <c r="H132" s="1" t="str">
        <f t="shared" si="25"/>
        <v>0</v>
      </c>
      <c r="I132" s="1" t="str">
        <f t="shared" si="26"/>
        <v>0</v>
      </c>
      <c r="J132" s="1" t="str">
        <f t="shared" si="27"/>
        <v>0</v>
      </c>
      <c r="K132" s="1" t="str">
        <f t="shared" si="28"/>
        <v>0</v>
      </c>
      <c r="L132" s="1" t="str">
        <f t="shared" si="29"/>
        <v>0</v>
      </c>
      <c r="M132" s="1" t="str">
        <f t="shared" si="30"/>
        <v>1</v>
      </c>
      <c r="N132" s="1" t="str">
        <f t="shared" si="31"/>
        <v>0</v>
      </c>
      <c r="O132" s="1" t="str">
        <f t="shared" si="32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 t="shared" si="23"/>
        <v>131</v>
      </c>
      <c r="D133" s="1" t="s">
        <v>117</v>
      </c>
      <c r="E133" s="1" t="s">
        <v>9</v>
      </c>
      <c r="F133" s="1" t="s">
        <v>208</v>
      </c>
      <c r="G133" s="1" t="str">
        <f t="shared" si="24"/>
        <v>1</v>
      </c>
      <c r="H133" s="1" t="str">
        <f t="shared" si="25"/>
        <v>0</v>
      </c>
      <c r="I133" s="1" t="str">
        <f t="shared" si="26"/>
        <v>0</v>
      </c>
      <c r="J133" s="1" t="str">
        <f t="shared" si="27"/>
        <v>0</v>
      </c>
      <c r="K133" s="1" t="str">
        <f t="shared" si="28"/>
        <v>0</v>
      </c>
      <c r="L133" s="1" t="str">
        <f t="shared" si="29"/>
        <v>0</v>
      </c>
      <c r="M133" s="1" t="str">
        <f t="shared" si="30"/>
        <v>1</v>
      </c>
      <c r="N133" s="1" t="str">
        <f t="shared" si="31"/>
        <v>1</v>
      </c>
      <c r="O133" s="1" t="str">
        <f t="shared" si="32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 t="shared" si="23"/>
        <v>132</v>
      </c>
      <c r="D134" s="1" t="s">
        <v>117</v>
      </c>
      <c r="E134" s="1" t="s">
        <v>9</v>
      </c>
      <c r="F134" s="1" t="s">
        <v>209</v>
      </c>
      <c r="G134" s="1" t="str">
        <f t="shared" si="24"/>
        <v>1</v>
      </c>
      <c r="H134" s="1" t="str">
        <f t="shared" si="25"/>
        <v>0</v>
      </c>
      <c r="I134" s="1" t="str">
        <f t="shared" si="26"/>
        <v>0</v>
      </c>
      <c r="J134" s="1" t="str">
        <f t="shared" si="27"/>
        <v>0</v>
      </c>
      <c r="K134" s="1" t="str">
        <f t="shared" si="28"/>
        <v>0</v>
      </c>
      <c r="L134" s="1" t="str">
        <f t="shared" si="29"/>
        <v>1</v>
      </c>
      <c r="M134" s="1" t="str">
        <f t="shared" si="30"/>
        <v>0</v>
      </c>
      <c r="N134" s="1" t="str">
        <f t="shared" si="31"/>
        <v>0</v>
      </c>
      <c r="O134" s="1" t="str">
        <f t="shared" si="32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 t="shared" si="23"/>
        <v>133</v>
      </c>
      <c r="D135" s="1" t="s">
        <v>117</v>
      </c>
      <c r="E135" s="1" t="s">
        <v>9</v>
      </c>
      <c r="F135" s="1" t="s">
        <v>210</v>
      </c>
      <c r="G135" s="1" t="str">
        <f t="shared" si="24"/>
        <v>1</v>
      </c>
      <c r="H135" s="1" t="str">
        <f t="shared" si="25"/>
        <v>0</v>
      </c>
      <c r="I135" s="1" t="str">
        <f t="shared" si="26"/>
        <v>0</v>
      </c>
      <c r="J135" s="1" t="str">
        <f t="shared" si="27"/>
        <v>0</v>
      </c>
      <c r="K135" s="1" t="str">
        <f t="shared" si="28"/>
        <v>0</v>
      </c>
      <c r="L135" s="1" t="str">
        <f t="shared" si="29"/>
        <v>1</v>
      </c>
      <c r="M135" s="1" t="str">
        <f t="shared" si="30"/>
        <v>0</v>
      </c>
      <c r="N135" s="1" t="str">
        <f t="shared" si="31"/>
        <v>1</v>
      </c>
      <c r="O135" s="1" t="str">
        <f t="shared" si="32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 t="shared" si="23"/>
        <v>134</v>
      </c>
      <c r="D136" s="1" t="s">
        <v>117</v>
      </c>
      <c r="E136" s="1" t="s">
        <v>9</v>
      </c>
      <c r="F136" s="1" t="s">
        <v>211</v>
      </c>
      <c r="G136" s="1" t="str">
        <f t="shared" si="24"/>
        <v>1</v>
      </c>
      <c r="H136" s="1" t="str">
        <f t="shared" si="25"/>
        <v>0</v>
      </c>
      <c r="I136" s="1" t="str">
        <f t="shared" si="26"/>
        <v>0</v>
      </c>
      <c r="J136" s="1" t="str">
        <f t="shared" si="27"/>
        <v>0</v>
      </c>
      <c r="K136" s="1" t="str">
        <f t="shared" si="28"/>
        <v>0</v>
      </c>
      <c r="L136" s="1" t="str">
        <f t="shared" si="29"/>
        <v>1</v>
      </c>
      <c r="M136" s="1" t="str">
        <f t="shared" si="30"/>
        <v>1</v>
      </c>
      <c r="N136" s="1" t="str">
        <f t="shared" si="31"/>
        <v>0</v>
      </c>
      <c r="O136" s="1" t="str">
        <f t="shared" si="32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 t="shared" si="23"/>
        <v>135</v>
      </c>
      <c r="D137" s="1" t="s">
        <v>117</v>
      </c>
      <c r="E137" s="1" t="s">
        <v>9</v>
      </c>
      <c r="F137" s="1" t="s">
        <v>9</v>
      </c>
      <c r="G137" s="1" t="str">
        <f t="shared" si="24"/>
        <v>1</v>
      </c>
      <c r="H137" s="1" t="str">
        <f t="shared" si="25"/>
        <v>0</v>
      </c>
      <c r="I137" s="1" t="str">
        <f t="shared" si="26"/>
        <v>0</v>
      </c>
      <c r="J137" s="1" t="str">
        <f t="shared" si="27"/>
        <v>0</v>
      </c>
      <c r="K137" s="1" t="str">
        <f t="shared" si="28"/>
        <v>0</v>
      </c>
      <c r="L137" s="1" t="str">
        <f t="shared" si="29"/>
        <v>1</v>
      </c>
      <c r="M137" s="1" t="str">
        <f t="shared" si="30"/>
        <v>1</v>
      </c>
      <c r="N137" s="1" t="str">
        <f t="shared" si="31"/>
        <v>1</v>
      </c>
      <c r="O137" s="1" t="str">
        <f t="shared" si="32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 t="shared" si="23"/>
        <v>136</v>
      </c>
      <c r="D138" s="1" t="s">
        <v>128</v>
      </c>
      <c r="E138" s="1" t="s">
        <v>9</v>
      </c>
      <c r="F138" s="1" t="s">
        <v>205</v>
      </c>
      <c r="G138" s="1" t="str">
        <f t="shared" si="24"/>
        <v>1</v>
      </c>
      <c r="H138" s="1" t="str">
        <f t="shared" si="25"/>
        <v>0</v>
      </c>
      <c r="I138" s="1" t="str">
        <f t="shared" si="26"/>
        <v>0</v>
      </c>
      <c r="J138" s="1" t="str">
        <f t="shared" si="27"/>
        <v>0</v>
      </c>
      <c r="K138" s="1" t="str">
        <f t="shared" si="28"/>
        <v>1</v>
      </c>
      <c r="L138" s="1" t="str">
        <f t="shared" si="29"/>
        <v>0</v>
      </c>
      <c r="M138" s="1" t="str">
        <f t="shared" si="30"/>
        <v>0</v>
      </c>
      <c r="N138" s="1" t="str">
        <f t="shared" si="31"/>
        <v>0</v>
      </c>
      <c r="O138" s="1" t="str">
        <f t="shared" si="32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 t="shared" si="23"/>
        <v>137</v>
      </c>
      <c r="D139" s="1" t="s">
        <v>128</v>
      </c>
      <c r="E139" s="1" t="s">
        <v>9</v>
      </c>
      <c r="F139" s="1" t="s">
        <v>206</v>
      </c>
      <c r="G139" s="1" t="str">
        <f t="shared" si="24"/>
        <v>1</v>
      </c>
      <c r="H139" s="1" t="str">
        <f t="shared" si="25"/>
        <v>0</v>
      </c>
      <c r="I139" s="1" t="str">
        <f t="shared" si="26"/>
        <v>0</v>
      </c>
      <c r="J139" s="1" t="str">
        <f t="shared" si="27"/>
        <v>0</v>
      </c>
      <c r="K139" s="1" t="str">
        <f t="shared" si="28"/>
        <v>1</v>
      </c>
      <c r="L139" s="1" t="str">
        <f t="shared" si="29"/>
        <v>0</v>
      </c>
      <c r="M139" s="1" t="str">
        <f t="shared" si="30"/>
        <v>0</v>
      </c>
      <c r="N139" s="1" t="str">
        <f t="shared" si="31"/>
        <v>1</v>
      </c>
      <c r="O139" s="1" t="str">
        <f t="shared" si="32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 t="shared" si="23"/>
        <v>138</v>
      </c>
      <c r="D140" s="1" t="s">
        <v>128</v>
      </c>
      <c r="E140" s="1" t="s">
        <v>9</v>
      </c>
      <c r="F140" s="1" t="s">
        <v>207</v>
      </c>
      <c r="G140" s="1" t="str">
        <f t="shared" si="24"/>
        <v>1</v>
      </c>
      <c r="H140" s="1" t="str">
        <f t="shared" si="25"/>
        <v>0</v>
      </c>
      <c r="I140" s="1" t="str">
        <f t="shared" si="26"/>
        <v>0</v>
      </c>
      <c r="J140" s="1" t="str">
        <f t="shared" si="27"/>
        <v>0</v>
      </c>
      <c r="K140" s="1" t="str">
        <f t="shared" si="28"/>
        <v>1</v>
      </c>
      <c r="L140" s="1" t="str">
        <f t="shared" si="29"/>
        <v>0</v>
      </c>
      <c r="M140" s="1" t="str">
        <f t="shared" si="30"/>
        <v>1</v>
      </c>
      <c r="N140" s="1" t="str">
        <f t="shared" si="31"/>
        <v>0</v>
      </c>
      <c r="O140" s="1" t="str">
        <f t="shared" si="32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 t="shared" si="23"/>
        <v>139</v>
      </c>
      <c r="D141" s="1" t="s">
        <v>128</v>
      </c>
      <c r="E141" s="1" t="s">
        <v>9</v>
      </c>
      <c r="F141" s="1" t="s">
        <v>208</v>
      </c>
      <c r="G141" s="1" t="str">
        <f t="shared" si="24"/>
        <v>1</v>
      </c>
      <c r="H141" s="1" t="str">
        <f t="shared" si="25"/>
        <v>0</v>
      </c>
      <c r="I141" s="1" t="str">
        <f t="shared" si="26"/>
        <v>0</v>
      </c>
      <c r="J141" s="1" t="str">
        <f t="shared" si="27"/>
        <v>0</v>
      </c>
      <c r="K141" s="1" t="str">
        <f t="shared" si="28"/>
        <v>1</v>
      </c>
      <c r="L141" s="1" t="str">
        <f t="shared" si="29"/>
        <v>0</v>
      </c>
      <c r="M141" s="1" t="str">
        <f t="shared" si="30"/>
        <v>1</v>
      </c>
      <c r="N141" s="1" t="str">
        <f t="shared" si="31"/>
        <v>1</v>
      </c>
      <c r="O141" s="1" t="str">
        <f t="shared" si="32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 t="shared" si="23"/>
        <v>140</v>
      </c>
      <c r="D142" s="1" t="s">
        <v>128</v>
      </c>
      <c r="E142" s="1" t="s">
        <v>9</v>
      </c>
      <c r="F142" s="1" t="s">
        <v>209</v>
      </c>
      <c r="G142" s="1" t="str">
        <f t="shared" si="24"/>
        <v>1</v>
      </c>
      <c r="H142" s="1" t="str">
        <f t="shared" si="25"/>
        <v>0</v>
      </c>
      <c r="I142" s="1" t="str">
        <f t="shared" si="26"/>
        <v>0</v>
      </c>
      <c r="J142" s="1" t="str">
        <f t="shared" si="27"/>
        <v>0</v>
      </c>
      <c r="K142" s="1" t="str">
        <f t="shared" si="28"/>
        <v>1</v>
      </c>
      <c r="L142" s="1" t="str">
        <f t="shared" si="29"/>
        <v>1</v>
      </c>
      <c r="M142" s="1" t="str">
        <f t="shared" si="30"/>
        <v>0</v>
      </c>
      <c r="N142" s="1" t="str">
        <f t="shared" si="31"/>
        <v>0</v>
      </c>
      <c r="O142" s="1" t="str">
        <f t="shared" si="32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 t="shared" si="23"/>
        <v>141</v>
      </c>
      <c r="D143" s="1" t="s">
        <v>128</v>
      </c>
      <c r="E143" s="1" t="s">
        <v>9</v>
      </c>
      <c r="F143" s="1" t="s">
        <v>210</v>
      </c>
      <c r="G143" s="1" t="str">
        <f t="shared" si="24"/>
        <v>1</v>
      </c>
      <c r="H143" s="1" t="str">
        <f t="shared" si="25"/>
        <v>0</v>
      </c>
      <c r="I143" s="1" t="str">
        <f t="shared" si="26"/>
        <v>0</v>
      </c>
      <c r="J143" s="1" t="str">
        <f t="shared" si="27"/>
        <v>0</v>
      </c>
      <c r="K143" s="1" t="str">
        <f t="shared" si="28"/>
        <v>1</v>
      </c>
      <c r="L143" s="1" t="str">
        <f t="shared" si="29"/>
        <v>1</v>
      </c>
      <c r="M143" s="1" t="str">
        <f t="shared" si="30"/>
        <v>0</v>
      </c>
      <c r="N143" s="1" t="str">
        <f t="shared" si="31"/>
        <v>1</v>
      </c>
      <c r="O143" s="1" t="str">
        <f t="shared" si="32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 t="shared" si="23"/>
        <v>142</v>
      </c>
      <c r="D144" s="1" t="s">
        <v>128</v>
      </c>
      <c r="E144" s="1" t="s">
        <v>9</v>
      </c>
      <c r="F144" s="1" t="s">
        <v>211</v>
      </c>
      <c r="G144" s="1" t="str">
        <f t="shared" si="24"/>
        <v>1</v>
      </c>
      <c r="H144" s="1" t="str">
        <f t="shared" si="25"/>
        <v>0</v>
      </c>
      <c r="I144" s="1" t="str">
        <f t="shared" si="26"/>
        <v>0</v>
      </c>
      <c r="J144" s="1" t="str">
        <f t="shared" si="27"/>
        <v>0</v>
      </c>
      <c r="K144" s="1" t="str">
        <f t="shared" si="28"/>
        <v>1</v>
      </c>
      <c r="L144" s="1" t="str">
        <f t="shared" si="29"/>
        <v>1</v>
      </c>
      <c r="M144" s="1" t="str">
        <f t="shared" si="30"/>
        <v>1</v>
      </c>
      <c r="N144" s="1" t="str">
        <f t="shared" si="31"/>
        <v>0</v>
      </c>
      <c r="O144" s="1" t="str">
        <f t="shared" si="32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 t="shared" si="23"/>
        <v>143</v>
      </c>
      <c r="D145" s="1" t="s">
        <v>128</v>
      </c>
      <c r="E145" s="1" t="s">
        <v>9</v>
      </c>
      <c r="F145" s="1" t="s">
        <v>9</v>
      </c>
      <c r="G145" s="1" t="str">
        <f t="shared" si="24"/>
        <v>1</v>
      </c>
      <c r="H145" s="1" t="str">
        <f t="shared" si="25"/>
        <v>0</v>
      </c>
      <c r="I145" s="1" t="str">
        <f t="shared" si="26"/>
        <v>0</v>
      </c>
      <c r="J145" s="1" t="str">
        <f t="shared" si="27"/>
        <v>0</v>
      </c>
      <c r="K145" s="1" t="str">
        <f t="shared" si="28"/>
        <v>1</v>
      </c>
      <c r="L145" s="1" t="str">
        <f t="shared" si="29"/>
        <v>1</v>
      </c>
      <c r="M145" s="1" t="str">
        <f t="shared" si="30"/>
        <v>1</v>
      </c>
      <c r="N145" s="1" t="str">
        <f t="shared" si="31"/>
        <v>1</v>
      </c>
      <c r="O145" s="1" t="str">
        <f t="shared" si="32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 t="shared" si="23"/>
        <v>144</v>
      </c>
      <c r="D146" s="1" t="s">
        <v>129</v>
      </c>
      <c r="E146" s="1" t="s">
        <v>9</v>
      </c>
      <c r="F146" s="1" t="s">
        <v>205</v>
      </c>
      <c r="G146" s="1" t="str">
        <f t="shared" si="24"/>
        <v>1</v>
      </c>
      <c r="H146" s="1" t="str">
        <f t="shared" si="25"/>
        <v>0</v>
      </c>
      <c r="I146" s="1" t="str">
        <f t="shared" si="26"/>
        <v>0</v>
      </c>
      <c r="J146" s="1" t="str">
        <f t="shared" si="27"/>
        <v>1</v>
      </c>
      <c r="K146" s="1" t="str">
        <f t="shared" si="28"/>
        <v>0</v>
      </c>
      <c r="L146" s="1" t="str">
        <f t="shared" si="29"/>
        <v>0</v>
      </c>
      <c r="M146" s="1" t="str">
        <f t="shared" si="30"/>
        <v>0</v>
      </c>
      <c r="N146" s="1" t="str">
        <f t="shared" si="31"/>
        <v>0</v>
      </c>
      <c r="O146" s="1" t="str">
        <f t="shared" si="32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 t="shared" si="23"/>
        <v>145</v>
      </c>
      <c r="D147" s="1" t="s">
        <v>129</v>
      </c>
      <c r="E147" s="1" t="s">
        <v>9</v>
      </c>
      <c r="F147" s="1" t="s">
        <v>206</v>
      </c>
      <c r="G147" s="1" t="str">
        <f t="shared" si="24"/>
        <v>1</v>
      </c>
      <c r="H147" s="1" t="str">
        <f t="shared" si="25"/>
        <v>0</v>
      </c>
      <c r="I147" s="1" t="str">
        <f t="shared" si="26"/>
        <v>0</v>
      </c>
      <c r="J147" s="1" t="str">
        <f t="shared" si="27"/>
        <v>1</v>
      </c>
      <c r="K147" s="1" t="str">
        <f t="shared" si="28"/>
        <v>0</v>
      </c>
      <c r="L147" s="1" t="str">
        <f t="shared" si="29"/>
        <v>0</v>
      </c>
      <c r="M147" s="1" t="str">
        <f t="shared" si="30"/>
        <v>0</v>
      </c>
      <c r="N147" s="1" t="str">
        <f t="shared" si="31"/>
        <v>1</v>
      </c>
      <c r="O147" s="1" t="str">
        <f t="shared" si="32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 t="shared" si="23"/>
        <v>146</v>
      </c>
      <c r="D148" s="1" t="s">
        <v>129</v>
      </c>
      <c r="E148" s="1" t="s">
        <v>9</v>
      </c>
      <c r="F148" s="1" t="s">
        <v>207</v>
      </c>
      <c r="G148" s="1" t="str">
        <f t="shared" si="24"/>
        <v>1</v>
      </c>
      <c r="H148" s="1" t="str">
        <f t="shared" si="25"/>
        <v>0</v>
      </c>
      <c r="I148" s="1" t="str">
        <f t="shared" si="26"/>
        <v>0</v>
      </c>
      <c r="J148" s="1" t="str">
        <f t="shared" si="27"/>
        <v>1</v>
      </c>
      <c r="K148" s="1" t="str">
        <f t="shared" si="28"/>
        <v>0</v>
      </c>
      <c r="L148" s="1" t="str">
        <f t="shared" si="29"/>
        <v>0</v>
      </c>
      <c r="M148" s="1" t="str">
        <f t="shared" si="30"/>
        <v>1</v>
      </c>
      <c r="N148" s="1" t="str">
        <f t="shared" si="31"/>
        <v>0</v>
      </c>
      <c r="O148" s="1" t="str">
        <f t="shared" si="32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 t="shared" si="23"/>
        <v>147</v>
      </c>
      <c r="D149" s="1" t="s">
        <v>129</v>
      </c>
      <c r="E149" s="1" t="s">
        <v>9</v>
      </c>
      <c r="F149" s="1" t="s">
        <v>208</v>
      </c>
      <c r="G149" s="1" t="str">
        <f t="shared" si="24"/>
        <v>1</v>
      </c>
      <c r="H149" s="1" t="str">
        <f t="shared" si="25"/>
        <v>0</v>
      </c>
      <c r="I149" s="1" t="str">
        <f t="shared" si="26"/>
        <v>0</v>
      </c>
      <c r="J149" s="1" t="str">
        <f t="shared" si="27"/>
        <v>1</v>
      </c>
      <c r="K149" s="1" t="str">
        <f t="shared" si="28"/>
        <v>0</v>
      </c>
      <c r="L149" s="1" t="str">
        <f t="shared" si="29"/>
        <v>0</v>
      </c>
      <c r="M149" s="1" t="str">
        <f t="shared" si="30"/>
        <v>1</v>
      </c>
      <c r="N149" s="1" t="str">
        <f t="shared" si="31"/>
        <v>1</v>
      </c>
      <c r="O149" s="1" t="str">
        <f t="shared" si="32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 t="shared" si="23"/>
        <v>148</v>
      </c>
      <c r="D150" s="1" t="s">
        <v>129</v>
      </c>
      <c r="E150" s="1" t="s">
        <v>9</v>
      </c>
      <c r="F150" s="1" t="s">
        <v>209</v>
      </c>
      <c r="G150" s="1" t="str">
        <f t="shared" si="24"/>
        <v>1</v>
      </c>
      <c r="H150" s="1" t="str">
        <f t="shared" si="25"/>
        <v>0</v>
      </c>
      <c r="I150" s="1" t="str">
        <f t="shared" si="26"/>
        <v>0</v>
      </c>
      <c r="J150" s="1" t="str">
        <f t="shared" si="27"/>
        <v>1</v>
      </c>
      <c r="K150" s="1" t="str">
        <f t="shared" si="28"/>
        <v>0</v>
      </c>
      <c r="L150" s="1" t="str">
        <f t="shared" si="29"/>
        <v>1</v>
      </c>
      <c r="M150" s="1" t="str">
        <f t="shared" si="30"/>
        <v>0</v>
      </c>
      <c r="N150" s="1" t="str">
        <f t="shared" si="31"/>
        <v>0</v>
      </c>
      <c r="O150" s="1" t="str">
        <f t="shared" si="32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 t="shared" si="23"/>
        <v>149</v>
      </c>
      <c r="D151" s="1" t="s">
        <v>129</v>
      </c>
      <c r="E151" s="1" t="s">
        <v>9</v>
      </c>
      <c r="F151" s="1" t="s">
        <v>210</v>
      </c>
      <c r="G151" s="1" t="str">
        <f t="shared" si="24"/>
        <v>1</v>
      </c>
      <c r="H151" s="1" t="str">
        <f t="shared" si="25"/>
        <v>0</v>
      </c>
      <c r="I151" s="1" t="str">
        <f t="shared" si="26"/>
        <v>0</v>
      </c>
      <c r="J151" s="1" t="str">
        <f t="shared" si="27"/>
        <v>1</v>
      </c>
      <c r="K151" s="1" t="str">
        <f t="shared" si="28"/>
        <v>0</v>
      </c>
      <c r="L151" s="1" t="str">
        <f t="shared" si="29"/>
        <v>1</v>
      </c>
      <c r="M151" s="1" t="str">
        <f t="shared" si="30"/>
        <v>0</v>
      </c>
      <c r="N151" s="1" t="str">
        <f t="shared" si="31"/>
        <v>1</v>
      </c>
      <c r="O151" s="1" t="str">
        <f t="shared" si="32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 t="shared" si="23"/>
        <v>150</v>
      </c>
      <c r="D152" s="1" t="s">
        <v>129</v>
      </c>
      <c r="E152" s="1" t="s">
        <v>9</v>
      </c>
      <c r="F152" s="1" t="s">
        <v>211</v>
      </c>
      <c r="G152" s="1" t="str">
        <f t="shared" si="24"/>
        <v>1</v>
      </c>
      <c r="H152" s="1" t="str">
        <f t="shared" si="25"/>
        <v>0</v>
      </c>
      <c r="I152" s="1" t="str">
        <f t="shared" si="26"/>
        <v>0</v>
      </c>
      <c r="J152" s="1" t="str">
        <f t="shared" si="27"/>
        <v>1</v>
      </c>
      <c r="K152" s="1" t="str">
        <f t="shared" si="28"/>
        <v>0</v>
      </c>
      <c r="L152" s="1" t="str">
        <f t="shared" si="29"/>
        <v>1</v>
      </c>
      <c r="M152" s="1" t="str">
        <f t="shared" si="30"/>
        <v>1</v>
      </c>
      <c r="N152" s="1" t="str">
        <f t="shared" si="31"/>
        <v>0</v>
      </c>
      <c r="O152" s="1" t="str">
        <f t="shared" si="32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 t="shared" si="23"/>
        <v>151</v>
      </c>
      <c r="D153" s="1" t="s">
        <v>129</v>
      </c>
      <c r="E153" s="1" t="s">
        <v>9</v>
      </c>
      <c r="F153" s="1" t="s">
        <v>9</v>
      </c>
      <c r="G153" s="1" t="str">
        <f t="shared" si="24"/>
        <v>1</v>
      </c>
      <c r="H153" s="1" t="str">
        <f t="shared" si="25"/>
        <v>0</v>
      </c>
      <c r="I153" s="1" t="str">
        <f t="shared" si="26"/>
        <v>0</v>
      </c>
      <c r="J153" s="1" t="str">
        <f t="shared" si="27"/>
        <v>1</v>
      </c>
      <c r="K153" s="1" t="str">
        <f t="shared" si="28"/>
        <v>0</v>
      </c>
      <c r="L153" s="1" t="str">
        <f t="shared" si="29"/>
        <v>1</v>
      </c>
      <c r="M153" s="1" t="str">
        <f t="shared" si="30"/>
        <v>1</v>
      </c>
      <c r="N153" s="1" t="str">
        <f t="shared" si="31"/>
        <v>1</v>
      </c>
      <c r="O153" s="1" t="str">
        <f t="shared" si="32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 t="shared" si="23"/>
        <v>152</v>
      </c>
      <c r="D154" s="1" t="s">
        <v>130</v>
      </c>
      <c r="E154" s="1" t="s">
        <v>9</v>
      </c>
      <c r="F154" s="1" t="s">
        <v>205</v>
      </c>
      <c r="G154" s="1" t="str">
        <f t="shared" si="24"/>
        <v>1</v>
      </c>
      <c r="H154" s="1" t="str">
        <f t="shared" si="25"/>
        <v>0</v>
      </c>
      <c r="I154" s="1" t="str">
        <f t="shared" si="26"/>
        <v>0</v>
      </c>
      <c r="J154" s="1" t="str">
        <f t="shared" si="27"/>
        <v>1</v>
      </c>
      <c r="K154" s="1" t="str">
        <f t="shared" si="28"/>
        <v>1</v>
      </c>
      <c r="L154" s="1" t="str">
        <f t="shared" si="29"/>
        <v>0</v>
      </c>
      <c r="M154" s="1" t="str">
        <f t="shared" si="30"/>
        <v>0</v>
      </c>
      <c r="N154" s="1" t="str">
        <f t="shared" si="31"/>
        <v>0</v>
      </c>
      <c r="O154" s="1" t="str">
        <f t="shared" si="32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 t="shared" si="23"/>
        <v>153</v>
      </c>
      <c r="D155" s="1" t="s">
        <v>130</v>
      </c>
      <c r="E155" s="1" t="s">
        <v>9</v>
      </c>
      <c r="F155" s="1" t="s">
        <v>206</v>
      </c>
      <c r="G155" s="1" t="str">
        <f t="shared" si="24"/>
        <v>1</v>
      </c>
      <c r="H155" s="1" t="str">
        <f t="shared" si="25"/>
        <v>0</v>
      </c>
      <c r="I155" s="1" t="str">
        <f t="shared" si="26"/>
        <v>0</v>
      </c>
      <c r="J155" s="1" t="str">
        <f t="shared" si="27"/>
        <v>1</v>
      </c>
      <c r="K155" s="1" t="str">
        <f t="shared" si="28"/>
        <v>1</v>
      </c>
      <c r="L155" s="1" t="str">
        <f t="shared" si="29"/>
        <v>0</v>
      </c>
      <c r="M155" s="1" t="str">
        <f t="shared" si="30"/>
        <v>0</v>
      </c>
      <c r="N155" s="1" t="str">
        <f t="shared" si="31"/>
        <v>1</v>
      </c>
      <c r="O155" s="1" t="str">
        <f t="shared" si="32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 t="shared" si="23"/>
        <v>154</v>
      </c>
      <c r="D156" s="1" t="s">
        <v>130</v>
      </c>
      <c r="E156" s="1" t="s">
        <v>9</v>
      </c>
      <c r="F156" s="1" t="s">
        <v>207</v>
      </c>
      <c r="G156" s="1" t="str">
        <f t="shared" si="24"/>
        <v>1</v>
      </c>
      <c r="H156" s="1" t="str">
        <f t="shared" si="25"/>
        <v>0</v>
      </c>
      <c r="I156" s="1" t="str">
        <f t="shared" si="26"/>
        <v>0</v>
      </c>
      <c r="J156" s="1" t="str">
        <f t="shared" si="27"/>
        <v>1</v>
      </c>
      <c r="K156" s="1" t="str">
        <f t="shared" si="28"/>
        <v>1</v>
      </c>
      <c r="L156" s="1" t="str">
        <f t="shared" si="29"/>
        <v>0</v>
      </c>
      <c r="M156" s="1" t="str">
        <f t="shared" si="30"/>
        <v>1</v>
      </c>
      <c r="N156" s="1" t="str">
        <f t="shared" si="31"/>
        <v>0</v>
      </c>
      <c r="O156" s="1" t="str">
        <f t="shared" si="32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 t="shared" si="23"/>
        <v>155</v>
      </c>
      <c r="D157" s="1" t="s">
        <v>130</v>
      </c>
      <c r="E157" s="1" t="s">
        <v>9</v>
      </c>
      <c r="F157" s="1" t="s">
        <v>208</v>
      </c>
      <c r="G157" s="1" t="str">
        <f t="shared" si="24"/>
        <v>1</v>
      </c>
      <c r="H157" s="1" t="str">
        <f t="shared" si="25"/>
        <v>0</v>
      </c>
      <c r="I157" s="1" t="str">
        <f t="shared" si="26"/>
        <v>0</v>
      </c>
      <c r="J157" s="1" t="str">
        <f t="shared" si="27"/>
        <v>1</v>
      </c>
      <c r="K157" s="1" t="str">
        <f t="shared" si="28"/>
        <v>1</v>
      </c>
      <c r="L157" s="1" t="str">
        <f t="shared" si="29"/>
        <v>0</v>
      </c>
      <c r="M157" s="1" t="str">
        <f t="shared" si="30"/>
        <v>1</v>
      </c>
      <c r="N157" s="1" t="str">
        <f t="shared" si="31"/>
        <v>1</v>
      </c>
      <c r="O157" s="1" t="str">
        <f t="shared" si="32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 t="shared" si="23"/>
        <v>156</v>
      </c>
      <c r="D158" s="1" t="s">
        <v>130</v>
      </c>
      <c r="E158" s="1" t="s">
        <v>9</v>
      </c>
      <c r="F158" s="1" t="s">
        <v>209</v>
      </c>
      <c r="G158" s="1" t="str">
        <f t="shared" si="24"/>
        <v>1</v>
      </c>
      <c r="H158" s="1" t="str">
        <f t="shared" si="25"/>
        <v>0</v>
      </c>
      <c r="I158" s="1" t="str">
        <f t="shared" si="26"/>
        <v>0</v>
      </c>
      <c r="J158" s="1" t="str">
        <f t="shared" si="27"/>
        <v>1</v>
      </c>
      <c r="K158" s="1" t="str">
        <f t="shared" si="28"/>
        <v>1</v>
      </c>
      <c r="L158" s="1" t="str">
        <f t="shared" si="29"/>
        <v>1</v>
      </c>
      <c r="M158" s="1" t="str">
        <f t="shared" si="30"/>
        <v>0</v>
      </c>
      <c r="N158" s="1" t="str">
        <f t="shared" si="31"/>
        <v>0</v>
      </c>
      <c r="O158" s="1" t="str">
        <f t="shared" si="32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 t="shared" si="23"/>
        <v>157</v>
      </c>
      <c r="D159" s="1" t="s">
        <v>130</v>
      </c>
      <c r="E159" s="1" t="s">
        <v>9</v>
      </c>
      <c r="F159" s="1" t="s">
        <v>210</v>
      </c>
      <c r="G159" s="1" t="str">
        <f t="shared" si="24"/>
        <v>1</v>
      </c>
      <c r="H159" s="1" t="str">
        <f t="shared" si="25"/>
        <v>0</v>
      </c>
      <c r="I159" s="1" t="str">
        <f t="shared" si="26"/>
        <v>0</v>
      </c>
      <c r="J159" s="1" t="str">
        <f t="shared" si="27"/>
        <v>1</v>
      </c>
      <c r="K159" s="1" t="str">
        <f t="shared" si="28"/>
        <v>1</v>
      </c>
      <c r="L159" s="1" t="str">
        <f t="shared" si="29"/>
        <v>1</v>
      </c>
      <c r="M159" s="1" t="str">
        <f t="shared" si="30"/>
        <v>0</v>
      </c>
      <c r="N159" s="1" t="str">
        <f t="shared" si="31"/>
        <v>1</v>
      </c>
      <c r="O159" s="1" t="str">
        <f t="shared" si="32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 t="shared" si="23"/>
        <v>158</v>
      </c>
      <c r="D160" s="1" t="s">
        <v>130</v>
      </c>
      <c r="E160" s="1" t="s">
        <v>9</v>
      </c>
      <c r="F160" s="1" t="s">
        <v>211</v>
      </c>
      <c r="G160" s="1" t="str">
        <f t="shared" si="24"/>
        <v>1</v>
      </c>
      <c r="H160" s="1" t="str">
        <f t="shared" si="25"/>
        <v>0</v>
      </c>
      <c r="I160" s="1" t="str">
        <f t="shared" si="26"/>
        <v>0</v>
      </c>
      <c r="J160" s="1" t="str">
        <f t="shared" si="27"/>
        <v>1</v>
      </c>
      <c r="K160" s="1" t="str">
        <f t="shared" si="28"/>
        <v>1</v>
      </c>
      <c r="L160" s="1" t="str">
        <f t="shared" si="29"/>
        <v>1</v>
      </c>
      <c r="M160" s="1" t="str">
        <f t="shared" si="30"/>
        <v>1</v>
      </c>
      <c r="N160" s="1" t="str">
        <f t="shared" si="31"/>
        <v>0</v>
      </c>
      <c r="O160" s="1" t="str">
        <f t="shared" si="32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 t="shared" si="23"/>
        <v>159</v>
      </c>
      <c r="D161" s="1" t="s">
        <v>130</v>
      </c>
      <c r="E161" s="1" t="s">
        <v>9</v>
      </c>
      <c r="F161" s="1" t="s">
        <v>9</v>
      </c>
      <c r="G161" s="1" t="str">
        <f t="shared" si="24"/>
        <v>1</v>
      </c>
      <c r="H161" s="1" t="str">
        <f t="shared" si="25"/>
        <v>0</v>
      </c>
      <c r="I161" s="1" t="str">
        <f t="shared" si="26"/>
        <v>0</v>
      </c>
      <c r="J161" s="1" t="str">
        <f t="shared" si="27"/>
        <v>1</v>
      </c>
      <c r="K161" s="1" t="str">
        <f t="shared" si="28"/>
        <v>1</v>
      </c>
      <c r="L161" s="1" t="str">
        <f t="shared" si="29"/>
        <v>1</v>
      </c>
      <c r="M161" s="1" t="str">
        <f t="shared" si="30"/>
        <v>1</v>
      </c>
      <c r="N161" s="1" t="str">
        <f t="shared" si="31"/>
        <v>1</v>
      </c>
      <c r="O161" s="1" t="str">
        <f t="shared" si="32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 t="shared" si="23"/>
        <v>160</v>
      </c>
      <c r="D162" s="1" t="s">
        <v>131</v>
      </c>
      <c r="E162" s="1" t="s">
        <v>9</v>
      </c>
      <c r="F162" s="1" t="s">
        <v>205</v>
      </c>
      <c r="G162" s="1" t="str">
        <f t="shared" si="24"/>
        <v>1</v>
      </c>
      <c r="H162" s="1" t="str">
        <f t="shared" si="25"/>
        <v>0</v>
      </c>
      <c r="I162" s="1" t="str">
        <f t="shared" si="26"/>
        <v>1</v>
      </c>
      <c r="J162" s="1" t="str">
        <f t="shared" si="27"/>
        <v>0</v>
      </c>
      <c r="K162" s="1" t="str">
        <f t="shared" si="28"/>
        <v>0</v>
      </c>
      <c r="L162" s="1" t="str">
        <f t="shared" si="29"/>
        <v>0</v>
      </c>
      <c r="M162" s="1" t="str">
        <f t="shared" si="30"/>
        <v>0</v>
      </c>
      <c r="N162" s="1" t="str">
        <f t="shared" si="31"/>
        <v>0</v>
      </c>
      <c r="O162" s="1" t="str">
        <f t="shared" si="32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 t="shared" si="23"/>
        <v>161</v>
      </c>
      <c r="D163" s="1" t="s">
        <v>131</v>
      </c>
      <c r="E163" s="1" t="s">
        <v>9</v>
      </c>
      <c r="F163" s="1" t="s">
        <v>206</v>
      </c>
      <c r="G163" s="1" t="str">
        <f t="shared" si="24"/>
        <v>1</v>
      </c>
      <c r="H163" s="1" t="str">
        <f t="shared" si="25"/>
        <v>0</v>
      </c>
      <c r="I163" s="1" t="str">
        <f t="shared" si="26"/>
        <v>1</v>
      </c>
      <c r="J163" s="1" t="str">
        <f t="shared" si="27"/>
        <v>0</v>
      </c>
      <c r="K163" s="1" t="str">
        <f t="shared" si="28"/>
        <v>0</v>
      </c>
      <c r="L163" s="1" t="str">
        <f t="shared" si="29"/>
        <v>0</v>
      </c>
      <c r="M163" s="1" t="str">
        <f t="shared" si="30"/>
        <v>0</v>
      </c>
      <c r="N163" s="1" t="str">
        <f t="shared" si="31"/>
        <v>1</v>
      </c>
      <c r="O163" s="1" t="str">
        <f t="shared" si="32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 t="shared" si="23"/>
        <v>162</v>
      </c>
      <c r="D164" s="1" t="s">
        <v>131</v>
      </c>
      <c r="E164" s="1" t="s">
        <v>9</v>
      </c>
      <c r="F164" s="1" t="s">
        <v>207</v>
      </c>
      <c r="G164" s="1" t="str">
        <f t="shared" si="24"/>
        <v>1</v>
      </c>
      <c r="H164" s="1" t="str">
        <f t="shared" si="25"/>
        <v>0</v>
      </c>
      <c r="I164" s="1" t="str">
        <f t="shared" si="26"/>
        <v>1</v>
      </c>
      <c r="J164" s="1" t="str">
        <f t="shared" si="27"/>
        <v>0</v>
      </c>
      <c r="K164" s="1" t="str">
        <f t="shared" si="28"/>
        <v>0</v>
      </c>
      <c r="L164" s="1" t="str">
        <f t="shared" si="29"/>
        <v>0</v>
      </c>
      <c r="M164" s="1" t="str">
        <f t="shared" si="30"/>
        <v>1</v>
      </c>
      <c r="N164" s="1" t="str">
        <f t="shared" si="31"/>
        <v>0</v>
      </c>
      <c r="O164" s="1" t="str">
        <f t="shared" si="32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 t="shared" si="23"/>
        <v>163</v>
      </c>
      <c r="D165" s="1" t="s">
        <v>131</v>
      </c>
      <c r="E165" s="1" t="s">
        <v>9</v>
      </c>
      <c r="F165" s="1" t="s">
        <v>208</v>
      </c>
      <c r="G165" s="1" t="str">
        <f t="shared" si="24"/>
        <v>1</v>
      </c>
      <c r="H165" s="1" t="str">
        <f t="shared" si="25"/>
        <v>0</v>
      </c>
      <c r="I165" s="1" t="str">
        <f t="shared" si="26"/>
        <v>1</v>
      </c>
      <c r="J165" s="1" t="str">
        <f t="shared" si="27"/>
        <v>0</v>
      </c>
      <c r="K165" s="1" t="str">
        <f t="shared" si="28"/>
        <v>0</v>
      </c>
      <c r="L165" s="1" t="str">
        <f t="shared" si="29"/>
        <v>0</v>
      </c>
      <c r="M165" s="1" t="str">
        <f t="shared" si="30"/>
        <v>1</v>
      </c>
      <c r="N165" s="1" t="str">
        <f t="shared" si="31"/>
        <v>1</v>
      </c>
      <c r="O165" s="1" t="str">
        <f t="shared" si="32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 t="shared" si="23"/>
        <v>164</v>
      </c>
      <c r="D166" s="1" t="s">
        <v>131</v>
      </c>
      <c r="E166" s="1" t="s">
        <v>9</v>
      </c>
      <c r="F166" s="1" t="s">
        <v>209</v>
      </c>
      <c r="G166" s="1" t="str">
        <f t="shared" si="24"/>
        <v>1</v>
      </c>
      <c r="H166" s="1" t="str">
        <f t="shared" si="25"/>
        <v>0</v>
      </c>
      <c r="I166" s="1" t="str">
        <f t="shared" si="26"/>
        <v>1</v>
      </c>
      <c r="J166" s="1" t="str">
        <f t="shared" si="27"/>
        <v>0</v>
      </c>
      <c r="K166" s="1" t="str">
        <f t="shared" si="28"/>
        <v>0</v>
      </c>
      <c r="L166" s="1" t="str">
        <f t="shared" si="29"/>
        <v>1</v>
      </c>
      <c r="M166" s="1" t="str">
        <f t="shared" si="30"/>
        <v>0</v>
      </c>
      <c r="N166" s="1" t="str">
        <f t="shared" si="31"/>
        <v>0</v>
      </c>
      <c r="O166" s="1" t="str">
        <f t="shared" si="32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 t="shared" si="23"/>
        <v>165</v>
      </c>
      <c r="D167" s="1" t="s">
        <v>131</v>
      </c>
      <c r="E167" s="1" t="s">
        <v>9</v>
      </c>
      <c r="F167" s="1" t="s">
        <v>210</v>
      </c>
      <c r="G167" s="1" t="str">
        <f t="shared" si="24"/>
        <v>1</v>
      </c>
      <c r="H167" s="1" t="str">
        <f t="shared" si="25"/>
        <v>0</v>
      </c>
      <c r="I167" s="1" t="str">
        <f t="shared" si="26"/>
        <v>1</v>
      </c>
      <c r="J167" s="1" t="str">
        <f t="shared" si="27"/>
        <v>0</v>
      </c>
      <c r="K167" s="1" t="str">
        <f t="shared" si="28"/>
        <v>0</v>
      </c>
      <c r="L167" s="1" t="str">
        <f t="shared" si="29"/>
        <v>1</v>
      </c>
      <c r="M167" s="1" t="str">
        <f t="shared" si="30"/>
        <v>0</v>
      </c>
      <c r="N167" s="1" t="str">
        <f t="shared" si="31"/>
        <v>1</v>
      </c>
      <c r="O167" s="1" t="str">
        <f t="shared" si="32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 t="shared" si="23"/>
        <v>166</v>
      </c>
      <c r="D168" s="1" t="s">
        <v>131</v>
      </c>
      <c r="E168" s="1" t="s">
        <v>9</v>
      </c>
      <c r="F168" s="1" t="s">
        <v>211</v>
      </c>
      <c r="G168" s="1" t="str">
        <f t="shared" si="24"/>
        <v>1</v>
      </c>
      <c r="H168" s="1" t="str">
        <f t="shared" si="25"/>
        <v>0</v>
      </c>
      <c r="I168" s="1" t="str">
        <f t="shared" si="26"/>
        <v>1</v>
      </c>
      <c r="J168" s="1" t="str">
        <f t="shared" si="27"/>
        <v>0</v>
      </c>
      <c r="K168" s="1" t="str">
        <f t="shared" si="28"/>
        <v>0</v>
      </c>
      <c r="L168" s="1" t="str">
        <f t="shared" si="29"/>
        <v>1</v>
      </c>
      <c r="M168" s="1" t="str">
        <f t="shared" si="30"/>
        <v>1</v>
      </c>
      <c r="N168" s="1" t="str">
        <f t="shared" si="31"/>
        <v>0</v>
      </c>
      <c r="O168" s="1" t="str">
        <f t="shared" si="32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 t="shared" si="23"/>
        <v>167</v>
      </c>
      <c r="D169" s="1" t="s">
        <v>131</v>
      </c>
      <c r="E169" s="1" t="s">
        <v>9</v>
      </c>
      <c r="F169" s="1" t="s">
        <v>9</v>
      </c>
      <c r="G169" s="1" t="str">
        <f t="shared" si="24"/>
        <v>1</v>
      </c>
      <c r="H169" s="1" t="str">
        <f t="shared" si="25"/>
        <v>0</v>
      </c>
      <c r="I169" s="1" t="str">
        <f t="shared" si="26"/>
        <v>1</v>
      </c>
      <c r="J169" s="1" t="str">
        <f t="shared" si="27"/>
        <v>0</v>
      </c>
      <c r="K169" s="1" t="str">
        <f t="shared" si="28"/>
        <v>0</v>
      </c>
      <c r="L169" s="1" t="str">
        <f t="shared" si="29"/>
        <v>1</v>
      </c>
      <c r="M169" s="1" t="str">
        <f t="shared" si="30"/>
        <v>1</v>
      </c>
      <c r="N169" s="1" t="str">
        <f t="shared" si="31"/>
        <v>1</v>
      </c>
      <c r="O169" s="1" t="str">
        <f t="shared" si="32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 t="shared" si="23"/>
        <v>168</v>
      </c>
      <c r="D170" s="1" t="s">
        <v>132</v>
      </c>
      <c r="E170" s="1" t="s">
        <v>9</v>
      </c>
      <c r="F170" s="1" t="s">
        <v>205</v>
      </c>
      <c r="G170" s="1" t="str">
        <f t="shared" si="24"/>
        <v>1</v>
      </c>
      <c r="H170" s="1" t="str">
        <f t="shared" si="25"/>
        <v>0</v>
      </c>
      <c r="I170" s="1" t="str">
        <f t="shared" si="26"/>
        <v>1</v>
      </c>
      <c r="J170" s="1" t="str">
        <f t="shared" si="27"/>
        <v>0</v>
      </c>
      <c r="K170" s="1" t="str">
        <f t="shared" si="28"/>
        <v>1</v>
      </c>
      <c r="L170" s="1" t="str">
        <f t="shared" si="29"/>
        <v>0</v>
      </c>
      <c r="M170" s="1" t="str">
        <f t="shared" si="30"/>
        <v>0</v>
      </c>
      <c r="N170" s="1" t="str">
        <f t="shared" si="31"/>
        <v>0</v>
      </c>
      <c r="O170" s="1" t="str">
        <f t="shared" si="32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 t="shared" si="23"/>
        <v>169</v>
      </c>
      <c r="D171" s="1" t="s">
        <v>132</v>
      </c>
      <c r="E171" s="1" t="s">
        <v>9</v>
      </c>
      <c r="F171" s="1" t="s">
        <v>206</v>
      </c>
      <c r="G171" s="1" t="str">
        <f t="shared" si="24"/>
        <v>1</v>
      </c>
      <c r="H171" s="1" t="str">
        <f t="shared" si="25"/>
        <v>0</v>
      </c>
      <c r="I171" s="1" t="str">
        <f t="shared" si="26"/>
        <v>1</v>
      </c>
      <c r="J171" s="1" t="str">
        <f t="shared" si="27"/>
        <v>0</v>
      </c>
      <c r="K171" s="1" t="str">
        <f t="shared" si="28"/>
        <v>1</v>
      </c>
      <c r="L171" s="1" t="str">
        <f t="shared" si="29"/>
        <v>0</v>
      </c>
      <c r="M171" s="1" t="str">
        <f t="shared" si="30"/>
        <v>0</v>
      </c>
      <c r="N171" s="1" t="str">
        <f t="shared" si="31"/>
        <v>1</v>
      </c>
      <c r="O171" s="1" t="str">
        <f t="shared" si="32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 t="shared" si="23"/>
        <v>170</v>
      </c>
      <c r="D172" s="1" t="s">
        <v>132</v>
      </c>
      <c r="E172" s="1" t="s">
        <v>9</v>
      </c>
      <c r="F172" s="1" t="s">
        <v>207</v>
      </c>
      <c r="G172" s="1" t="str">
        <f t="shared" si="24"/>
        <v>1</v>
      </c>
      <c r="H172" s="1" t="str">
        <f t="shared" si="25"/>
        <v>0</v>
      </c>
      <c r="I172" s="1" t="str">
        <f t="shared" si="26"/>
        <v>1</v>
      </c>
      <c r="J172" s="1" t="str">
        <f t="shared" si="27"/>
        <v>0</v>
      </c>
      <c r="K172" s="1" t="str">
        <f t="shared" si="28"/>
        <v>1</v>
      </c>
      <c r="L172" s="1" t="str">
        <f t="shared" si="29"/>
        <v>0</v>
      </c>
      <c r="M172" s="1" t="str">
        <f t="shared" si="30"/>
        <v>1</v>
      </c>
      <c r="N172" s="1" t="str">
        <f t="shared" si="31"/>
        <v>0</v>
      </c>
      <c r="O172" s="1" t="str">
        <f t="shared" si="32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 t="shared" si="23"/>
        <v>171</v>
      </c>
      <c r="D173" s="1" t="s">
        <v>132</v>
      </c>
      <c r="E173" s="1" t="s">
        <v>9</v>
      </c>
      <c r="F173" s="1" t="s">
        <v>208</v>
      </c>
      <c r="G173" s="1" t="str">
        <f t="shared" si="24"/>
        <v>1</v>
      </c>
      <c r="H173" s="1" t="str">
        <f t="shared" si="25"/>
        <v>0</v>
      </c>
      <c r="I173" s="1" t="str">
        <f t="shared" si="26"/>
        <v>1</v>
      </c>
      <c r="J173" s="1" t="str">
        <f t="shared" si="27"/>
        <v>0</v>
      </c>
      <c r="K173" s="1" t="str">
        <f t="shared" si="28"/>
        <v>1</v>
      </c>
      <c r="L173" s="1" t="str">
        <f t="shared" si="29"/>
        <v>0</v>
      </c>
      <c r="M173" s="1" t="str">
        <f t="shared" si="30"/>
        <v>1</v>
      </c>
      <c r="N173" s="1" t="str">
        <f t="shared" si="31"/>
        <v>1</v>
      </c>
      <c r="O173" s="1" t="str">
        <f t="shared" si="32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 t="shared" si="23"/>
        <v>172</v>
      </c>
      <c r="D174" s="1" t="s">
        <v>132</v>
      </c>
      <c r="E174" s="1" t="s">
        <v>9</v>
      </c>
      <c r="F174" s="1" t="s">
        <v>209</v>
      </c>
      <c r="G174" s="1" t="str">
        <f t="shared" si="24"/>
        <v>1</v>
      </c>
      <c r="H174" s="1" t="str">
        <f t="shared" si="25"/>
        <v>0</v>
      </c>
      <c r="I174" s="1" t="str">
        <f t="shared" si="26"/>
        <v>1</v>
      </c>
      <c r="J174" s="1" t="str">
        <f t="shared" si="27"/>
        <v>0</v>
      </c>
      <c r="K174" s="1" t="str">
        <f t="shared" si="28"/>
        <v>1</v>
      </c>
      <c r="L174" s="1" t="str">
        <f t="shared" si="29"/>
        <v>1</v>
      </c>
      <c r="M174" s="1" t="str">
        <f t="shared" si="30"/>
        <v>0</v>
      </c>
      <c r="N174" s="1" t="str">
        <f t="shared" si="31"/>
        <v>0</v>
      </c>
      <c r="O174" s="1" t="str">
        <f t="shared" si="32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 t="shared" si="23"/>
        <v>173</v>
      </c>
      <c r="D175" s="1" t="s">
        <v>132</v>
      </c>
      <c r="E175" s="1" t="s">
        <v>9</v>
      </c>
      <c r="F175" s="1" t="s">
        <v>210</v>
      </c>
      <c r="G175" s="1" t="str">
        <f t="shared" si="24"/>
        <v>1</v>
      </c>
      <c r="H175" s="1" t="str">
        <f t="shared" si="25"/>
        <v>0</v>
      </c>
      <c r="I175" s="1" t="str">
        <f t="shared" si="26"/>
        <v>1</v>
      </c>
      <c r="J175" s="1" t="str">
        <f t="shared" si="27"/>
        <v>0</v>
      </c>
      <c r="K175" s="1" t="str">
        <f t="shared" si="28"/>
        <v>1</v>
      </c>
      <c r="L175" s="1" t="str">
        <f t="shared" si="29"/>
        <v>1</v>
      </c>
      <c r="M175" s="1" t="str">
        <f t="shared" si="30"/>
        <v>0</v>
      </c>
      <c r="N175" s="1" t="str">
        <f t="shared" si="31"/>
        <v>1</v>
      </c>
      <c r="O175" s="1" t="str">
        <f t="shared" si="32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 t="shared" si="23"/>
        <v>174</v>
      </c>
      <c r="D176" s="1" t="s">
        <v>132</v>
      </c>
      <c r="E176" s="1" t="s">
        <v>9</v>
      </c>
      <c r="F176" s="1" t="s">
        <v>211</v>
      </c>
      <c r="G176" s="1" t="str">
        <f t="shared" si="24"/>
        <v>1</v>
      </c>
      <c r="H176" s="1" t="str">
        <f t="shared" si="25"/>
        <v>0</v>
      </c>
      <c r="I176" s="1" t="str">
        <f t="shared" si="26"/>
        <v>1</v>
      </c>
      <c r="J176" s="1" t="str">
        <f t="shared" si="27"/>
        <v>0</v>
      </c>
      <c r="K176" s="1" t="str">
        <f t="shared" si="28"/>
        <v>1</v>
      </c>
      <c r="L176" s="1" t="str">
        <f t="shared" si="29"/>
        <v>1</v>
      </c>
      <c r="M176" s="1" t="str">
        <f t="shared" si="30"/>
        <v>1</v>
      </c>
      <c r="N176" s="1" t="str">
        <f t="shared" si="31"/>
        <v>0</v>
      </c>
      <c r="O176" s="1" t="str">
        <f t="shared" si="32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 t="shared" si="23"/>
        <v>175</v>
      </c>
      <c r="D177" s="1" t="s">
        <v>132</v>
      </c>
      <c r="E177" s="1" t="s">
        <v>9</v>
      </c>
      <c r="F177" s="1" t="s">
        <v>9</v>
      </c>
      <c r="G177" s="1" t="str">
        <f t="shared" si="24"/>
        <v>1</v>
      </c>
      <c r="H177" s="1" t="str">
        <f t="shared" si="25"/>
        <v>0</v>
      </c>
      <c r="I177" s="1" t="str">
        <f t="shared" si="26"/>
        <v>1</v>
      </c>
      <c r="J177" s="1" t="str">
        <f t="shared" si="27"/>
        <v>0</v>
      </c>
      <c r="K177" s="1" t="str">
        <f t="shared" si="28"/>
        <v>1</v>
      </c>
      <c r="L177" s="1" t="str">
        <f t="shared" si="29"/>
        <v>1</v>
      </c>
      <c r="M177" s="1" t="str">
        <f t="shared" si="30"/>
        <v>1</v>
      </c>
      <c r="N177" s="1" t="str">
        <f t="shared" si="31"/>
        <v>1</v>
      </c>
      <c r="O177" s="1" t="str">
        <f t="shared" si="32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 t="shared" si="23"/>
        <v>176</v>
      </c>
      <c r="D178" s="1" t="s">
        <v>133</v>
      </c>
      <c r="E178" s="1" t="s">
        <v>9</v>
      </c>
      <c r="F178" s="1" t="s">
        <v>205</v>
      </c>
      <c r="G178" s="1" t="str">
        <f t="shared" si="24"/>
        <v>1</v>
      </c>
      <c r="H178" s="1" t="str">
        <f t="shared" si="25"/>
        <v>0</v>
      </c>
      <c r="I178" s="1" t="str">
        <f t="shared" si="26"/>
        <v>1</v>
      </c>
      <c r="J178" s="1" t="str">
        <f t="shared" si="27"/>
        <v>1</v>
      </c>
      <c r="K178" s="1" t="str">
        <f t="shared" si="28"/>
        <v>0</v>
      </c>
      <c r="L178" s="1" t="str">
        <f t="shared" si="29"/>
        <v>0</v>
      </c>
      <c r="M178" s="1" t="str">
        <f t="shared" si="30"/>
        <v>0</v>
      </c>
      <c r="N178" s="1" t="str">
        <f t="shared" si="31"/>
        <v>0</v>
      </c>
      <c r="O178" s="1" t="str">
        <f t="shared" si="32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 t="shared" si="23"/>
        <v>177</v>
      </c>
      <c r="D179" s="1" t="s">
        <v>133</v>
      </c>
      <c r="E179" s="1" t="s">
        <v>9</v>
      </c>
      <c r="F179" s="1" t="s">
        <v>206</v>
      </c>
      <c r="G179" s="1" t="str">
        <f t="shared" si="24"/>
        <v>1</v>
      </c>
      <c r="H179" s="1" t="str">
        <f t="shared" si="25"/>
        <v>0</v>
      </c>
      <c r="I179" s="1" t="str">
        <f t="shared" si="26"/>
        <v>1</v>
      </c>
      <c r="J179" s="1" t="str">
        <f t="shared" si="27"/>
        <v>1</v>
      </c>
      <c r="K179" s="1" t="str">
        <f t="shared" si="28"/>
        <v>0</v>
      </c>
      <c r="L179" s="1" t="str">
        <f t="shared" si="29"/>
        <v>0</v>
      </c>
      <c r="M179" s="1" t="str">
        <f t="shared" si="30"/>
        <v>0</v>
      </c>
      <c r="N179" s="1" t="str">
        <f t="shared" si="31"/>
        <v>1</v>
      </c>
      <c r="O179" s="1" t="str">
        <f t="shared" si="32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 t="shared" si="23"/>
        <v>178</v>
      </c>
      <c r="D180" s="1" t="s">
        <v>133</v>
      </c>
      <c r="E180" s="1" t="s">
        <v>9</v>
      </c>
      <c r="F180" s="1" t="s">
        <v>207</v>
      </c>
      <c r="G180" s="1" t="str">
        <f t="shared" si="24"/>
        <v>1</v>
      </c>
      <c r="H180" s="1" t="str">
        <f t="shared" si="25"/>
        <v>0</v>
      </c>
      <c r="I180" s="1" t="str">
        <f t="shared" si="26"/>
        <v>1</v>
      </c>
      <c r="J180" s="1" t="str">
        <f t="shared" si="27"/>
        <v>1</v>
      </c>
      <c r="K180" s="1" t="str">
        <f t="shared" si="28"/>
        <v>0</v>
      </c>
      <c r="L180" s="1" t="str">
        <f t="shared" si="29"/>
        <v>0</v>
      </c>
      <c r="M180" s="1" t="str">
        <f t="shared" si="30"/>
        <v>1</v>
      </c>
      <c r="N180" s="1" t="str">
        <f t="shared" si="31"/>
        <v>0</v>
      </c>
      <c r="O180" s="1" t="str">
        <f t="shared" si="32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 t="shared" si="23"/>
        <v>179</v>
      </c>
      <c r="D181" s="1" t="s">
        <v>133</v>
      </c>
      <c r="E181" s="1" t="s">
        <v>9</v>
      </c>
      <c r="F181" s="1" t="s">
        <v>208</v>
      </c>
      <c r="G181" s="1" t="str">
        <f t="shared" si="24"/>
        <v>1</v>
      </c>
      <c r="H181" s="1" t="str">
        <f t="shared" si="25"/>
        <v>0</v>
      </c>
      <c r="I181" s="1" t="str">
        <f t="shared" si="26"/>
        <v>1</v>
      </c>
      <c r="J181" s="1" t="str">
        <f t="shared" si="27"/>
        <v>1</v>
      </c>
      <c r="K181" s="1" t="str">
        <f t="shared" si="28"/>
        <v>0</v>
      </c>
      <c r="L181" s="1" t="str">
        <f t="shared" si="29"/>
        <v>0</v>
      </c>
      <c r="M181" s="1" t="str">
        <f t="shared" si="30"/>
        <v>1</v>
      </c>
      <c r="N181" s="1" t="str">
        <f t="shared" si="31"/>
        <v>1</v>
      </c>
      <c r="O181" s="1" t="str">
        <f t="shared" si="32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 t="shared" si="23"/>
        <v>180</v>
      </c>
      <c r="D182" s="1" t="s">
        <v>133</v>
      </c>
      <c r="E182" s="1" t="s">
        <v>9</v>
      </c>
      <c r="F182" s="1" t="s">
        <v>209</v>
      </c>
      <c r="G182" s="1" t="str">
        <f t="shared" si="24"/>
        <v>1</v>
      </c>
      <c r="H182" s="1" t="str">
        <f t="shared" si="25"/>
        <v>0</v>
      </c>
      <c r="I182" s="1" t="str">
        <f t="shared" si="26"/>
        <v>1</v>
      </c>
      <c r="J182" s="1" t="str">
        <f t="shared" si="27"/>
        <v>1</v>
      </c>
      <c r="K182" s="1" t="str">
        <f t="shared" si="28"/>
        <v>0</v>
      </c>
      <c r="L182" s="1" t="str">
        <f t="shared" si="29"/>
        <v>1</v>
      </c>
      <c r="M182" s="1" t="str">
        <f t="shared" si="30"/>
        <v>0</v>
      </c>
      <c r="N182" s="1" t="str">
        <f t="shared" si="31"/>
        <v>0</v>
      </c>
      <c r="O182" s="1" t="str">
        <f t="shared" si="32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 t="shared" si="23"/>
        <v>181</v>
      </c>
      <c r="D183" s="1" t="s">
        <v>133</v>
      </c>
      <c r="E183" s="1" t="s">
        <v>9</v>
      </c>
      <c r="F183" s="1" t="s">
        <v>210</v>
      </c>
      <c r="G183" s="1" t="str">
        <f t="shared" si="24"/>
        <v>1</v>
      </c>
      <c r="H183" s="1" t="str">
        <f t="shared" si="25"/>
        <v>0</v>
      </c>
      <c r="I183" s="1" t="str">
        <f t="shared" si="26"/>
        <v>1</v>
      </c>
      <c r="J183" s="1" t="str">
        <f t="shared" si="27"/>
        <v>1</v>
      </c>
      <c r="K183" s="1" t="str">
        <f t="shared" si="28"/>
        <v>0</v>
      </c>
      <c r="L183" s="1" t="str">
        <f t="shared" si="29"/>
        <v>1</v>
      </c>
      <c r="M183" s="1" t="str">
        <f t="shared" si="30"/>
        <v>0</v>
      </c>
      <c r="N183" s="1" t="str">
        <f t="shared" si="31"/>
        <v>1</v>
      </c>
      <c r="O183" s="1" t="str">
        <f t="shared" si="32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 t="shared" si="23"/>
        <v>182</v>
      </c>
      <c r="D184" s="1" t="s">
        <v>133</v>
      </c>
      <c r="E184" s="1" t="s">
        <v>9</v>
      </c>
      <c r="F184" s="1" t="s">
        <v>211</v>
      </c>
      <c r="G184" s="1" t="str">
        <f t="shared" si="24"/>
        <v>1</v>
      </c>
      <c r="H184" s="1" t="str">
        <f t="shared" si="25"/>
        <v>0</v>
      </c>
      <c r="I184" s="1" t="str">
        <f t="shared" si="26"/>
        <v>1</v>
      </c>
      <c r="J184" s="1" t="str">
        <f t="shared" si="27"/>
        <v>1</v>
      </c>
      <c r="K184" s="1" t="str">
        <f t="shared" si="28"/>
        <v>0</v>
      </c>
      <c r="L184" s="1" t="str">
        <f t="shared" si="29"/>
        <v>1</v>
      </c>
      <c r="M184" s="1" t="str">
        <f t="shared" si="30"/>
        <v>1</v>
      </c>
      <c r="N184" s="1" t="str">
        <f t="shared" si="31"/>
        <v>0</v>
      </c>
      <c r="O184" s="1" t="str">
        <f t="shared" si="32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 t="shared" si="23"/>
        <v>183</v>
      </c>
      <c r="D185" s="1" t="s">
        <v>133</v>
      </c>
      <c r="E185" s="1" t="s">
        <v>9</v>
      </c>
      <c r="F185" s="1" t="s">
        <v>9</v>
      </c>
      <c r="G185" s="1" t="str">
        <f t="shared" si="24"/>
        <v>1</v>
      </c>
      <c r="H185" s="1" t="str">
        <f t="shared" si="25"/>
        <v>0</v>
      </c>
      <c r="I185" s="1" t="str">
        <f t="shared" si="26"/>
        <v>1</v>
      </c>
      <c r="J185" s="1" t="str">
        <f t="shared" si="27"/>
        <v>1</v>
      </c>
      <c r="K185" s="1" t="str">
        <f t="shared" si="28"/>
        <v>0</v>
      </c>
      <c r="L185" s="1" t="str">
        <f t="shared" si="29"/>
        <v>1</v>
      </c>
      <c r="M185" s="1" t="str">
        <f t="shared" si="30"/>
        <v>1</v>
      </c>
      <c r="N185" s="1" t="str">
        <f t="shared" si="31"/>
        <v>1</v>
      </c>
      <c r="O185" s="1" t="str">
        <f t="shared" si="32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 t="shared" si="23"/>
        <v>184</v>
      </c>
      <c r="D186" s="1" t="s">
        <v>134</v>
      </c>
      <c r="E186" s="1" t="s">
        <v>9</v>
      </c>
      <c r="F186" s="1" t="s">
        <v>205</v>
      </c>
      <c r="G186" s="1" t="str">
        <f t="shared" si="24"/>
        <v>1</v>
      </c>
      <c r="H186" s="1" t="str">
        <f t="shared" si="25"/>
        <v>0</v>
      </c>
      <c r="I186" s="1" t="str">
        <f t="shared" si="26"/>
        <v>1</v>
      </c>
      <c r="J186" s="1" t="str">
        <f t="shared" si="27"/>
        <v>1</v>
      </c>
      <c r="K186" s="1" t="str">
        <f t="shared" si="28"/>
        <v>1</v>
      </c>
      <c r="L186" s="1" t="str">
        <f t="shared" si="29"/>
        <v>0</v>
      </c>
      <c r="M186" s="1" t="str">
        <f t="shared" si="30"/>
        <v>0</v>
      </c>
      <c r="N186" s="1" t="str">
        <f t="shared" si="31"/>
        <v>0</v>
      </c>
      <c r="O186" s="1" t="str">
        <f t="shared" si="32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 t="shared" si="23"/>
        <v>185</v>
      </c>
      <c r="D187" s="1" t="s">
        <v>134</v>
      </c>
      <c r="E187" s="1" t="s">
        <v>9</v>
      </c>
      <c r="F187" s="1" t="s">
        <v>206</v>
      </c>
      <c r="G187" s="1" t="str">
        <f t="shared" si="24"/>
        <v>1</v>
      </c>
      <c r="H187" s="1" t="str">
        <f t="shared" si="25"/>
        <v>0</v>
      </c>
      <c r="I187" s="1" t="str">
        <f t="shared" si="26"/>
        <v>1</v>
      </c>
      <c r="J187" s="1" t="str">
        <f t="shared" si="27"/>
        <v>1</v>
      </c>
      <c r="K187" s="1" t="str">
        <f t="shared" si="28"/>
        <v>1</v>
      </c>
      <c r="L187" s="1" t="str">
        <f t="shared" si="29"/>
        <v>0</v>
      </c>
      <c r="M187" s="1" t="str">
        <f t="shared" si="30"/>
        <v>0</v>
      </c>
      <c r="N187" s="1" t="str">
        <f t="shared" si="31"/>
        <v>1</v>
      </c>
      <c r="O187" s="1" t="str">
        <f t="shared" si="32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 t="shared" si="23"/>
        <v>186</v>
      </c>
      <c r="D188" s="1" t="s">
        <v>134</v>
      </c>
      <c r="E188" s="1" t="s">
        <v>9</v>
      </c>
      <c r="F188" s="1" t="s">
        <v>207</v>
      </c>
      <c r="G188" s="1" t="str">
        <f t="shared" si="24"/>
        <v>1</v>
      </c>
      <c r="H188" s="1" t="str">
        <f t="shared" si="25"/>
        <v>0</v>
      </c>
      <c r="I188" s="1" t="str">
        <f t="shared" si="26"/>
        <v>1</v>
      </c>
      <c r="J188" s="1" t="str">
        <f t="shared" si="27"/>
        <v>1</v>
      </c>
      <c r="K188" s="1" t="str">
        <f t="shared" si="28"/>
        <v>1</v>
      </c>
      <c r="L188" s="1" t="str">
        <f t="shared" si="29"/>
        <v>0</v>
      </c>
      <c r="M188" s="1" t="str">
        <f t="shared" si="30"/>
        <v>1</v>
      </c>
      <c r="N188" s="1" t="str">
        <f t="shared" si="31"/>
        <v>0</v>
      </c>
      <c r="O188" s="1" t="str">
        <f t="shared" si="32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 t="shared" si="23"/>
        <v>187</v>
      </c>
      <c r="D189" s="1" t="s">
        <v>134</v>
      </c>
      <c r="E189" s="1" t="s">
        <v>9</v>
      </c>
      <c r="F189" s="1" t="s">
        <v>208</v>
      </c>
      <c r="G189" s="1" t="str">
        <f t="shared" si="24"/>
        <v>1</v>
      </c>
      <c r="H189" s="1" t="str">
        <f t="shared" si="25"/>
        <v>0</v>
      </c>
      <c r="I189" s="1" t="str">
        <f t="shared" si="26"/>
        <v>1</v>
      </c>
      <c r="J189" s="1" t="str">
        <f t="shared" si="27"/>
        <v>1</v>
      </c>
      <c r="K189" s="1" t="str">
        <f t="shared" si="28"/>
        <v>1</v>
      </c>
      <c r="L189" s="1" t="str">
        <f t="shared" si="29"/>
        <v>0</v>
      </c>
      <c r="M189" s="1" t="str">
        <f t="shared" si="30"/>
        <v>1</v>
      </c>
      <c r="N189" s="1" t="str">
        <f t="shared" si="31"/>
        <v>1</v>
      </c>
      <c r="O189" s="1" t="str">
        <f t="shared" si="32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 t="shared" si="23"/>
        <v>188</v>
      </c>
      <c r="D190" s="1" t="s">
        <v>134</v>
      </c>
      <c r="E190" s="1" t="s">
        <v>9</v>
      </c>
      <c r="F190" s="1" t="s">
        <v>209</v>
      </c>
      <c r="G190" s="1" t="str">
        <f t="shared" si="24"/>
        <v>1</v>
      </c>
      <c r="H190" s="1" t="str">
        <f t="shared" si="25"/>
        <v>0</v>
      </c>
      <c r="I190" s="1" t="str">
        <f t="shared" si="26"/>
        <v>1</v>
      </c>
      <c r="J190" s="1" t="str">
        <f t="shared" si="27"/>
        <v>1</v>
      </c>
      <c r="K190" s="1" t="str">
        <f t="shared" si="28"/>
        <v>1</v>
      </c>
      <c r="L190" s="1" t="str">
        <f t="shared" si="29"/>
        <v>1</v>
      </c>
      <c r="M190" s="1" t="str">
        <f t="shared" si="30"/>
        <v>0</v>
      </c>
      <c r="N190" s="1" t="str">
        <f t="shared" si="31"/>
        <v>0</v>
      </c>
      <c r="O190" s="1" t="str">
        <f t="shared" si="32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 t="shared" si="23"/>
        <v>189</v>
      </c>
      <c r="D191" s="1" t="s">
        <v>134</v>
      </c>
      <c r="E191" s="1" t="s">
        <v>9</v>
      </c>
      <c r="F191" s="1" t="s">
        <v>210</v>
      </c>
      <c r="G191" s="1" t="str">
        <f t="shared" si="24"/>
        <v>1</v>
      </c>
      <c r="H191" s="1" t="str">
        <f t="shared" si="25"/>
        <v>0</v>
      </c>
      <c r="I191" s="1" t="str">
        <f t="shared" si="26"/>
        <v>1</v>
      </c>
      <c r="J191" s="1" t="str">
        <f t="shared" si="27"/>
        <v>1</v>
      </c>
      <c r="K191" s="1" t="str">
        <f t="shared" si="28"/>
        <v>1</v>
      </c>
      <c r="L191" s="1" t="str">
        <f t="shared" si="29"/>
        <v>1</v>
      </c>
      <c r="M191" s="1" t="str">
        <f t="shared" si="30"/>
        <v>0</v>
      </c>
      <c r="N191" s="1" t="str">
        <f t="shared" si="31"/>
        <v>1</v>
      </c>
      <c r="O191" s="1" t="str">
        <f t="shared" si="32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 t="shared" si="23"/>
        <v>190</v>
      </c>
      <c r="D192" s="1" t="s">
        <v>134</v>
      </c>
      <c r="E192" s="1" t="s">
        <v>9</v>
      </c>
      <c r="F192" s="1" t="s">
        <v>211</v>
      </c>
      <c r="G192" s="1" t="str">
        <f t="shared" si="24"/>
        <v>1</v>
      </c>
      <c r="H192" s="1" t="str">
        <f t="shared" si="25"/>
        <v>0</v>
      </c>
      <c r="I192" s="1" t="str">
        <f t="shared" si="26"/>
        <v>1</v>
      </c>
      <c r="J192" s="1" t="str">
        <f t="shared" si="27"/>
        <v>1</v>
      </c>
      <c r="K192" s="1" t="str">
        <f t="shared" si="28"/>
        <v>1</v>
      </c>
      <c r="L192" s="1" t="str">
        <f t="shared" si="29"/>
        <v>1</v>
      </c>
      <c r="M192" s="1" t="str">
        <f t="shared" si="30"/>
        <v>1</v>
      </c>
      <c r="N192" s="1" t="str">
        <f t="shared" si="31"/>
        <v>0</v>
      </c>
      <c r="O192" s="1" t="str">
        <f t="shared" si="32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 t="shared" si="23"/>
        <v>191</v>
      </c>
      <c r="D193" s="1" t="s">
        <v>134</v>
      </c>
      <c r="E193" s="1" t="s">
        <v>9</v>
      </c>
      <c r="F193" s="1" t="s">
        <v>9</v>
      </c>
      <c r="G193" s="1" t="str">
        <f t="shared" si="24"/>
        <v>1</v>
      </c>
      <c r="H193" s="1" t="str">
        <f t="shared" si="25"/>
        <v>0</v>
      </c>
      <c r="I193" s="1" t="str">
        <f t="shared" si="26"/>
        <v>1</v>
      </c>
      <c r="J193" s="1" t="str">
        <f t="shared" si="27"/>
        <v>1</v>
      </c>
      <c r="K193" s="1" t="str">
        <f t="shared" si="28"/>
        <v>1</v>
      </c>
      <c r="L193" s="1" t="str">
        <f t="shared" si="29"/>
        <v>1</v>
      </c>
      <c r="M193" s="1" t="str">
        <f t="shared" si="30"/>
        <v>1</v>
      </c>
      <c r="N193" s="1" t="str">
        <f t="shared" si="31"/>
        <v>1</v>
      </c>
      <c r="O193" s="1" t="str">
        <f t="shared" si="32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 t="shared" ref="C194:C253" si="34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3" si="35">MID(O194,1,1)</f>
        <v>1</v>
      </c>
      <c r="H194" s="1" t="str">
        <f t="shared" ref="H194:H253" si="36">MID(O194,2,1)</f>
        <v>1</v>
      </c>
      <c r="I194" s="1" t="str">
        <f t="shared" ref="I194:I253" si="37">MID(O194,3,1)</f>
        <v>0</v>
      </c>
      <c r="J194" s="1" t="str">
        <f t="shared" ref="J194:J253" si="38">MID(O194,4,1)</f>
        <v>0</v>
      </c>
      <c r="K194" s="1" t="str">
        <f t="shared" ref="K194:K253" si="39">MID(O194,5,1)</f>
        <v>0</v>
      </c>
      <c r="L194" s="1" t="str">
        <f t="shared" ref="L194:L253" si="40">MID(O194,6,1)</f>
        <v>0</v>
      </c>
      <c r="M194" s="1" t="str">
        <f t="shared" ref="M194:M253" si="41">MID(O194,7,1)</f>
        <v>0</v>
      </c>
      <c r="N194" s="1" t="str">
        <f t="shared" ref="N194:N253" si="42">MID(O194,8,1)</f>
        <v>0</v>
      </c>
      <c r="O194" s="1" t="str">
        <f t="shared" ref="O194:O253" si="43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 t="shared" si="34"/>
        <v>193</v>
      </c>
      <c r="D195" s="1" t="s">
        <v>136</v>
      </c>
      <c r="E195" s="1" t="s">
        <v>11</v>
      </c>
      <c r="F195" s="1"/>
      <c r="G195" s="1" t="str">
        <f t="shared" si="35"/>
        <v>1</v>
      </c>
      <c r="H195" s="1" t="str">
        <f t="shared" si="36"/>
        <v>1</v>
      </c>
      <c r="I195" s="1" t="str">
        <f t="shared" si="37"/>
        <v>0</v>
      </c>
      <c r="J195" s="1" t="str">
        <f t="shared" si="38"/>
        <v>0</v>
      </c>
      <c r="K195" s="1" t="str">
        <f t="shared" si="39"/>
        <v>0</v>
      </c>
      <c r="L195" s="1" t="str">
        <f t="shared" si="40"/>
        <v>0</v>
      </c>
      <c r="M195" s="1" t="str">
        <f t="shared" si="41"/>
        <v>0</v>
      </c>
      <c r="N195" s="1" t="str">
        <f t="shared" si="42"/>
        <v>1</v>
      </c>
      <c r="O195" s="1" t="str">
        <f t="shared" si="43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 t="shared" si="34"/>
        <v>194</v>
      </c>
      <c r="D196" s="1" t="s">
        <v>137</v>
      </c>
      <c r="E196" s="1" t="s">
        <v>216</v>
      </c>
      <c r="F196" s="1" t="s">
        <v>212</v>
      </c>
      <c r="G196" s="1" t="str">
        <f t="shared" si="35"/>
        <v>1</v>
      </c>
      <c r="H196" s="1" t="str">
        <f t="shared" si="36"/>
        <v>1</v>
      </c>
      <c r="I196" s="1" t="str">
        <f t="shared" si="37"/>
        <v>0</v>
      </c>
      <c r="J196" s="1" t="str">
        <f t="shared" si="38"/>
        <v>0</v>
      </c>
      <c r="K196" s="1" t="str">
        <f t="shared" si="39"/>
        <v>0</v>
      </c>
      <c r="L196" s="1" t="str">
        <f t="shared" si="40"/>
        <v>0</v>
      </c>
      <c r="M196" s="1" t="str">
        <f t="shared" si="41"/>
        <v>1</v>
      </c>
      <c r="N196" s="1" t="str">
        <f t="shared" si="42"/>
        <v>0</v>
      </c>
      <c r="O196" s="1" t="str">
        <f t="shared" si="43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 t="shared" si="34"/>
        <v>195</v>
      </c>
      <c r="D197" s="1" t="s">
        <v>137</v>
      </c>
      <c r="E197" s="1" t="s">
        <v>212</v>
      </c>
      <c r="F197" s="1"/>
      <c r="G197" s="1" t="str">
        <f t="shared" si="35"/>
        <v>1</v>
      </c>
      <c r="H197" s="1" t="str">
        <f t="shared" si="36"/>
        <v>1</v>
      </c>
      <c r="I197" s="1" t="str">
        <f t="shared" si="37"/>
        <v>0</v>
      </c>
      <c r="J197" s="1" t="str">
        <f t="shared" si="38"/>
        <v>0</v>
      </c>
      <c r="K197" s="1" t="str">
        <f t="shared" si="39"/>
        <v>0</v>
      </c>
      <c r="L197" s="1" t="str">
        <f t="shared" si="40"/>
        <v>0</v>
      </c>
      <c r="M197" s="1" t="str">
        <f t="shared" si="41"/>
        <v>1</v>
      </c>
      <c r="N197" s="1" t="str">
        <f t="shared" si="42"/>
        <v>1</v>
      </c>
      <c r="O197" s="1" t="str">
        <f t="shared" si="43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 t="shared" si="34"/>
        <v>196</v>
      </c>
      <c r="D198" s="1" t="s">
        <v>138</v>
      </c>
      <c r="E198" s="1" t="s">
        <v>216</v>
      </c>
      <c r="F198" s="1" t="s">
        <v>212</v>
      </c>
      <c r="G198" s="1" t="str">
        <f t="shared" si="35"/>
        <v>1</v>
      </c>
      <c r="H198" s="1" t="str">
        <f t="shared" si="36"/>
        <v>1</v>
      </c>
      <c r="I198" s="1" t="str">
        <f t="shared" si="37"/>
        <v>0</v>
      </c>
      <c r="J198" s="1" t="str">
        <f t="shared" si="38"/>
        <v>0</v>
      </c>
      <c r="K198" s="1" t="str">
        <f t="shared" si="39"/>
        <v>0</v>
      </c>
      <c r="L198" s="1" t="str">
        <f t="shared" si="40"/>
        <v>1</v>
      </c>
      <c r="M198" s="1" t="str">
        <f t="shared" si="41"/>
        <v>0</v>
      </c>
      <c r="N198" s="1" t="str">
        <f t="shared" si="42"/>
        <v>0</v>
      </c>
      <c r="O198" s="1" t="str">
        <f t="shared" si="43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 t="shared" si="34"/>
        <v>197</v>
      </c>
      <c r="D199" s="1" t="s">
        <v>139</v>
      </c>
      <c r="E199" s="1" t="s">
        <v>11</v>
      </c>
      <c r="F199" s="1"/>
      <c r="G199" s="1" t="str">
        <f t="shared" si="35"/>
        <v>1</v>
      </c>
      <c r="H199" s="1" t="str">
        <f t="shared" si="36"/>
        <v>1</v>
      </c>
      <c r="I199" s="1" t="str">
        <f t="shared" si="37"/>
        <v>0</v>
      </c>
      <c r="J199" s="1" t="str">
        <f t="shared" si="38"/>
        <v>0</v>
      </c>
      <c r="K199" s="1" t="str">
        <f t="shared" si="39"/>
        <v>0</v>
      </c>
      <c r="L199" s="1" t="str">
        <f t="shared" si="40"/>
        <v>1</v>
      </c>
      <c r="M199" s="1" t="str">
        <f t="shared" si="41"/>
        <v>0</v>
      </c>
      <c r="N199" s="1" t="str">
        <f t="shared" si="42"/>
        <v>1</v>
      </c>
      <c r="O199" s="1" t="str">
        <f t="shared" si="43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 t="shared" si="34"/>
        <v>198</v>
      </c>
      <c r="D200" s="1" t="s">
        <v>117</v>
      </c>
      <c r="E200" s="1" t="s">
        <v>9</v>
      </c>
      <c r="F200" s="1" t="s">
        <v>213</v>
      </c>
      <c r="G200" s="1" t="str">
        <f t="shared" si="35"/>
        <v>1</v>
      </c>
      <c r="H200" s="1" t="str">
        <f t="shared" si="36"/>
        <v>1</v>
      </c>
      <c r="I200" s="1" t="str">
        <f t="shared" si="37"/>
        <v>0</v>
      </c>
      <c r="J200" s="1" t="str">
        <f t="shared" si="38"/>
        <v>0</v>
      </c>
      <c r="K200" s="1" t="str">
        <f t="shared" si="39"/>
        <v>0</v>
      </c>
      <c r="L200" s="1" t="str">
        <f t="shared" si="40"/>
        <v>1</v>
      </c>
      <c r="M200" s="1" t="str">
        <f t="shared" si="41"/>
        <v>1</v>
      </c>
      <c r="N200" s="1" t="str">
        <f t="shared" si="42"/>
        <v>0</v>
      </c>
      <c r="O200" s="1" t="str">
        <f t="shared" si="43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 t="shared" si="34"/>
        <v>199</v>
      </c>
      <c r="D201" s="1" t="s">
        <v>140</v>
      </c>
      <c r="E201" s="1" t="s">
        <v>221</v>
      </c>
      <c r="F201" s="1"/>
      <c r="G201" s="1" t="str">
        <f t="shared" si="35"/>
        <v>1</v>
      </c>
      <c r="H201" s="1" t="str">
        <f t="shared" si="36"/>
        <v>1</v>
      </c>
      <c r="I201" s="1" t="str">
        <f t="shared" si="37"/>
        <v>0</v>
      </c>
      <c r="J201" s="1" t="str">
        <f t="shared" si="38"/>
        <v>0</v>
      </c>
      <c r="K201" s="1" t="str">
        <f t="shared" si="39"/>
        <v>0</v>
      </c>
      <c r="L201" s="1" t="str">
        <f t="shared" si="40"/>
        <v>1</v>
      </c>
      <c r="M201" s="1" t="str">
        <f t="shared" si="41"/>
        <v>1</v>
      </c>
      <c r="N201" s="1" t="str">
        <f t="shared" si="42"/>
        <v>1</v>
      </c>
      <c r="O201" s="1" t="str">
        <f t="shared" si="43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 t="shared" si="34"/>
        <v>200</v>
      </c>
      <c r="D202" s="1" t="s">
        <v>135</v>
      </c>
      <c r="E202" s="1" t="s">
        <v>218</v>
      </c>
      <c r="F202" s="1"/>
      <c r="G202" s="1" t="str">
        <f t="shared" si="35"/>
        <v>1</v>
      </c>
      <c r="H202" s="1" t="str">
        <f t="shared" si="36"/>
        <v>1</v>
      </c>
      <c r="I202" s="1" t="str">
        <f t="shared" si="37"/>
        <v>0</v>
      </c>
      <c r="J202" s="1" t="str">
        <f t="shared" si="38"/>
        <v>0</v>
      </c>
      <c r="K202" s="1" t="str">
        <f t="shared" si="39"/>
        <v>1</v>
      </c>
      <c r="L202" s="1" t="str">
        <f t="shared" si="40"/>
        <v>0</v>
      </c>
      <c r="M202" s="1" t="str">
        <f t="shared" si="41"/>
        <v>0</v>
      </c>
      <c r="N202" s="1" t="str">
        <f t="shared" si="42"/>
        <v>0</v>
      </c>
      <c r="O202" s="1" t="str">
        <f t="shared" si="43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 t="shared" si="34"/>
        <v>201</v>
      </c>
      <c r="D203" s="1" t="s">
        <v>135</v>
      </c>
      <c r="E203" s="1"/>
      <c r="F203" s="1"/>
      <c r="G203" s="1" t="str">
        <f t="shared" si="35"/>
        <v>1</v>
      </c>
      <c r="H203" s="1" t="str">
        <f t="shared" si="36"/>
        <v>1</v>
      </c>
      <c r="I203" s="1" t="str">
        <f t="shared" si="37"/>
        <v>0</v>
      </c>
      <c r="J203" s="1" t="str">
        <f t="shared" si="38"/>
        <v>0</v>
      </c>
      <c r="K203" s="1" t="str">
        <f t="shared" si="39"/>
        <v>1</v>
      </c>
      <c r="L203" s="1" t="str">
        <f t="shared" si="40"/>
        <v>0</v>
      </c>
      <c r="M203" s="1" t="str">
        <f t="shared" si="41"/>
        <v>0</v>
      </c>
      <c r="N203" s="1" t="str">
        <f t="shared" si="42"/>
        <v>1</v>
      </c>
      <c r="O203" s="1" t="str">
        <f t="shared" si="43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 t="shared" si="34"/>
        <v>202</v>
      </c>
      <c r="D204" s="1" t="s">
        <v>137</v>
      </c>
      <c r="E204" s="1" t="s">
        <v>218</v>
      </c>
      <c r="F204" s="1" t="s">
        <v>212</v>
      </c>
      <c r="G204" s="1" t="str">
        <f t="shared" si="35"/>
        <v>1</v>
      </c>
      <c r="H204" s="1" t="str">
        <f t="shared" si="36"/>
        <v>1</v>
      </c>
      <c r="I204" s="1" t="str">
        <f t="shared" si="37"/>
        <v>0</v>
      </c>
      <c r="J204" s="1" t="str">
        <f t="shared" si="38"/>
        <v>0</v>
      </c>
      <c r="K204" s="1" t="str">
        <f t="shared" si="39"/>
        <v>1</v>
      </c>
      <c r="L204" s="1" t="str">
        <f t="shared" si="40"/>
        <v>0</v>
      </c>
      <c r="M204" s="1" t="str">
        <f t="shared" si="41"/>
        <v>1</v>
      </c>
      <c r="N204" s="1" t="str">
        <f t="shared" si="42"/>
        <v>0</v>
      </c>
      <c r="O204" s="1" t="str">
        <f t="shared" si="43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 t="shared" si="34"/>
        <v>204</v>
      </c>
      <c r="D205" s="1" t="s">
        <v>138</v>
      </c>
      <c r="E205" s="1" t="s">
        <v>218</v>
      </c>
      <c r="F205" s="1" t="s">
        <v>212</v>
      </c>
      <c r="G205" s="1" t="str">
        <f t="shared" si="35"/>
        <v>1</v>
      </c>
      <c r="H205" s="1" t="str">
        <f t="shared" si="36"/>
        <v>1</v>
      </c>
      <c r="I205" s="1" t="str">
        <f t="shared" si="37"/>
        <v>0</v>
      </c>
      <c r="J205" s="1" t="str">
        <f t="shared" si="38"/>
        <v>0</v>
      </c>
      <c r="K205" s="1" t="str">
        <f t="shared" si="39"/>
        <v>1</v>
      </c>
      <c r="L205" s="1" t="str">
        <f t="shared" si="40"/>
        <v>1</v>
      </c>
      <c r="M205" s="1" t="str">
        <f t="shared" si="41"/>
        <v>0</v>
      </c>
      <c r="N205" s="1" t="str">
        <f t="shared" si="42"/>
        <v>0</v>
      </c>
      <c r="O205" s="1" t="str">
        <f t="shared" si="43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 t="shared" si="34"/>
        <v>205</v>
      </c>
      <c r="D206" s="1" t="s">
        <v>138</v>
      </c>
      <c r="E206" s="1" t="s">
        <v>212</v>
      </c>
      <c r="F206" s="1"/>
      <c r="G206" s="1" t="str">
        <f t="shared" si="35"/>
        <v>1</v>
      </c>
      <c r="H206" s="1" t="str">
        <f t="shared" si="36"/>
        <v>1</v>
      </c>
      <c r="I206" s="1" t="str">
        <f t="shared" si="37"/>
        <v>0</v>
      </c>
      <c r="J206" s="1" t="str">
        <f t="shared" si="38"/>
        <v>0</v>
      </c>
      <c r="K206" s="1" t="str">
        <f t="shared" si="39"/>
        <v>1</v>
      </c>
      <c r="L206" s="1" t="str">
        <f t="shared" si="40"/>
        <v>1</v>
      </c>
      <c r="M206" s="1" t="str">
        <f t="shared" si="41"/>
        <v>0</v>
      </c>
      <c r="N206" s="1" t="str">
        <f t="shared" si="42"/>
        <v>1</v>
      </c>
      <c r="O206" s="1" t="str">
        <f t="shared" si="43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 t="shared" si="34"/>
        <v>206</v>
      </c>
      <c r="D207" s="1" t="s">
        <v>128</v>
      </c>
      <c r="E207" s="1" t="s">
        <v>9</v>
      </c>
      <c r="F207" s="1" t="s">
        <v>213</v>
      </c>
      <c r="G207" s="1" t="str">
        <f t="shared" si="35"/>
        <v>1</v>
      </c>
      <c r="H207" s="1" t="str">
        <f t="shared" si="36"/>
        <v>1</v>
      </c>
      <c r="I207" s="1" t="str">
        <f t="shared" si="37"/>
        <v>0</v>
      </c>
      <c r="J207" s="1" t="str">
        <f t="shared" si="38"/>
        <v>0</v>
      </c>
      <c r="K207" s="1" t="str">
        <f t="shared" si="39"/>
        <v>1</v>
      </c>
      <c r="L207" s="1" t="str">
        <f t="shared" si="40"/>
        <v>1</v>
      </c>
      <c r="M207" s="1" t="str">
        <f t="shared" si="41"/>
        <v>1</v>
      </c>
      <c r="N207" s="1" t="str">
        <f t="shared" si="42"/>
        <v>0</v>
      </c>
      <c r="O207" s="1" t="str">
        <f t="shared" si="43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 t="shared" si="34"/>
        <v>207</v>
      </c>
      <c r="D208" s="1" t="s">
        <v>140</v>
      </c>
      <c r="E208" s="1" t="s">
        <v>222</v>
      </c>
      <c r="F208" s="1"/>
      <c r="G208" s="1" t="str">
        <f t="shared" si="35"/>
        <v>1</v>
      </c>
      <c r="H208" s="1" t="str">
        <f t="shared" si="36"/>
        <v>1</v>
      </c>
      <c r="I208" s="1" t="str">
        <f t="shared" si="37"/>
        <v>0</v>
      </c>
      <c r="J208" s="1" t="str">
        <f t="shared" si="38"/>
        <v>0</v>
      </c>
      <c r="K208" s="1" t="str">
        <f t="shared" si="39"/>
        <v>1</v>
      </c>
      <c r="L208" s="1" t="str">
        <f t="shared" si="40"/>
        <v>1</v>
      </c>
      <c r="M208" s="1" t="str">
        <f t="shared" si="41"/>
        <v>1</v>
      </c>
      <c r="N208" s="1" t="str">
        <f t="shared" si="42"/>
        <v>1</v>
      </c>
      <c r="O208" s="1" t="str">
        <f t="shared" si="43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 t="shared" si="34"/>
        <v>208</v>
      </c>
      <c r="D209" s="1" t="s">
        <v>135</v>
      </c>
      <c r="E209" s="1" t="s">
        <v>219</v>
      </c>
      <c r="F209" s="1"/>
      <c r="G209" s="1" t="str">
        <f t="shared" si="35"/>
        <v>1</v>
      </c>
      <c r="H209" s="1" t="str">
        <f t="shared" si="36"/>
        <v>1</v>
      </c>
      <c r="I209" s="1" t="str">
        <f t="shared" si="37"/>
        <v>0</v>
      </c>
      <c r="J209" s="1" t="str">
        <f t="shared" si="38"/>
        <v>1</v>
      </c>
      <c r="K209" s="1" t="str">
        <f t="shared" si="39"/>
        <v>0</v>
      </c>
      <c r="L209" s="1" t="str">
        <f t="shared" si="40"/>
        <v>0</v>
      </c>
      <c r="M209" s="1" t="str">
        <f t="shared" si="41"/>
        <v>0</v>
      </c>
      <c r="N209" s="1" t="str">
        <f t="shared" si="42"/>
        <v>0</v>
      </c>
      <c r="O209" s="1" t="str">
        <f t="shared" si="43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 t="shared" si="34"/>
        <v>209</v>
      </c>
      <c r="D210" s="1" t="s">
        <v>136</v>
      </c>
      <c r="E210" s="1" t="s">
        <v>171</v>
      </c>
      <c r="F210" s="1"/>
      <c r="G210" s="1" t="str">
        <f t="shared" si="35"/>
        <v>1</v>
      </c>
      <c r="H210" s="1" t="str">
        <f t="shared" si="36"/>
        <v>1</v>
      </c>
      <c r="I210" s="1" t="str">
        <f t="shared" si="37"/>
        <v>0</v>
      </c>
      <c r="J210" s="1" t="str">
        <f t="shared" si="38"/>
        <v>1</v>
      </c>
      <c r="K210" s="1" t="str">
        <f t="shared" si="39"/>
        <v>0</v>
      </c>
      <c r="L210" s="1" t="str">
        <f t="shared" si="40"/>
        <v>0</v>
      </c>
      <c r="M210" s="1" t="str">
        <f t="shared" si="41"/>
        <v>0</v>
      </c>
      <c r="N210" s="1" t="str">
        <f t="shared" si="42"/>
        <v>1</v>
      </c>
      <c r="O210" s="1" t="str">
        <f t="shared" si="43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 t="shared" si="34"/>
        <v>210</v>
      </c>
      <c r="D211" s="1" t="s">
        <v>137</v>
      </c>
      <c r="E211" s="1" t="s">
        <v>219</v>
      </c>
      <c r="F211" s="1" t="s">
        <v>212</v>
      </c>
      <c r="G211" s="1" t="str">
        <f t="shared" si="35"/>
        <v>1</v>
      </c>
      <c r="H211" s="1" t="str">
        <f t="shared" si="36"/>
        <v>1</v>
      </c>
      <c r="I211" s="1" t="str">
        <f t="shared" si="37"/>
        <v>0</v>
      </c>
      <c r="J211" s="1" t="str">
        <f t="shared" si="38"/>
        <v>1</v>
      </c>
      <c r="K211" s="1" t="str">
        <f t="shared" si="39"/>
        <v>0</v>
      </c>
      <c r="L211" s="1" t="str">
        <f t="shared" si="40"/>
        <v>0</v>
      </c>
      <c r="M211" s="1" t="str">
        <f t="shared" si="41"/>
        <v>1</v>
      </c>
      <c r="N211" s="1" t="str">
        <f t="shared" si="42"/>
        <v>0</v>
      </c>
      <c r="O211" s="1" t="str">
        <f t="shared" si="43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 t="shared" si="34"/>
        <v>211</v>
      </c>
      <c r="D212" s="1" t="s">
        <v>223</v>
      </c>
      <c r="E212" s="1" t="s">
        <v>224</v>
      </c>
      <c r="F212" s="1" t="s">
        <v>9</v>
      </c>
      <c r="G212" s="1" t="str">
        <f t="shared" si="35"/>
        <v>1</v>
      </c>
      <c r="H212" s="1" t="str">
        <f t="shared" si="36"/>
        <v>1</v>
      </c>
      <c r="I212" s="1" t="str">
        <f t="shared" si="37"/>
        <v>0</v>
      </c>
      <c r="J212" s="1" t="str">
        <f t="shared" si="38"/>
        <v>1</v>
      </c>
      <c r="K212" s="1" t="str">
        <f t="shared" si="39"/>
        <v>0</v>
      </c>
      <c r="L212" s="1" t="str">
        <f t="shared" si="40"/>
        <v>0</v>
      </c>
      <c r="M212" s="1" t="str">
        <f t="shared" si="41"/>
        <v>1</v>
      </c>
      <c r="N212" s="1" t="str">
        <f t="shared" si="42"/>
        <v>1</v>
      </c>
      <c r="O212" s="1" t="str">
        <f t="shared" si="43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 t="shared" si="34"/>
        <v>212</v>
      </c>
      <c r="D213" s="1" t="s">
        <v>138</v>
      </c>
      <c r="E213" s="1" t="s">
        <v>219</v>
      </c>
      <c r="F213" s="1" t="s">
        <v>212</v>
      </c>
      <c r="G213" s="1" t="str">
        <f t="shared" si="35"/>
        <v>1</v>
      </c>
      <c r="H213" s="1" t="str">
        <f t="shared" si="36"/>
        <v>1</v>
      </c>
      <c r="I213" s="1" t="str">
        <f t="shared" si="37"/>
        <v>0</v>
      </c>
      <c r="J213" s="1" t="str">
        <f t="shared" si="38"/>
        <v>1</v>
      </c>
      <c r="K213" s="1" t="str">
        <f t="shared" si="39"/>
        <v>0</v>
      </c>
      <c r="L213" s="1" t="str">
        <f t="shared" si="40"/>
        <v>1</v>
      </c>
      <c r="M213" s="1" t="str">
        <f t="shared" si="41"/>
        <v>0</v>
      </c>
      <c r="N213" s="1" t="str">
        <f t="shared" si="42"/>
        <v>0</v>
      </c>
      <c r="O213" s="1" t="str">
        <f t="shared" si="43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 t="shared" si="34"/>
        <v>213</v>
      </c>
      <c r="D214" s="1" t="s">
        <v>139</v>
      </c>
      <c r="E214" s="1" t="s">
        <v>171</v>
      </c>
      <c r="F214" s="1"/>
      <c r="G214" s="1" t="str">
        <f t="shared" si="35"/>
        <v>1</v>
      </c>
      <c r="H214" s="1" t="str">
        <f t="shared" si="36"/>
        <v>1</v>
      </c>
      <c r="I214" s="1" t="str">
        <f t="shared" si="37"/>
        <v>0</v>
      </c>
      <c r="J214" s="1" t="str">
        <f t="shared" si="38"/>
        <v>1</v>
      </c>
      <c r="K214" s="1" t="str">
        <f t="shared" si="39"/>
        <v>0</v>
      </c>
      <c r="L214" s="1" t="str">
        <f t="shared" si="40"/>
        <v>1</v>
      </c>
      <c r="M214" s="1" t="str">
        <f t="shared" si="41"/>
        <v>0</v>
      </c>
      <c r="N214" s="1" t="str">
        <f t="shared" si="42"/>
        <v>1</v>
      </c>
      <c r="O214" s="1" t="str">
        <f t="shared" si="43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 t="shared" si="34"/>
        <v>214</v>
      </c>
      <c r="D215" s="1" t="s">
        <v>129</v>
      </c>
      <c r="E215" s="1" t="s">
        <v>9</v>
      </c>
      <c r="F215" s="1" t="s">
        <v>213</v>
      </c>
      <c r="G215" s="1" t="str">
        <f t="shared" si="35"/>
        <v>1</v>
      </c>
      <c r="H215" s="1" t="str">
        <f t="shared" si="36"/>
        <v>1</v>
      </c>
      <c r="I215" s="1" t="str">
        <f t="shared" si="37"/>
        <v>0</v>
      </c>
      <c r="J215" s="1" t="str">
        <f t="shared" si="38"/>
        <v>1</v>
      </c>
      <c r="K215" s="1" t="str">
        <f t="shared" si="39"/>
        <v>0</v>
      </c>
      <c r="L215" s="1" t="str">
        <f t="shared" si="40"/>
        <v>1</v>
      </c>
      <c r="M215" s="1" t="str">
        <f t="shared" si="41"/>
        <v>1</v>
      </c>
      <c r="N215" s="1" t="str">
        <f t="shared" si="42"/>
        <v>0</v>
      </c>
      <c r="O215" s="1" t="str">
        <f t="shared" si="43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 t="shared" si="34"/>
        <v>215</v>
      </c>
      <c r="D216" s="1" t="s">
        <v>140</v>
      </c>
      <c r="E216" s="1" t="s">
        <v>225</v>
      </c>
      <c r="F216" s="1"/>
      <c r="G216" s="1" t="str">
        <f t="shared" si="35"/>
        <v>1</v>
      </c>
      <c r="H216" s="1" t="str">
        <f t="shared" si="36"/>
        <v>1</v>
      </c>
      <c r="I216" s="1" t="str">
        <f t="shared" si="37"/>
        <v>0</v>
      </c>
      <c r="J216" s="1" t="str">
        <f t="shared" si="38"/>
        <v>1</v>
      </c>
      <c r="K216" s="1" t="str">
        <f t="shared" si="39"/>
        <v>0</v>
      </c>
      <c r="L216" s="1" t="str">
        <f t="shared" si="40"/>
        <v>1</v>
      </c>
      <c r="M216" s="1" t="str">
        <f t="shared" si="41"/>
        <v>1</v>
      </c>
      <c r="N216" s="1" t="str">
        <f t="shared" si="42"/>
        <v>1</v>
      </c>
      <c r="O216" s="1" t="str">
        <f t="shared" si="43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 t="shared" si="34"/>
        <v>216</v>
      </c>
      <c r="D217" s="1" t="s">
        <v>135</v>
      </c>
      <c r="E217" s="1" t="s">
        <v>272</v>
      </c>
      <c r="F217" s="1"/>
      <c r="G217" s="1" t="str">
        <f t="shared" si="35"/>
        <v>1</v>
      </c>
      <c r="H217" s="1" t="str">
        <f t="shared" si="36"/>
        <v>1</v>
      </c>
      <c r="I217" s="1" t="str">
        <f t="shared" si="37"/>
        <v>0</v>
      </c>
      <c r="J217" s="1" t="str">
        <f t="shared" si="38"/>
        <v>1</v>
      </c>
      <c r="K217" s="1" t="str">
        <f t="shared" si="39"/>
        <v>1</v>
      </c>
      <c r="L217" s="1" t="str">
        <f t="shared" si="40"/>
        <v>0</v>
      </c>
      <c r="M217" s="1" t="str">
        <f t="shared" si="41"/>
        <v>0</v>
      </c>
      <c r="N217" s="1" t="str">
        <f t="shared" si="42"/>
        <v>0</v>
      </c>
      <c r="O217" s="1" t="str">
        <f t="shared" si="43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 t="shared" si="34"/>
        <v>217</v>
      </c>
      <c r="D218" s="1" t="s">
        <v>226</v>
      </c>
      <c r="E218" s="1"/>
      <c r="F218" s="1"/>
      <c r="G218" s="1" t="str">
        <f t="shared" si="35"/>
        <v>1</v>
      </c>
      <c r="H218" s="1" t="str">
        <f t="shared" si="36"/>
        <v>1</v>
      </c>
      <c r="I218" s="1" t="str">
        <f t="shared" si="37"/>
        <v>0</v>
      </c>
      <c r="J218" s="1" t="str">
        <f t="shared" si="38"/>
        <v>1</v>
      </c>
      <c r="K218" s="1" t="str">
        <f t="shared" si="39"/>
        <v>1</v>
      </c>
      <c r="L218" s="1" t="str">
        <f t="shared" si="40"/>
        <v>0</v>
      </c>
      <c r="M218" s="1" t="str">
        <f t="shared" si="41"/>
        <v>0</v>
      </c>
      <c r="N218" s="1" t="str">
        <f t="shared" si="42"/>
        <v>1</v>
      </c>
      <c r="O218" s="1" t="str">
        <f t="shared" si="43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 t="shared" si="34"/>
        <v>218</v>
      </c>
      <c r="D219" s="1" t="s">
        <v>137</v>
      </c>
      <c r="E219" s="1" t="s">
        <v>272</v>
      </c>
      <c r="F219" s="1" t="s">
        <v>212</v>
      </c>
      <c r="G219" s="1" t="str">
        <f t="shared" si="35"/>
        <v>1</v>
      </c>
      <c r="H219" s="1" t="str">
        <f t="shared" si="36"/>
        <v>1</v>
      </c>
      <c r="I219" s="1" t="str">
        <f t="shared" si="37"/>
        <v>0</v>
      </c>
      <c r="J219" s="1" t="str">
        <f t="shared" si="38"/>
        <v>1</v>
      </c>
      <c r="K219" s="1" t="str">
        <f t="shared" si="39"/>
        <v>1</v>
      </c>
      <c r="L219" s="1" t="str">
        <f t="shared" si="40"/>
        <v>0</v>
      </c>
      <c r="M219" s="1" t="str">
        <f t="shared" si="41"/>
        <v>1</v>
      </c>
      <c r="N219" s="1" t="str">
        <f t="shared" si="42"/>
        <v>0</v>
      </c>
      <c r="O219" s="1" t="str">
        <f t="shared" si="43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 t="shared" si="34"/>
        <v>219</v>
      </c>
      <c r="D220" s="1" t="s">
        <v>227</v>
      </c>
      <c r="E220" s="1" t="s">
        <v>9</v>
      </c>
      <c r="F220" s="1" t="s">
        <v>224</v>
      </c>
      <c r="G220" s="1" t="str">
        <f t="shared" si="35"/>
        <v>1</v>
      </c>
      <c r="H220" s="1" t="str">
        <f t="shared" si="36"/>
        <v>1</v>
      </c>
      <c r="I220" s="1" t="str">
        <f t="shared" si="37"/>
        <v>0</v>
      </c>
      <c r="J220" s="1" t="str">
        <f t="shared" si="38"/>
        <v>1</v>
      </c>
      <c r="K220" s="1" t="str">
        <f t="shared" si="39"/>
        <v>1</v>
      </c>
      <c r="L220" s="1" t="str">
        <f t="shared" si="40"/>
        <v>0</v>
      </c>
      <c r="M220" s="1" t="str">
        <f t="shared" si="41"/>
        <v>1</v>
      </c>
      <c r="N220" s="1" t="str">
        <f t="shared" si="42"/>
        <v>1</v>
      </c>
      <c r="O220" s="1" t="str">
        <f t="shared" si="43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 t="shared" si="34"/>
        <v>220</v>
      </c>
      <c r="D221" s="1" t="s">
        <v>138</v>
      </c>
      <c r="E221" s="1" t="s">
        <v>272</v>
      </c>
      <c r="F221" s="1" t="s">
        <v>212</v>
      </c>
      <c r="G221" s="1" t="str">
        <f t="shared" si="35"/>
        <v>1</v>
      </c>
      <c r="H221" s="1" t="str">
        <f t="shared" si="36"/>
        <v>1</v>
      </c>
      <c r="I221" s="1" t="str">
        <f t="shared" si="37"/>
        <v>0</v>
      </c>
      <c r="J221" s="1" t="str">
        <f t="shared" si="38"/>
        <v>1</v>
      </c>
      <c r="K221" s="1" t="str">
        <f t="shared" si="39"/>
        <v>1</v>
      </c>
      <c r="L221" s="1" t="str">
        <f t="shared" si="40"/>
        <v>1</v>
      </c>
      <c r="M221" s="1" t="str">
        <f t="shared" si="41"/>
        <v>0</v>
      </c>
      <c r="N221" s="1" t="str">
        <f t="shared" si="42"/>
        <v>0</v>
      </c>
      <c r="O221" s="1" t="str">
        <f t="shared" si="43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 t="shared" si="34"/>
        <v>222</v>
      </c>
      <c r="D222" s="1" t="s">
        <v>130</v>
      </c>
      <c r="E222" s="1" t="s">
        <v>9</v>
      </c>
      <c r="F222" s="1" t="s">
        <v>213</v>
      </c>
      <c r="G222" s="1" t="str">
        <f t="shared" si="35"/>
        <v>1</v>
      </c>
      <c r="H222" s="1" t="str">
        <f t="shared" si="36"/>
        <v>1</v>
      </c>
      <c r="I222" s="1" t="str">
        <f t="shared" si="37"/>
        <v>0</v>
      </c>
      <c r="J222" s="1" t="str">
        <f t="shared" si="38"/>
        <v>1</v>
      </c>
      <c r="K222" s="1" t="str">
        <f t="shared" si="39"/>
        <v>1</v>
      </c>
      <c r="L222" s="1" t="str">
        <f t="shared" si="40"/>
        <v>1</v>
      </c>
      <c r="M222" s="1" t="str">
        <f t="shared" si="41"/>
        <v>1</v>
      </c>
      <c r="N222" s="1" t="str">
        <f t="shared" si="42"/>
        <v>0</v>
      </c>
      <c r="O222" s="1" t="str">
        <f t="shared" si="43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 t="shared" si="34"/>
        <v>223</v>
      </c>
      <c r="D223" s="1" t="s">
        <v>140</v>
      </c>
      <c r="E223" s="1" t="s">
        <v>228</v>
      </c>
      <c r="F223" s="1"/>
      <c r="G223" s="1" t="str">
        <f t="shared" si="35"/>
        <v>1</v>
      </c>
      <c r="H223" s="1" t="str">
        <f t="shared" si="36"/>
        <v>1</v>
      </c>
      <c r="I223" s="1" t="str">
        <f t="shared" si="37"/>
        <v>0</v>
      </c>
      <c r="J223" s="1" t="str">
        <f t="shared" si="38"/>
        <v>1</v>
      </c>
      <c r="K223" s="1" t="str">
        <f t="shared" si="39"/>
        <v>1</v>
      </c>
      <c r="L223" s="1" t="str">
        <f t="shared" si="40"/>
        <v>1</v>
      </c>
      <c r="M223" s="1" t="str">
        <f t="shared" si="41"/>
        <v>1</v>
      </c>
      <c r="N223" s="1" t="str">
        <f t="shared" si="42"/>
        <v>1</v>
      </c>
      <c r="O223" s="1" t="str">
        <f t="shared" si="43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 t="shared" si="34"/>
        <v>224</v>
      </c>
      <c r="D224" s="1" t="s">
        <v>135</v>
      </c>
      <c r="E224" s="1" t="s">
        <v>229</v>
      </c>
      <c r="F224" s="1"/>
      <c r="G224" s="1" t="str">
        <f t="shared" si="35"/>
        <v>1</v>
      </c>
      <c r="H224" s="1" t="str">
        <f t="shared" si="36"/>
        <v>1</v>
      </c>
      <c r="I224" s="1" t="str">
        <f t="shared" si="37"/>
        <v>1</v>
      </c>
      <c r="J224" s="1" t="str">
        <f t="shared" si="38"/>
        <v>0</v>
      </c>
      <c r="K224" s="1" t="str">
        <f t="shared" si="39"/>
        <v>0</v>
      </c>
      <c r="L224" s="1" t="str">
        <f t="shared" si="40"/>
        <v>0</v>
      </c>
      <c r="M224" s="1" t="str">
        <f t="shared" si="41"/>
        <v>0</v>
      </c>
      <c r="N224" s="1" t="str">
        <f t="shared" si="42"/>
        <v>0</v>
      </c>
      <c r="O224" s="1" t="str">
        <f t="shared" si="43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 t="shared" si="34"/>
        <v>225</v>
      </c>
      <c r="D225" s="1" t="s">
        <v>136</v>
      </c>
      <c r="E225" s="1" t="s">
        <v>214</v>
      </c>
      <c r="F225" s="1"/>
      <c r="G225" s="1" t="str">
        <f t="shared" si="35"/>
        <v>1</v>
      </c>
      <c r="H225" s="1" t="str">
        <f t="shared" si="36"/>
        <v>1</v>
      </c>
      <c r="I225" s="1" t="str">
        <f t="shared" si="37"/>
        <v>1</v>
      </c>
      <c r="J225" s="1" t="str">
        <f t="shared" si="38"/>
        <v>0</v>
      </c>
      <c r="K225" s="1" t="str">
        <f t="shared" si="39"/>
        <v>0</v>
      </c>
      <c r="L225" s="1" t="str">
        <f t="shared" si="40"/>
        <v>0</v>
      </c>
      <c r="M225" s="1" t="str">
        <f t="shared" si="41"/>
        <v>0</v>
      </c>
      <c r="N225" s="1" t="str">
        <f t="shared" si="42"/>
        <v>1</v>
      </c>
      <c r="O225" s="1" t="str">
        <f t="shared" si="43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 t="shared" si="34"/>
        <v>226</v>
      </c>
      <c r="D226" s="1" t="s">
        <v>137</v>
      </c>
      <c r="E226" s="1" t="s">
        <v>229</v>
      </c>
      <c r="F226" s="1" t="s">
        <v>212</v>
      </c>
      <c r="G226" s="1" t="str">
        <f t="shared" si="35"/>
        <v>1</v>
      </c>
      <c r="H226" s="1" t="str">
        <f t="shared" si="36"/>
        <v>1</v>
      </c>
      <c r="I226" s="1" t="str">
        <f t="shared" si="37"/>
        <v>1</v>
      </c>
      <c r="J226" s="1" t="str">
        <f t="shared" si="38"/>
        <v>0</v>
      </c>
      <c r="K226" s="1" t="str">
        <f t="shared" si="39"/>
        <v>0</v>
      </c>
      <c r="L226" s="1" t="str">
        <f t="shared" si="40"/>
        <v>0</v>
      </c>
      <c r="M226" s="1" t="str">
        <f t="shared" si="41"/>
        <v>1</v>
      </c>
      <c r="N226" s="1" t="str">
        <f t="shared" si="42"/>
        <v>0</v>
      </c>
      <c r="O226" s="1" t="str">
        <f t="shared" si="43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 t="shared" si="34"/>
        <v>227</v>
      </c>
      <c r="D227" s="1" t="s">
        <v>116</v>
      </c>
      <c r="E227" s="1" t="s">
        <v>230</v>
      </c>
      <c r="F227" s="1" t="s">
        <v>214</v>
      </c>
      <c r="G227" s="1" t="str">
        <f t="shared" si="35"/>
        <v>1</v>
      </c>
      <c r="H227" s="1" t="str">
        <f t="shared" si="36"/>
        <v>1</v>
      </c>
      <c r="I227" s="1" t="str">
        <f t="shared" si="37"/>
        <v>1</v>
      </c>
      <c r="J227" s="1" t="str">
        <f t="shared" si="38"/>
        <v>0</v>
      </c>
      <c r="K227" s="1" t="str">
        <f t="shared" si="39"/>
        <v>0</v>
      </c>
      <c r="L227" s="1" t="str">
        <f t="shared" si="40"/>
        <v>0</v>
      </c>
      <c r="M227" s="1" t="str">
        <f t="shared" si="41"/>
        <v>1</v>
      </c>
      <c r="N227" s="1" t="str">
        <f t="shared" si="42"/>
        <v>1</v>
      </c>
      <c r="O227" s="1" t="str">
        <f t="shared" si="43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 t="shared" si="34"/>
        <v>228</v>
      </c>
      <c r="D228" s="1" t="s">
        <v>138</v>
      </c>
      <c r="E228" s="1" t="s">
        <v>229</v>
      </c>
      <c r="F228" s="1" t="s">
        <v>212</v>
      </c>
      <c r="G228" s="1" t="str">
        <f t="shared" si="35"/>
        <v>1</v>
      </c>
      <c r="H228" s="1" t="str">
        <f t="shared" si="36"/>
        <v>1</v>
      </c>
      <c r="I228" s="1" t="str">
        <f t="shared" si="37"/>
        <v>1</v>
      </c>
      <c r="J228" s="1" t="str">
        <f t="shared" si="38"/>
        <v>0</v>
      </c>
      <c r="K228" s="1" t="str">
        <f t="shared" si="39"/>
        <v>0</v>
      </c>
      <c r="L228" s="1" t="str">
        <f t="shared" si="40"/>
        <v>1</v>
      </c>
      <c r="M228" s="1" t="str">
        <f t="shared" si="41"/>
        <v>0</v>
      </c>
      <c r="N228" s="1" t="str">
        <f t="shared" si="42"/>
        <v>0</v>
      </c>
      <c r="O228" s="1" t="str">
        <f t="shared" si="43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 t="shared" si="34"/>
        <v>229</v>
      </c>
      <c r="D229" s="1" t="s">
        <v>139</v>
      </c>
      <c r="E229" s="1" t="s">
        <v>214</v>
      </c>
      <c r="F229" s="1"/>
      <c r="G229" s="1" t="str">
        <f t="shared" si="35"/>
        <v>1</v>
      </c>
      <c r="H229" s="1" t="str">
        <f t="shared" si="36"/>
        <v>1</v>
      </c>
      <c r="I229" s="1" t="str">
        <f t="shared" si="37"/>
        <v>1</v>
      </c>
      <c r="J229" s="1" t="str">
        <f t="shared" si="38"/>
        <v>0</v>
      </c>
      <c r="K229" s="1" t="str">
        <f t="shared" si="39"/>
        <v>0</v>
      </c>
      <c r="L229" s="1" t="str">
        <f t="shared" si="40"/>
        <v>1</v>
      </c>
      <c r="M229" s="1" t="str">
        <f t="shared" si="41"/>
        <v>0</v>
      </c>
      <c r="N229" s="1" t="str">
        <f t="shared" si="42"/>
        <v>1</v>
      </c>
      <c r="O229" s="1" t="str">
        <f t="shared" si="43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 t="shared" si="34"/>
        <v>230</v>
      </c>
      <c r="D230" s="1" t="s">
        <v>131</v>
      </c>
      <c r="E230" s="1" t="s">
        <v>9</v>
      </c>
      <c r="F230" s="1" t="s">
        <v>213</v>
      </c>
      <c r="G230" s="1" t="str">
        <f t="shared" si="35"/>
        <v>1</v>
      </c>
      <c r="H230" s="1" t="str">
        <f t="shared" si="36"/>
        <v>1</v>
      </c>
      <c r="I230" s="1" t="str">
        <f t="shared" si="37"/>
        <v>1</v>
      </c>
      <c r="J230" s="1" t="str">
        <f t="shared" si="38"/>
        <v>0</v>
      </c>
      <c r="K230" s="1" t="str">
        <f t="shared" si="39"/>
        <v>0</v>
      </c>
      <c r="L230" s="1" t="str">
        <f t="shared" si="40"/>
        <v>1</v>
      </c>
      <c r="M230" s="1" t="str">
        <f t="shared" si="41"/>
        <v>1</v>
      </c>
      <c r="N230" s="1" t="str">
        <f t="shared" si="42"/>
        <v>0</v>
      </c>
      <c r="O230" s="1" t="str">
        <f t="shared" si="43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 t="shared" si="34"/>
        <v>231</v>
      </c>
      <c r="D231" s="1" t="s">
        <v>140</v>
      </c>
      <c r="E231" s="1" t="s">
        <v>231</v>
      </c>
      <c r="F231" s="1"/>
      <c r="G231" s="1" t="str">
        <f t="shared" si="35"/>
        <v>1</v>
      </c>
      <c r="H231" s="1" t="str">
        <f t="shared" si="36"/>
        <v>1</v>
      </c>
      <c r="I231" s="1" t="str">
        <f t="shared" si="37"/>
        <v>1</v>
      </c>
      <c r="J231" s="1" t="str">
        <f t="shared" si="38"/>
        <v>0</v>
      </c>
      <c r="K231" s="1" t="str">
        <f t="shared" si="39"/>
        <v>0</v>
      </c>
      <c r="L231" s="1" t="str">
        <f t="shared" si="40"/>
        <v>1</v>
      </c>
      <c r="M231" s="1" t="str">
        <f t="shared" si="41"/>
        <v>1</v>
      </c>
      <c r="N231" s="1" t="str">
        <f t="shared" si="42"/>
        <v>1</v>
      </c>
      <c r="O231" s="1" t="str">
        <f t="shared" si="43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 t="shared" si="34"/>
        <v>232</v>
      </c>
      <c r="D232" s="1" t="s">
        <v>135</v>
      </c>
      <c r="E232" s="1" t="s">
        <v>232</v>
      </c>
      <c r="F232" s="1"/>
      <c r="G232" s="1" t="str">
        <f t="shared" si="35"/>
        <v>1</v>
      </c>
      <c r="H232" s="1" t="str">
        <f t="shared" si="36"/>
        <v>1</v>
      </c>
      <c r="I232" s="1" t="str">
        <f t="shared" si="37"/>
        <v>1</v>
      </c>
      <c r="J232" s="1" t="str">
        <f t="shared" si="38"/>
        <v>0</v>
      </c>
      <c r="K232" s="1" t="str">
        <f t="shared" si="39"/>
        <v>1</v>
      </c>
      <c r="L232" s="1" t="str">
        <f t="shared" si="40"/>
        <v>0</v>
      </c>
      <c r="M232" s="1" t="str">
        <f t="shared" si="41"/>
        <v>0</v>
      </c>
      <c r="N232" s="1" t="str">
        <f t="shared" si="42"/>
        <v>0</v>
      </c>
      <c r="O232" s="1" t="str">
        <f t="shared" si="43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 t="shared" si="34"/>
        <v>233</v>
      </c>
      <c r="D233" s="1" t="s">
        <v>137</v>
      </c>
      <c r="E233" s="1" t="s">
        <v>211</v>
      </c>
      <c r="F233" s="1"/>
      <c r="G233" s="1" t="str">
        <f t="shared" si="35"/>
        <v>1</v>
      </c>
      <c r="H233" s="1" t="str">
        <f t="shared" si="36"/>
        <v>1</v>
      </c>
      <c r="I233" s="1" t="str">
        <f t="shared" si="37"/>
        <v>1</v>
      </c>
      <c r="J233" s="1" t="str">
        <f t="shared" si="38"/>
        <v>0</v>
      </c>
      <c r="K233" s="1" t="str">
        <f t="shared" si="39"/>
        <v>1</v>
      </c>
      <c r="L233" s="1" t="str">
        <f t="shared" si="40"/>
        <v>0</v>
      </c>
      <c r="M233" s="1" t="str">
        <f t="shared" si="41"/>
        <v>0</v>
      </c>
      <c r="N233" s="1" t="str">
        <f t="shared" si="42"/>
        <v>1</v>
      </c>
      <c r="O233" s="1" t="str">
        <f t="shared" si="43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 t="shared" si="34"/>
        <v>234</v>
      </c>
      <c r="D234" s="1" t="s">
        <v>137</v>
      </c>
      <c r="E234" s="1" t="s">
        <v>232</v>
      </c>
      <c r="F234" s="1" t="s">
        <v>212</v>
      </c>
      <c r="G234" s="1" t="str">
        <f t="shared" si="35"/>
        <v>1</v>
      </c>
      <c r="H234" s="1" t="str">
        <f t="shared" si="36"/>
        <v>1</v>
      </c>
      <c r="I234" s="1" t="str">
        <f t="shared" si="37"/>
        <v>1</v>
      </c>
      <c r="J234" s="1" t="str">
        <f t="shared" si="38"/>
        <v>0</v>
      </c>
      <c r="K234" s="1" t="str">
        <f t="shared" si="39"/>
        <v>1</v>
      </c>
      <c r="L234" s="1" t="str">
        <f t="shared" si="40"/>
        <v>0</v>
      </c>
      <c r="M234" s="1" t="str">
        <f t="shared" si="41"/>
        <v>1</v>
      </c>
      <c r="N234" s="1" t="str">
        <f t="shared" si="42"/>
        <v>0</v>
      </c>
      <c r="O234" s="1" t="str">
        <f t="shared" si="43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 t="shared" si="34"/>
        <v>235</v>
      </c>
      <c r="D235" s="1" t="s">
        <v>116</v>
      </c>
      <c r="E235" s="1" t="s">
        <v>171</v>
      </c>
      <c r="F235" s="1" t="s">
        <v>214</v>
      </c>
      <c r="G235" s="1" t="str">
        <f t="shared" si="35"/>
        <v>1</v>
      </c>
      <c r="H235" s="1" t="str">
        <f t="shared" si="36"/>
        <v>1</v>
      </c>
      <c r="I235" s="1" t="str">
        <f t="shared" si="37"/>
        <v>1</v>
      </c>
      <c r="J235" s="1" t="str">
        <f t="shared" si="38"/>
        <v>0</v>
      </c>
      <c r="K235" s="1" t="str">
        <f t="shared" si="39"/>
        <v>1</v>
      </c>
      <c r="L235" s="1" t="str">
        <f t="shared" si="40"/>
        <v>0</v>
      </c>
      <c r="M235" s="1" t="str">
        <f t="shared" si="41"/>
        <v>1</v>
      </c>
      <c r="N235" s="1" t="str">
        <f t="shared" si="42"/>
        <v>1</v>
      </c>
      <c r="O235" s="1" t="str">
        <f t="shared" si="43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 t="shared" si="34"/>
        <v>236</v>
      </c>
      <c r="D236" s="1" t="s">
        <v>138</v>
      </c>
      <c r="E236" s="1" t="s">
        <v>232</v>
      </c>
      <c r="F236" s="1" t="s">
        <v>212</v>
      </c>
      <c r="G236" s="1" t="str">
        <f t="shared" si="35"/>
        <v>1</v>
      </c>
      <c r="H236" s="1" t="str">
        <f t="shared" si="36"/>
        <v>1</v>
      </c>
      <c r="I236" s="1" t="str">
        <f t="shared" si="37"/>
        <v>1</v>
      </c>
      <c r="J236" s="1" t="str">
        <f t="shared" si="38"/>
        <v>0</v>
      </c>
      <c r="K236" s="1" t="str">
        <f t="shared" si="39"/>
        <v>1</v>
      </c>
      <c r="L236" s="1" t="str">
        <f t="shared" si="40"/>
        <v>1</v>
      </c>
      <c r="M236" s="1" t="str">
        <f t="shared" si="41"/>
        <v>0</v>
      </c>
      <c r="N236" s="1" t="str">
        <f t="shared" si="42"/>
        <v>0</v>
      </c>
      <c r="O236" s="1" t="str">
        <f t="shared" si="43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4"/>
        <v>,EC,236,CALL,PE,nn,1,1,1,0,1,1,0,0,11101100,Y,Y,Y,N,N</v>
      </c>
    </row>
    <row r="237" spans="1:23" ht="15" customHeight="1" x14ac:dyDescent="0.25">
      <c r="B237" s="1" t="s">
        <v>187</v>
      </c>
      <c r="C237" s="1">
        <f t="shared" si="34"/>
        <v>238</v>
      </c>
      <c r="D237" t="s">
        <v>132</v>
      </c>
      <c r="E237" s="1" t="s">
        <v>9</v>
      </c>
      <c r="F237" s="1" t="s">
        <v>213</v>
      </c>
      <c r="G237" s="1" t="str">
        <f t="shared" si="35"/>
        <v>1</v>
      </c>
      <c r="H237" s="1" t="str">
        <f t="shared" si="36"/>
        <v>1</v>
      </c>
      <c r="I237" s="1" t="str">
        <f t="shared" si="37"/>
        <v>1</v>
      </c>
      <c r="J237" s="1" t="str">
        <f t="shared" si="38"/>
        <v>0</v>
      </c>
      <c r="K237" s="1" t="str">
        <f t="shared" si="39"/>
        <v>1</v>
      </c>
      <c r="L237" s="1" t="str">
        <f t="shared" si="40"/>
        <v>1</v>
      </c>
      <c r="M237" s="1" t="str">
        <f t="shared" si="41"/>
        <v>1</v>
      </c>
      <c r="N237" s="1" t="str">
        <f t="shared" si="42"/>
        <v>0</v>
      </c>
      <c r="O237" s="1" t="str">
        <f t="shared" si="43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4"/>
        <v>,EE,238,XOR,A,n,1,1,1,0,1,1,1,0,11101110,N,Y,N,N,Y</v>
      </c>
    </row>
    <row r="238" spans="1:23" ht="15" customHeight="1" x14ac:dyDescent="0.25">
      <c r="B238" s="1" t="s">
        <v>188</v>
      </c>
      <c r="C238" s="1">
        <f t="shared" si="34"/>
        <v>239</v>
      </c>
      <c r="D238" t="s">
        <v>140</v>
      </c>
      <c r="E238" t="s">
        <v>258</v>
      </c>
      <c r="G238" s="1" t="str">
        <f t="shared" si="35"/>
        <v>1</v>
      </c>
      <c r="H238" s="1" t="str">
        <f t="shared" si="36"/>
        <v>1</v>
      </c>
      <c r="I238" s="1" t="str">
        <f t="shared" si="37"/>
        <v>1</v>
      </c>
      <c r="J238" s="1" t="str">
        <f t="shared" si="38"/>
        <v>0</v>
      </c>
      <c r="K238" s="1" t="str">
        <f t="shared" si="39"/>
        <v>1</v>
      </c>
      <c r="L238" s="1" t="str">
        <f t="shared" si="40"/>
        <v>1</v>
      </c>
      <c r="M238" s="1" t="str">
        <f t="shared" si="41"/>
        <v>1</v>
      </c>
      <c r="N238" s="1" t="str">
        <f t="shared" si="42"/>
        <v>1</v>
      </c>
      <c r="O238" s="1" t="str">
        <f t="shared" si="43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4"/>
        <v>,EF,239,RST,28H,,1,1,1,0,1,1,1,1,11101111,N,Y,N,N,N</v>
      </c>
    </row>
    <row r="239" spans="1:23" ht="15" customHeight="1" x14ac:dyDescent="0.25">
      <c r="B239" s="1" t="s">
        <v>189</v>
      </c>
      <c r="C239" s="1">
        <f t="shared" si="34"/>
        <v>240</v>
      </c>
      <c r="D239" t="s">
        <v>135</v>
      </c>
      <c r="E239" t="s">
        <v>259</v>
      </c>
      <c r="G239" s="1" t="str">
        <f t="shared" si="35"/>
        <v>1</v>
      </c>
      <c r="H239" s="1" t="str">
        <f t="shared" si="36"/>
        <v>1</v>
      </c>
      <c r="I239" s="1" t="str">
        <f t="shared" si="37"/>
        <v>1</v>
      </c>
      <c r="J239" s="1" t="str">
        <f t="shared" si="38"/>
        <v>1</v>
      </c>
      <c r="K239" s="1" t="str">
        <f t="shared" si="39"/>
        <v>0</v>
      </c>
      <c r="L239" s="1" t="str">
        <f t="shared" si="40"/>
        <v>0</v>
      </c>
      <c r="M239" s="1" t="str">
        <f t="shared" si="41"/>
        <v>0</v>
      </c>
      <c r="N239" s="1" t="str">
        <f t="shared" si="42"/>
        <v>0</v>
      </c>
      <c r="O239" s="1" t="str">
        <f t="shared" si="43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4"/>
        <v>,F0,240,RET,P,,1,1,1,1,0,0,0,0,11110000,N,Y,N,N,N</v>
      </c>
    </row>
    <row r="240" spans="1:23" ht="15" customHeight="1" x14ac:dyDescent="0.25">
      <c r="B240" s="1" t="s">
        <v>190</v>
      </c>
      <c r="C240" s="1">
        <f t="shared" si="34"/>
        <v>241</v>
      </c>
      <c r="D240" t="s">
        <v>136</v>
      </c>
      <c r="E240" t="s">
        <v>87</v>
      </c>
      <c r="G240" s="1" t="str">
        <f t="shared" si="35"/>
        <v>1</v>
      </c>
      <c r="H240" s="1" t="str">
        <f t="shared" si="36"/>
        <v>1</v>
      </c>
      <c r="I240" s="1" t="str">
        <f t="shared" si="37"/>
        <v>1</v>
      </c>
      <c r="J240" s="1" t="str">
        <f t="shared" si="38"/>
        <v>1</v>
      </c>
      <c r="K240" s="1" t="str">
        <f t="shared" si="39"/>
        <v>0</v>
      </c>
      <c r="L240" s="1" t="str">
        <f t="shared" si="40"/>
        <v>0</v>
      </c>
      <c r="M240" s="1" t="str">
        <f t="shared" si="41"/>
        <v>0</v>
      </c>
      <c r="N240" s="1" t="str">
        <f t="shared" si="42"/>
        <v>1</v>
      </c>
      <c r="O240" s="1" t="str">
        <f t="shared" si="43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4"/>
        <v>,F1,241,POP,AF,,1,1,1,1,0,0,0,1,11110001,N,Y,N,N,N</v>
      </c>
    </row>
    <row r="241" spans="1:23" ht="15" customHeight="1" x14ac:dyDescent="0.25">
      <c r="B241" s="1" t="s">
        <v>191</v>
      </c>
      <c r="C241" s="1">
        <f t="shared" si="34"/>
        <v>242</v>
      </c>
      <c r="D241" t="s">
        <v>137</v>
      </c>
      <c r="E241" t="s">
        <v>259</v>
      </c>
      <c r="F241" s="1" t="s">
        <v>212</v>
      </c>
      <c r="G241" s="1" t="str">
        <f t="shared" si="35"/>
        <v>1</v>
      </c>
      <c r="H241" s="1" t="str">
        <f t="shared" si="36"/>
        <v>1</v>
      </c>
      <c r="I241" s="1" t="str">
        <f t="shared" si="37"/>
        <v>1</v>
      </c>
      <c r="J241" s="1" t="str">
        <f t="shared" si="38"/>
        <v>1</v>
      </c>
      <c r="K241" s="1" t="str">
        <f t="shared" si="39"/>
        <v>0</v>
      </c>
      <c r="L241" s="1" t="str">
        <f t="shared" si="40"/>
        <v>0</v>
      </c>
      <c r="M241" s="1" t="str">
        <f t="shared" si="41"/>
        <v>1</v>
      </c>
      <c r="N241" s="1" t="str">
        <f t="shared" si="42"/>
        <v>0</v>
      </c>
      <c r="O241" s="1" t="str">
        <f t="shared" si="43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4"/>
        <v>,F2,242,JP,P,nn,1,1,1,1,0,0,1,0,11110010,Y,Y,N,N,N</v>
      </c>
    </row>
    <row r="242" spans="1:23" ht="15" customHeight="1" x14ac:dyDescent="0.25">
      <c r="B242" s="1" t="s">
        <v>192</v>
      </c>
      <c r="C242" s="1">
        <f t="shared" si="34"/>
        <v>243</v>
      </c>
      <c r="D242" t="s">
        <v>260</v>
      </c>
      <c r="G242" s="1" t="str">
        <f t="shared" si="35"/>
        <v>1</v>
      </c>
      <c r="H242" s="1" t="str">
        <f t="shared" si="36"/>
        <v>1</v>
      </c>
      <c r="I242" s="1" t="str">
        <f t="shared" si="37"/>
        <v>1</v>
      </c>
      <c r="J242" s="1" t="str">
        <f t="shared" si="38"/>
        <v>1</v>
      </c>
      <c r="K242" s="1" t="str">
        <f t="shared" si="39"/>
        <v>0</v>
      </c>
      <c r="L242" s="1" t="str">
        <f t="shared" si="40"/>
        <v>0</v>
      </c>
      <c r="M242" s="1" t="str">
        <f t="shared" si="41"/>
        <v>1</v>
      </c>
      <c r="N242" s="1" t="str">
        <f t="shared" si="42"/>
        <v>1</v>
      </c>
      <c r="O242" s="1" t="str">
        <f t="shared" si="43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4"/>
        <v>,F3,243,DI,,,1,1,1,1,0,0,1,1,11110011,N,Y,N,N,N</v>
      </c>
    </row>
    <row r="243" spans="1:23" ht="15" customHeight="1" x14ac:dyDescent="0.25">
      <c r="B243" s="1" t="s">
        <v>193</v>
      </c>
      <c r="C243" s="1">
        <f t="shared" si="34"/>
        <v>244</v>
      </c>
      <c r="D243" t="s">
        <v>138</v>
      </c>
      <c r="E243" t="s">
        <v>259</v>
      </c>
      <c r="F243" s="1" t="s">
        <v>212</v>
      </c>
      <c r="G243" s="1" t="str">
        <f t="shared" si="35"/>
        <v>1</v>
      </c>
      <c r="H243" s="1" t="str">
        <f t="shared" si="36"/>
        <v>1</v>
      </c>
      <c r="I243" s="1" t="str">
        <f t="shared" si="37"/>
        <v>1</v>
      </c>
      <c r="J243" s="1" t="str">
        <f t="shared" si="38"/>
        <v>1</v>
      </c>
      <c r="K243" s="1" t="str">
        <f t="shared" si="39"/>
        <v>0</v>
      </c>
      <c r="L243" s="1" t="str">
        <f t="shared" si="40"/>
        <v>1</v>
      </c>
      <c r="M243" s="1" t="str">
        <f t="shared" si="41"/>
        <v>0</v>
      </c>
      <c r="N243" s="1" t="str">
        <f t="shared" si="42"/>
        <v>0</v>
      </c>
      <c r="O243" s="1" t="str">
        <f t="shared" si="43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4"/>
        <v>,F4,244,CALL,P,nn,1,1,1,1,0,1,0,0,11110100,Y,Y,Y,N,N</v>
      </c>
    </row>
    <row r="244" spans="1:23" ht="15" customHeight="1" x14ac:dyDescent="0.25">
      <c r="B244" s="1" t="s">
        <v>194</v>
      </c>
      <c r="C244" s="1">
        <f t="shared" si="34"/>
        <v>245</v>
      </c>
      <c r="D244" t="s">
        <v>139</v>
      </c>
      <c r="E244" t="s">
        <v>87</v>
      </c>
      <c r="G244" s="1" t="str">
        <f t="shared" si="35"/>
        <v>1</v>
      </c>
      <c r="H244" s="1" t="str">
        <f t="shared" si="36"/>
        <v>1</v>
      </c>
      <c r="I244" s="1" t="str">
        <f t="shared" si="37"/>
        <v>1</v>
      </c>
      <c r="J244" s="1" t="str">
        <f t="shared" si="38"/>
        <v>1</v>
      </c>
      <c r="K244" s="1" t="str">
        <f t="shared" si="39"/>
        <v>0</v>
      </c>
      <c r="L244" s="1" t="str">
        <f t="shared" si="40"/>
        <v>1</v>
      </c>
      <c r="M244" s="1" t="str">
        <f t="shared" si="41"/>
        <v>0</v>
      </c>
      <c r="N244" s="1" t="str">
        <f t="shared" si="42"/>
        <v>1</v>
      </c>
      <c r="O244" s="1" t="str">
        <f t="shared" si="43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4"/>
        <v>,F5,245,PUSH,AF,,1,1,1,1,0,1,0,1,11110101,N,Y,N,N,N</v>
      </c>
    </row>
    <row r="245" spans="1:23" ht="15" customHeight="1" x14ac:dyDescent="0.25">
      <c r="B245" s="1" t="s">
        <v>195</v>
      </c>
      <c r="C245" s="1">
        <f t="shared" si="34"/>
        <v>246</v>
      </c>
      <c r="D245" t="s">
        <v>133</v>
      </c>
      <c r="E245" s="1" t="s">
        <v>9</v>
      </c>
      <c r="F245" s="1" t="s">
        <v>213</v>
      </c>
      <c r="G245" s="1" t="str">
        <f t="shared" si="35"/>
        <v>1</v>
      </c>
      <c r="H245" s="1" t="str">
        <f t="shared" si="36"/>
        <v>1</v>
      </c>
      <c r="I245" s="1" t="str">
        <f t="shared" si="37"/>
        <v>1</v>
      </c>
      <c r="J245" s="1" t="str">
        <f t="shared" si="38"/>
        <v>1</v>
      </c>
      <c r="K245" s="1" t="str">
        <f t="shared" si="39"/>
        <v>0</v>
      </c>
      <c r="L245" s="1" t="str">
        <f t="shared" si="40"/>
        <v>1</v>
      </c>
      <c r="M245" s="1" t="str">
        <f t="shared" si="41"/>
        <v>1</v>
      </c>
      <c r="N245" s="1" t="str">
        <f t="shared" si="42"/>
        <v>0</v>
      </c>
      <c r="O245" s="1" t="str">
        <f t="shared" si="43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4"/>
        <v>,F6,246,OR,A,n,1,1,1,1,0,1,1,0,11110110,N,Y,N,N,Y</v>
      </c>
    </row>
    <row r="246" spans="1:23" ht="15" customHeight="1" x14ac:dyDescent="0.25">
      <c r="B246" s="1" t="s">
        <v>196</v>
      </c>
      <c r="C246" s="1">
        <f t="shared" si="34"/>
        <v>247</v>
      </c>
      <c r="D246" t="s">
        <v>140</v>
      </c>
      <c r="E246" t="s">
        <v>261</v>
      </c>
      <c r="G246" s="1" t="str">
        <f t="shared" si="35"/>
        <v>1</v>
      </c>
      <c r="H246" s="1" t="str">
        <f t="shared" si="36"/>
        <v>1</v>
      </c>
      <c r="I246" s="1" t="str">
        <f t="shared" si="37"/>
        <v>1</v>
      </c>
      <c r="J246" s="1" t="str">
        <f t="shared" si="38"/>
        <v>1</v>
      </c>
      <c r="K246" s="1" t="str">
        <f t="shared" si="39"/>
        <v>0</v>
      </c>
      <c r="L246" s="1" t="str">
        <f t="shared" si="40"/>
        <v>1</v>
      </c>
      <c r="M246" s="1" t="str">
        <f t="shared" si="41"/>
        <v>1</v>
      </c>
      <c r="N246" s="1" t="str">
        <f t="shared" si="42"/>
        <v>1</v>
      </c>
      <c r="O246" s="1" t="str">
        <f t="shared" si="43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4"/>
        <v>,F7,247,RST,30H,,1,1,1,1,0,1,1,1,11110111,N,Y,N,N,N</v>
      </c>
    </row>
    <row r="247" spans="1:23" ht="15" customHeight="1" x14ac:dyDescent="0.25">
      <c r="B247" s="1" t="s">
        <v>197</v>
      </c>
      <c r="C247" s="1">
        <f t="shared" si="34"/>
        <v>248</v>
      </c>
      <c r="D247" t="s">
        <v>135</v>
      </c>
      <c r="E247" t="s">
        <v>262</v>
      </c>
      <c r="G247" s="1" t="str">
        <f t="shared" si="35"/>
        <v>1</v>
      </c>
      <c r="H247" s="1" t="str">
        <f t="shared" si="36"/>
        <v>1</v>
      </c>
      <c r="I247" s="1" t="str">
        <f t="shared" si="37"/>
        <v>1</v>
      </c>
      <c r="J247" s="1" t="str">
        <f t="shared" si="38"/>
        <v>1</v>
      </c>
      <c r="K247" s="1" t="str">
        <f t="shared" si="39"/>
        <v>1</v>
      </c>
      <c r="L247" s="1" t="str">
        <f t="shared" si="40"/>
        <v>0</v>
      </c>
      <c r="M247" s="1" t="str">
        <f t="shared" si="41"/>
        <v>0</v>
      </c>
      <c r="N247" s="1" t="str">
        <f t="shared" si="42"/>
        <v>0</v>
      </c>
      <c r="O247" s="1" t="str">
        <f t="shared" si="43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4"/>
        <v>,F8,248,RET,M,,1,1,1,1,1,0,0,0,11111000,N,Y,N,N,N</v>
      </c>
    </row>
    <row r="248" spans="1:23" ht="15" customHeight="1" x14ac:dyDescent="0.25">
      <c r="B248" s="1" t="s">
        <v>198</v>
      </c>
      <c r="C248" s="1">
        <f t="shared" si="34"/>
        <v>249</v>
      </c>
      <c r="D248" t="s">
        <v>7</v>
      </c>
      <c r="E248" t="s">
        <v>220</v>
      </c>
      <c r="F248" t="s">
        <v>214</v>
      </c>
      <c r="G248" s="1" t="str">
        <f t="shared" si="35"/>
        <v>1</v>
      </c>
      <c r="H248" s="1" t="str">
        <f t="shared" si="36"/>
        <v>1</v>
      </c>
      <c r="I248" s="1" t="str">
        <f t="shared" si="37"/>
        <v>1</v>
      </c>
      <c r="J248" s="1" t="str">
        <f t="shared" si="38"/>
        <v>1</v>
      </c>
      <c r="K248" s="1" t="str">
        <f t="shared" si="39"/>
        <v>1</v>
      </c>
      <c r="L248" s="1" t="str">
        <f t="shared" si="40"/>
        <v>0</v>
      </c>
      <c r="M248" s="1" t="str">
        <f t="shared" si="41"/>
        <v>0</v>
      </c>
      <c r="N248" s="1" t="str">
        <f t="shared" si="42"/>
        <v>1</v>
      </c>
      <c r="O248" s="1" t="str">
        <f t="shared" si="43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 t="shared" si="34"/>
        <v>250</v>
      </c>
      <c r="D249" t="s">
        <v>137</v>
      </c>
      <c r="E249" t="s">
        <v>262</v>
      </c>
      <c r="F249" s="1" t="s">
        <v>212</v>
      </c>
      <c r="G249" s="1" t="str">
        <f t="shared" si="35"/>
        <v>1</v>
      </c>
      <c r="H249" s="1" t="str">
        <f t="shared" si="36"/>
        <v>1</v>
      </c>
      <c r="I249" s="1" t="str">
        <f t="shared" si="37"/>
        <v>1</v>
      </c>
      <c r="J249" s="1" t="str">
        <f t="shared" si="38"/>
        <v>1</v>
      </c>
      <c r="K249" s="1" t="str">
        <f t="shared" si="39"/>
        <v>1</v>
      </c>
      <c r="L249" s="1" t="str">
        <f t="shared" si="40"/>
        <v>0</v>
      </c>
      <c r="M249" s="1" t="str">
        <f t="shared" si="41"/>
        <v>1</v>
      </c>
      <c r="N249" s="1" t="str">
        <f t="shared" si="42"/>
        <v>0</v>
      </c>
      <c r="O249" s="1" t="str">
        <f t="shared" si="43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4"/>
        <v>,FA,250,JP,M,nn,1,1,1,1,1,0,1,0,11111010,Y,Y,N,N,N</v>
      </c>
    </row>
    <row r="250" spans="1:23" ht="15" customHeight="1" x14ac:dyDescent="0.25">
      <c r="B250" s="1" t="s">
        <v>200</v>
      </c>
      <c r="C250" s="1">
        <f t="shared" si="34"/>
        <v>251</v>
      </c>
      <c r="D250" t="s">
        <v>263</v>
      </c>
      <c r="G250" s="1" t="str">
        <f t="shared" si="35"/>
        <v>1</v>
      </c>
      <c r="H250" s="1" t="str">
        <f t="shared" si="36"/>
        <v>1</v>
      </c>
      <c r="I250" s="1" t="str">
        <f t="shared" si="37"/>
        <v>1</v>
      </c>
      <c r="J250" s="1" t="str">
        <f t="shared" si="38"/>
        <v>1</v>
      </c>
      <c r="K250" s="1" t="str">
        <f t="shared" si="39"/>
        <v>1</v>
      </c>
      <c r="L250" s="1" t="str">
        <f t="shared" si="40"/>
        <v>0</v>
      </c>
      <c r="M250" s="1" t="str">
        <f t="shared" si="41"/>
        <v>1</v>
      </c>
      <c r="N250" s="1" t="str">
        <f t="shared" si="42"/>
        <v>1</v>
      </c>
      <c r="O250" s="1" t="str">
        <f t="shared" si="43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4"/>
        <v>,FB,251,EI,,,1,1,1,1,1,0,1,1,11111011,N,Y,N,N,N</v>
      </c>
    </row>
    <row r="251" spans="1:23" ht="15" customHeight="1" x14ac:dyDescent="0.25">
      <c r="B251" s="1" t="s">
        <v>201</v>
      </c>
      <c r="C251" s="1">
        <f t="shared" si="34"/>
        <v>252</v>
      </c>
      <c r="D251" t="s">
        <v>138</v>
      </c>
      <c r="E251" t="s">
        <v>262</v>
      </c>
      <c r="F251" s="1" t="s">
        <v>212</v>
      </c>
      <c r="G251" s="1" t="str">
        <f t="shared" si="35"/>
        <v>1</v>
      </c>
      <c r="H251" s="1" t="str">
        <f t="shared" si="36"/>
        <v>1</v>
      </c>
      <c r="I251" s="1" t="str">
        <f t="shared" si="37"/>
        <v>1</v>
      </c>
      <c r="J251" s="1" t="str">
        <f t="shared" si="38"/>
        <v>1</v>
      </c>
      <c r="K251" s="1" t="str">
        <f t="shared" si="39"/>
        <v>1</v>
      </c>
      <c r="L251" s="1" t="str">
        <f t="shared" si="40"/>
        <v>1</v>
      </c>
      <c r="M251" s="1" t="str">
        <f t="shared" si="41"/>
        <v>0</v>
      </c>
      <c r="N251" s="1" t="str">
        <f t="shared" si="42"/>
        <v>0</v>
      </c>
      <c r="O251" s="1" t="str">
        <f t="shared" si="43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4"/>
        <v>,FC,252,CALL,M,nn,1,1,1,1,1,1,0,0,11111100,Y,Y,Y,N,N</v>
      </c>
    </row>
    <row r="252" spans="1:23" ht="15" customHeight="1" x14ac:dyDescent="0.25">
      <c r="B252" s="1" t="s">
        <v>203</v>
      </c>
      <c r="C252" s="1">
        <f t="shared" si="34"/>
        <v>254</v>
      </c>
      <c r="D252" t="s">
        <v>134</v>
      </c>
      <c r="E252" t="s">
        <v>9</v>
      </c>
      <c r="F252" s="1" t="s">
        <v>213</v>
      </c>
      <c r="G252" s="1" t="str">
        <f t="shared" si="35"/>
        <v>1</v>
      </c>
      <c r="H252" s="1" t="str">
        <f t="shared" si="36"/>
        <v>1</v>
      </c>
      <c r="I252" s="1" t="str">
        <f t="shared" si="37"/>
        <v>1</v>
      </c>
      <c r="J252" s="1" t="str">
        <f t="shared" si="38"/>
        <v>1</v>
      </c>
      <c r="K252" s="1" t="str">
        <f t="shared" si="39"/>
        <v>1</v>
      </c>
      <c r="L252" s="1" t="str">
        <f t="shared" si="40"/>
        <v>1</v>
      </c>
      <c r="M252" s="1" t="str">
        <f t="shared" si="41"/>
        <v>1</v>
      </c>
      <c r="N252" s="1" t="str">
        <f t="shared" si="42"/>
        <v>0</v>
      </c>
      <c r="O252" s="1" t="str">
        <f t="shared" si="43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4"/>
        <v>,FE,254,CP,A,n,1,1,1,1,1,1,1,0,11111110,Y,Y,N,N,Y</v>
      </c>
    </row>
    <row r="253" spans="1:23" ht="15" customHeight="1" x14ac:dyDescent="0.25">
      <c r="B253" s="1" t="s">
        <v>204</v>
      </c>
      <c r="C253" s="1">
        <f t="shared" si="34"/>
        <v>255</v>
      </c>
      <c r="D253" t="s">
        <v>140</v>
      </c>
      <c r="E253" t="s">
        <v>264</v>
      </c>
      <c r="G253" s="1" t="str">
        <f t="shared" si="35"/>
        <v>1</v>
      </c>
      <c r="H253" s="1" t="str">
        <f t="shared" si="36"/>
        <v>1</v>
      </c>
      <c r="I253" s="1" t="str">
        <f t="shared" si="37"/>
        <v>1</v>
      </c>
      <c r="J253" s="1" t="str">
        <f t="shared" si="38"/>
        <v>1</v>
      </c>
      <c r="K253" s="1" t="str">
        <f t="shared" si="39"/>
        <v>1</v>
      </c>
      <c r="L253" s="1" t="str">
        <f t="shared" si="40"/>
        <v>1</v>
      </c>
      <c r="M253" s="1" t="str">
        <f t="shared" si="41"/>
        <v>1</v>
      </c>
      <c r="N253" s="1" t="str">
        <f t="shared" si="42"/>
        <v>1</v>
      </c>
      <c r="O253" s="1" t="str">
        <f t="shared" si="43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4"/>
        <v>,FF,255,RST,38H,,1,1,1,1,1,1,1,1,11111111,N,Y,N,N,N</v>
      </c>
    </row>
    <row r="254" spans="1:23" ht="15" customHeight="1" x14ac:dyDescent="0.25">
      <c r="A254" s="1" t="s">
        <v>141</v>
      </c>
      <c r="B254" s="1">
        <v>0</v>
      </c>
      <c r="C254" s="1">
        <f t="shared" ref="C254:C257" si="4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254:G257" si="46">MID(O254,1,1)</f>
        <v>0</v>
      </c>
      <c r="H254" s="1" t="str">
        <f t="shared" ref="H254:H257" si="47">MID(O254,2,1)</f>
        <v>0</v>
      </c>
      <c r="I254" s="1" t="str">
        <f t="shared" ref="I254:I257" si="48">MID(O254,3,1)</f>
        <v>0</v>
      </c>
      <c r="J254" s="1" t="str">
        <f t="shared" ref="J254:J257" si="49">MID(O254,4,1)</f>
        <v>0</v>
      </c>
      <c r="K254" s="1" t="str">
        <f t="shared" ref="K254:K257" si="50">MID(O254,5,1)</f>
        <v>0</v>
      </c>
      <c r="L254" s="1" t="str">
        <f t="shared" ref="L254:L257" si="51">MID(O254,6,1)</f>
        <v>0</v>
      </c>
      <c r="M254" s="1" t="str">
        <f t="shared" ref="M254:M257" si="52">MID(O254,7,1)</f>
        <v>0</v>
      </c>
      <c r="N254" s="1" t="str">
        <f t="shared" ref="N254:N257" si="53">MID(O254,8,1)</f>
        <v>0</v>
      </c>
      <c r="O254" s="1" t="str">
        <f t="shared" ref="O254:O257" si="5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4"/>
        <v>CB,0,203000,RLC,B,,0,0,0,0,0,0,0,0,00000000,N,Y,N,N,N</v>
      </c>
    </row>
    <row r="255" spans="1:23" ht="15" customHeight="1" x14ac:dyDescent="0.25">
      <c r="A255" s="1" t="s">
        <v>141</v>
      </c>
      <c r="B255" s="1">
        <v>1</v>
      </c>
      <c r="C255" s="1">
        <f t="shared" si="45"/>
        <v>203001</v>
      </c>
      <c r="D255" s="1" t="s">
        <v>142</v>
      </c>
      <c r="E255" s="1" t="s">
        <v>206</v>
      </c>
      <c r="F255" s="1"/>
      <c r="G255" s="1" t="str">
        <f t="shared" si="46"/>
        <v>0</v>
      </c>
      <c r="H255" s="1" t="str">
        <f t="shared" si="47"/>
        <v>0</v>
      </c>
      <c r="I255" s="1" t="str">
        <f t="shared" si="48"/>
        <v>0</v>
      </c>
      <c r="J255" s="1" t="str">
        <f t="shared" si="49"/>
        <v>0</v>
      </c>
      <c r="K255" s="1" t="str">
        <f t="shared" si="50"/>
        <v>0</v>
      </c>
      <c r="L255" s="1" t="str">
        <f t="shared" si="51"/>
        <v>0</v>
      </c>
      <c r="M255" s="1" t="str">
        <f t="shared" si="52"/>
        <v>0</v>
      </c>
      <c r="N255" s="1" t="str">
        <f t="shared" si="53"/>
        <v>1</v>
      </c>
      <c r="O255" s="1" t="str">
        <f t="shared" si="5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4"/>
        <v>CB,1,203001,RLC,C,,0,0,0,0,0,0,0,1,00000001,N,Y,N,N,N</v>
      </c>
    </row>
    <row r="256" spans="1:23" ht="15" customHeight="1" x14ac:dyDescent="0.25">
      <c r="A256" s="1" t="s">
        <v>141</v>
      </c>
      <c r="B256" s="1">
        <v>2</v>
      </c>
      <c r="C256" s="1">
        <f t="shared" si="45"/>
        <v>203002</v>
      </c>
      <c r="D256" s="1" t="s">
        <v>142</v>
      </c>
      <c r="E256" s="1" t="s">
        <v>207</v>
      </c>
      <c r="F256" s="1"/>
      <c r="G256" s="1" t="str">
        <f t="shared" si="46"/>
        <v>0</v>
      </c>
      <c r="H256" s="1" t="str">
        <f t="shared" si="47"/>
        <v>0</v>
      </c>
      <c r="I256" s="1" t="str">
        <f t="shared" si="48"/>
        <v>0</v>
      </c>
      <c r="J256" s="1" t="str">
        <f t="shared" si="49"/>
        <v>0</v>
      </c>
      <c r="K256" s="1" t="str">
        <f t="shared" si="50"/>
        <v>0</v>
      </c>
      <c r="L256" s="1" t="str">
        <f t="shared" si="51"/>
        <v>0</v>
      </c>
      <c r="M256" s="1" t="str">
        <f t="shared" si="52"/>
        <v>1</v>
      </c>
      <c r="N256" s="1" t="str">
        <f t="shared" si="53"/>
        <v>0</v>
      </c>
      <c r="O256" s="1" t="str">
        <f t="shared" si="5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4"/>
        <v>CB,2,203002,RLC,D,,0,0,0,0,0,0,1,0,00000010,N,Y,N,N,N</v>
      </c>
    </row>
    <row r="257" spans="1:23" ht="15" customHeight="1" x14ac:dyDescent="0.25">
      <c r="A257" s="1" t="s">
        <v>141</v>
      </c>
      <c r="B257" s="1">
        <v>3</v>
      </c>
      <c r="C257" s="1">
        <f t="shared" si="45"/>
        <v>203003</v>
      </c>
      <c r="D257" s="1" t="s">
        <v>142</v>
      </c>
      <c r="E257" s="1" t="s">
        <v>208</v>
      </c>
      <c r="F257" s="1"/>
      <c r="G257" s="1" t="str">
        <f t="shared" si="46"/>
        <v>0</v>
      </c>
      <c r="H257" s="1" t="str">
        <f t="shared" si="47"/>
        <v>0</v>
      </c>
      <c r="I257" s="1" t="str">
        <f t="shared" si="48"/>
        <v>0</v>
      </c>
      <c r="J257" s="1" t="str">
        <f t="shared" si="49"/>
        <v>0</v>
      </c>
      <c r="K257" s="1" t="str">
        <f t="shared" si="50"/>
        <v>0</v>
      </c>
      <c r="L257" s="1" t="str">
        <f t="shared" si="51"/>
        <v>0</v>
      </c>
      <c r="M257" s="1" t="str">
        <f t="shared" si="52"/>
        <v>1</v>
      </c>
      <c r="N257" s="1" t="str">
        <f t="shared" si="53"/>
        <v>1</v>
      </c>
      <c r="O257" s="1" t="str">
        <f t="shared" si="5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4"/>
        <v>CB,3,203003,RLC,E,,0,0,0,0,0,0,1,1,00000011,N,Y,N,N,N</v>
      </c>
    </row>
    <row r="258" spans="1:23" ht="15" customHeight="1" x14ac:dyDescent="0.25">
      <c r="A258" s="1" t="s">
        <v>141</v>
      </c>
      <c r="B258" s="1">
        <v>4</v>
      </c>
      <c r="C258" s="1">
        <f t="shared" ref="C258:C321" si="5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56">MID(O258,1,1)</f>
        <v>0</v>
      </c>
      <c r="H258" s="1" t="str">
        <f t="shared" ref="H258:H321" si="57">MID(O258,2,1)</f>
        <v>0</v>
      </c>
      <c r="I258" s="1" t="str">
        <f t="shared" ref="I258:I321" si="58">MID(O258,3,1)</f>
        <v>0</v>
      </c>
      <c r="J258" s="1" t="str">
        <f t="shared" ref="J258:J321" si="59">MID(O258,4,1)</f>
        <v>0</v>
      </c>
      <c r="K258" s="1" t="str">
        <f t="shared" ref="K258:K321" si="60">MID(O258,5,1)</f>
        <v>0</v>
      </c>
      <c r="L258" s="1" t="str">
        <f t="shared" ref="L258:L321" si="61">MID(O258,6,1)</f>
        <v>1</v>
      </c>
      <c r="M258" s="1" t="str">
        <f t="shared" ref="M258:M321" si="62">MID(O258,7,1)</f>
        <v>0</v>
      </c>
      <c r="N258" s="1" t="str">
        <f t="shared" ref="N258:N321" si="63">MID(O258,8,1)</f>
        <v>0</v>
      </c>
      <c r="O258" s="1" t="str">
        <f t="shared" ref="O258:O321" si="6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4"/>
        <v>CB,4,203004,RLC,H,,0,0,0,0,0,1,0,0,00000100,N,Y,N,N,N</v>
      </c>
    </row>
    <row r="259" spans="1:23" ht="15" customHeight="1" x14ac:dyDescent="0.25">
      <c r="A259" s="1" t="s">
        <v>141</v>
      </c>
      <c r="B259" s="1">
        <v>5</v>
      </c>
      <c r="C259" s="1">
        <f t="shared" si="55"/>
        <v>203005</v>
      </c>
      <c r="D259" s="1" t="s">
        <v>142</v>
      </c>
      <c r="E259" s="1" t="s">
        <v>210</v>
      </c>
      <c r="F259" s="1"/>
      <c r="G259" s="1" t="str">
        <f t="shared" si="56"/>
        <v>0</v>
      </c>
      <c r="H259" s="1" t="str">
        <f t="shared" si="57"/>
        <v>0</v>
      </c>
      <c r="I259" s="1" t="str">
        <f t="shared" si="58"/>
        <v>0</v>
      </c>
      <c r="J259" s="1" t="str">
        <f t="shared" si="59"/>
        <v>0</v>
      </c>
      <c r="K259" s="1" t="str">
        <f t="shared" si="60"/>
        <v>0</v>
      </c>
      <c r="L259" s="1" t="str">
        <f t="shared" si="61"/>
        <v>1</v>
      </c>
      <c r="M259" s="1" t="str">
        <f t="shared" si="62"/>
        <v>0</v>
      </c>
      <c r="N259" s="1" t="str">
        <f t="shared" si="63"/>
        <v>1</v>
      </c>
      <c r="O259" s="1" t="str">
        <f t="shared" si="6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4"/>
        <v>CB,5,203005,RLC,L,,0,0,0,0,0,1,0,1,00000101,N,Y,N,N,N</v>
      </c>
    </row>
    <row r="260" spans="1:23" ht="15" customHeight="1" x14ac:dyDescent="0.25">
      <c r="A260" s="1" t="s">
        <v>141</v>
      </c>
      <c r="B260" s="1">
        <v>6</v>
      </c>
      <c r="C260" s="1">
        <f t="shared" si="55"/>
        <v>203006</v>
      </c>
      <c r="D260" s="1" t="s">
        <v>142</v>
      </c>
      <c r="E260" s="1" t="s">
        <v>211</v>
      </c>
      <c r="F260" s="1"/>
      <c r="G260" s="1" t="str">
        <f t="shared" si="56"/>
        <v>0</v>
      </c>
      <c r="H260" s="1" t="str">
        <f t="shared" si="57"/>
        <v>0</v>
      </c>
      <c r="I260" s="1" t="str">
        <f t="shared" si="58"/>
        <v>0</v>
      </c>
      <c r="J260" s="1" t="str">
        <f t="shared" si="59"/>
        <v>0</v>
      </c>
      <c r="K260" s="1" t="str">
        <f t="shared" si="60"/>
        <v>0</v>
      </c>
      <c r="L260" s="1" t="str">
        <f t="shared" si="61"/>
        <v>1</v>
      </c>
      <c r="M260" s="1" t="str">
        <f t="shared" si="62"/>
        <v>1</v>
      </c>
      <c r="N260" s="1" t="str">
        <f t="shared" si="63"/>
        <v>0</v>
      </c>
      <c r="O260" s="1" t="str">
        <f t="shared" si="6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4"/>
        <v>CB,6,203006,RLC,(HL),,0,0,0,0,0,1,1,0,00000110,N,Y,Y,N,N</v>
      </c>
    </row>
    <row r="261" spans="1:23" ht="15" customHeight="1" x14ac:dyDescent="0.25">
      <c r="A261" s="1" t="s">
        <v>141</v>
      </c>
      <c r="B261" s="1">
        <v>7</v>
      </c>
      <c r="C261" s="1">
        <f t="shared" si="55"/>
        <v>203007</v>
      </c>
      <c r="D261" s="1" t="s">
        <v>142</v>
      </c>
      <c r="E261" s="1" t="s">
        <v>9</v>
      </c>
      <c r="F261" s="1"/>
      <c r="G261" s="1" t="str">
        <f t="shared" si="56"/>
        <v>0</v>
      </c>
      <c r="H261" s="1" t="str">
        <f t="shared" si="57"/>
        <v>0</v>
      </c>
      <c r="I261" s="1" t="str">
        <f t="shared" si="58"/>
        <v>0</v>
      </c>
      <c r="J261" s="1" t="str">
        <f t="shared" si="59"/>
        <v>0</v>
      </c>
      <c r="K261" s="1" t="str">
        <f t="shared" si="60"/>
        <v>0</v>
      </c>
      <c r="L261" s="1" t="str">
        <f t="shared" si="61"/>
        <v>1</v>
      </c>
      <c r="M261" s="1" t="str">
        <f t="shared" si="62"/>
        <v>1</v>
      </c>
      <c r="N261" s="1" t="str">
        <f t="shared" si="63"/>
        <v>1</v>
      </c>
      <c r="O261" s="1" t="str">
        <f t="shared" si="6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4"/>
        <v>CB,7,203007,RLC,A,,0,0,0,0,0,1,1,1,00000111,N,Y,N,N,N</v>
      </c>
    </row>
    <row r="262" spans="1:23" ht="15" customHeight="1" x14ac:dyDescent="0.25">
      <c r="A262" s="1" t="s">
        <v>141</v>
      </c>
      <c r="B262" s="1">
        <v>8</v>
      </c>
      <c r="C262" s="1">
        <f t="shared" si="55"/>
        <v>203008</v>
      </c>
      <c r="D262" s="1" t="s">
        <v>143</v>
      </c>
      <c r="E262" s="1" t="s">
        <v>205</v>
      </c>
      <c r="F262" s="1"/>
      <c r="G262" s="1" t="str">
        <f t="shared" si="56"/>
        <v>0</v>
      </c>
      <c r="H262" s="1" t="str">
        <f t="shared" si="57"/>
        <v>0</v>
      </c>
      <c r="I262" s="1" t="str">
        <f t="shared" si="58"/>
        <v>0</v>
      </c>
      <c r="J262" s="1" t="str">
        <f t="shared" si="59"/>
        <v>0</v>
      </c>
      <c r="K262" s="1" t="str">
        <f t="shared" si="60"/>
        <v>1</v>
      </c>
      <c r="L262" s="1" t="str">
        <f t="shared" si="61"/>
        <v>0</v>
      </c>
      <c r="M262" s="1" t="str">
        <f t="shared" si="62"/>
        <v>0</v>
      </c>
      <c r="N262" s="1" t="str">
        <f t="shared" si="63"/>
        <v>0</v>
      </c>
      <c r="O262" s="1" t="str">
        <f t="shared" si="6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4"/>
        <v>CB,8,203008,RRC,B,,0,0,0,0,1,0,0,0,00001000,N,Y,N,N,N</v>
      </c>
    </row>
    <row r="263" spans="1:23" ht="15" customHeight="1" x14ac:dyDescent="0.25">
      <c r="A263" s="1" t="s">
        <v>141</v>
      </c>
      <c r="B263" s="1">
        <v>9</v>
      </c>
      <c r="C263" s="1">
        <f t="shared" si="55"/>
        <v>203009</v>
      </c>
      <c r="D263" s="1" t="s">
        <v>143</v>
      </c>
      <c r="E263" s="1" t="s">
        <v>206</v>
      </c>
      <c r="F263" s="1"/>
      <c r="G263" s="1" t="str">
        <f t="shared" si="56"/>
        <v>0</v>
      </c>
      <c r="H263" s="1" t="str">
        <f t="shared" si="57"/>
        <v>0</v>
      </c>
      <c r="I263" s="1" t="str">
        <f t="shared" si="58"/>
        <v>0</v>
      </c>
      <c r="J263" s="1" t="str">
        <f t="shared" si="59"/>
        <v>0</v>
      </c>
      <c r="K263" s="1" t="str">
        <f t="shared" si="60"/>
        <v>1</v>
      </c>
      <c r="L263" s="1" t="str">
        <f t="shared" si="61"/>
        <v>0</v>
      </c>
      <c r="M263" s="1" t="str">
        <f t="shared" si="62"/>
        <v>0</v>
      </c>
      <c r="N263" s="1" t="str">
        <f t="shared" si="63"/>
        <v>1</v>
      </c>
      <c r="O263" s="1" t="str">
        <f t="shared" si="6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4"/>
        <v>CB,9,203009,RRC,C,,0,0,0,0,1,0,0,1,00001001,N,Y,N,N,N</v>
      </c>
    </row>
    <row r="264" spans="1:23" ht="15" customHeight="1" x14ac:dyDescent="0.25">
      <c r="A264" s="1" t="s">
        <v>141</v>
      </c>
      <c r="B264" s="1" t="s">
        <v>12</v>
      </c>
      <c r="C264" s="1">
        <f t="shared" si="55"/>
        <v>203010</v>
      </c>
      <c r="D264" s="1" t="s">
        <v>143</v>
      </c>
      <c r="E264" s="1" t="s">
        <v>207</v>
      </c>
      <c r="F264" s="1"/>
      <c r="G264" s="1" t="str">
        <f t="shared" si="56"/>
        <v>0</v>
      </c>
      <c r="H264" s="1" t="str">
        <f t="shared" si="57"/>
        <v>0</v>
      </c>
      <c r="I264" s="1" t="str">
        <f t="shared" si="58"/>
        <v>0</v>
      </c>
      <c r="J264" s="1" t="str">
        <f t="shared" si="59"/>
        <v>0</v>
      </c>
      <c r="K264" s="1" t="str">
        <f t="shared" si="60"/>
        <v>1</v>
      </c>
      <c r="L264" s="1" t="str">
        <f t="shared" si="61"/>
        <v>0</v>
      </c>
      <c r="M264" s="1" t="str">
        <f t="shared" si="62"/>
        <v>1</v>
      </c>
      <c r="N264" s="1" t="str">
        <f t="shared" si="63"/>
        <v>0</v>
      </c>
      <c r="O264" s="1" t="str">
        <f t="shared" si="6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6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customHeight="1" x14ac:dyDescent="0.25">
      <c r="A265" s="1" t="s">
        <v>141</v>
      </c>
      <c r="B265" s="1" t="s">
        <v>13</v>
      </c>
      <c r="C265" s="1">
        <f t="shared" si="55"/>
        <v>203011</v>
      </c>
      <c r="D265" s="1" t="s">
        <v>143</v>
      </c>
      <c r="E265" s="1" t="s">
        <v>208</v>
      </c>
      <c r="F265" s="1"/>
      <c r="G265" s="1" t="str">
        <f t="shared" si="56"/>
        <v>0</v>
      </c>
      <c r="H265" s="1" t="str">
        <f t="shared" si="57"/>
        <v>0</v>
      </c>
      <c r="I265" s="1" t="str">
        <f t="shared" si="58"/>
        <v>0</v>
      </c>
      <c r="J265" s="1" t="str">
        <f t="shared" si="59"/>
        <v>0</v>
      </c>
      <c r="K265" s="1" t="str">
        <f t="shared" si="60"/>
        <v>1</v>
      </c>
      <c r="L265" s="1" t="str">
        <f t="shared" si="61"/>
        <v>0</v>
      </c>
      <c r="M265" s="1" t="str">
        <f t="shared" si="62"/>
        <v>1</v>
      </c>
      <c r="N265" s="1" t="str">
        <f t="shared" si="63"/>
        <v>1</v>
      </c>
      <c r="O265" s="1" t="str">
        <f t="shared" si="6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65"/>
        <v>CB,0B,203011,RRC,E,,0,0,0,0,1,0,1,1,00001011,N,Y,N,N,N</v>
      </c>
    </row>
    <row r="266" spans="1:23" ht="15" customHeight="1" x14ac:dyDescent="0.25">
      <c r="A266" s="1" t="s">
        <v>141</v>
      </c>
      <c r="B266" s="1" t="s">
        <v>14</v>
      </c>
      <c r="C266" s="1">
        <f t="shared" si="55"/>
        <v>203012</v>
      </c>
      <c r="D266" s="1" t="s">
        <v>143</v>
      </c>
      <c r="E266" s="1" t="s">
        <v>209</v>
      </c>
      <c r="F266" s="1"/>
      <c r="G266" s="1" t="str">
        <f t="shared" si="56"/>
        <v>0</v>
      </c>
      <c r="H266" s="1" t="str">
        <f t="shared" si="57"/>
        <v>0</v>
      </c>
      <c r="I266" s="1" t="str">
        <f t="shared" si="58"/>
        <v>0</v>
      </c>
      <c r="J266" s="1" t="str">
        <f t="shared" si="59"/>
        <v>0</v>
      </c>
      <c r="K266" s="1" t="str">
        <f t="shared" si="60"/>
        <v>1</v>
      </c>
      <c r="L266" s="1" t="str">
        <f t="shared" si="61"/>
        <v>1</v>
      </c>
      <c r="M266" s="1" t="str">
        <f t="shared" si="62"/>
        <v>0</v>
      </c>
      <c r="N266" s="1" t="str">
        <f t="shared" si="63"/>
        <v>0</v>
      </c>
      <c r="O266" s="1" t="str">
        <f t="shared" si="6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65"/>
        <v>CB,0C,203012,RRC,H,,0,0,0,0,1,1,0,0,00001100,N,Y,N,N,N</v>
      </c>
    </row>
    <row r="267" spans="1:23" ht="15" customHeight="1" x14ac:dyDescent="0.25">
      <c r="A267" s="1" t="s">
        <v>141</v>
      </c>
      <c r="B267" s="1" t="s">
        <v>15</v>
      </c>
      <c r="C267" s="1">
        <f t="shared" si="55"/>
        <v>203013</v>
      </c>
      <c r="D267" s="1" t="s">
        <v>143</v>
      </c>
      <c r="E267" s="1" t="s">
        <v>210</v>
      </c>
      <c r="F267" s="1"/>
      <c r="G267" s="1" t="str">
        <f t="shared" si="56"/>
        <v>0</v>
      </c>
      <c r="H267" s="1" t="str">
        <f t="shared" si="57"/>
        <v>0</v>
      </c>
      <c r="I267" s="1" t="str">
        <f t="shared" si="58"/>
        <v>0</v>
      </c>
      <c r="J267" s="1" t="str">
        <f t="shared" si="59"/>
        <v>0</v>
      </c>
      <c r="K267" s="1" t="str">
        <f t="shared" si="60"/>
        <v>1</v>
      </c>
      <c r="L267" s="1" t="str">
        <f t="shared" si="61"/>
        <v>1</v>
      </c>
      <c r="M267" s="1" t="str">
        <f t="shared" si="62"/>
        <v>0</v>
      </c>
      <c r="N267" s="1" t="str">
        <f t="shared" si="63"/>
        <v>1</v>
      </c>
      <c r="O267" s="1" t="str">
        <f t="shared" si="6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65"/>
        <v>CB,0D,203013,RRC,L,,0,0,0,0,1,1,0,1,00001101,N,Y,N,N,N</v>
      </c>
    </row>
    <row r="268" spans="1:23" ht="15" customHeight="1" x14ac:dyDescent="0.25">
      <c r="A268" s="1" t="s">
        <v>141</v>
      </c>
      <c r="B268" s="1" t="s">
        <v>16</v>
      </c>
      <c r="C268" s="1">
        <f t="shared" si="55"/>
        <v>203014</v>
      </c>
      <c r="D268" s="1" t="s">
        <v>143</v>
      </c>
      <c r="E268" s="1" t="s">
        <v>211</v>
      </c>
      <c r="F268" s="1"/>
      <c r="G268" s="1" t="str">
        <f t="shared" si="56"/>
        <v>0</v>
      </c>
      <c r="H268" s="1" t="str">
        <f t="shared" si="57"/>
        <v>0</v>
      </c>
      <c r="I268" s="1" t="str">
        <f t="shared" si="58"/>
        <v>0</v>
      </c>
      <c r="J268" s="1" t="str">
        <f t="shared" si="59"/>
        <v>0</v>
      </c>
      <c r="K268" s="1" t="str">
        <f t="shared" si="60"/>
        <v>1</v>
      </c>
      <c r="L268" s="1" t="str">
        <f t="shared" si="61"/>
        <v>1</v>
      </c>
      <c r="M268" s="1" t="str">
        <f t="shared" si="62"/>
        <v>1</v>
      </c>
      <c r="N268" s="1" t="str">
        <f t="shared" si="63"/>
        <v>0</v>
      </c>
      <c r="O268" s="1" t="str">
        <f t="shared" si="6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65"/>
        <v>CB,0E,203014,RRC,(HL),,0,0,0,0,1,1,1,0,00001110,N,Y,Y,N,N</v>
      </c>
    </row>
    <row r="269" spans="1:23" ht="15" customHeight="1" x14ac:dyDescent="0.25">
      <c r="A269" s="1" t="s">
        <v>141</v>
      </c>
      <c r="B269" s="1" t="s">
        <v>17</v>
      </c>
      <c r="C269" s="1">
        <f t="shared" si="55"/>
        <v>203015</v>
      </c>
      <c r="D269" s="1" t="s">
        <v>143</v>
      </c>
      <c r="E269" s="1" t="s">
        <v>9</v>
      </c>
      <c r="F269" s="1"/>
      <c r="G269" s="1" t="str">
        <f t="shared" si="56"/>
        <v>0</v>
      </c>
      <c r="H269" s="1" t="str">
        <f t="shared" si="57"/>
        <v>0</v>
      </c>
      <c r="I269" s="1" t="str">
        <f t="shared" si="58"/>
        <v>0</v>
      </c>
      <c r="J269" s="1" t="str">
        <f t="shared" si="59"/>
        <v>0</v>
      </c>
      <c r="K269" s="1" t="str">
        <f t="shared" si="60"/>
        <v>1</v>
      </c>
      <c r="L269" s="1" t="str">
        <f t="shared" si="61"/>
        <v>1</v>
      </c>
      <c r="M269" s="1" t="str">
        <f t="shared" si="62"/>
        <v>1</v>
      </c>
      <c r="N269" s="1" t="str">
        <f t="shared" si="63"/>
        <v>1</v>
      </c>
      <c r="O269" s="1" t="str">
        <f t="shared" si="6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65"/>
        <v>CB,0F,203015,RRC,A,,0,0,0,0,1,1,1,1,00001111,N,Y,N,N,N</v>
      </c>
    </row>
    <row r="270" spans="1:23" ht="15" customHeight="1" x14ac:dyDescent="0.25">
      <c r="A270" s="1" t="s">
        <v>141</v>
      </c>
      <c r="B270" s="1">
        <v>10</v>
      </c>
      <c r="C270" s="1">
        <f t="shared" si="55"/>
        <v>203016</v>
      </c>
      <c r="D270" s="1" t="s">
        <v>144</v>
      </c>
      <c r="E270" s="1" t="s">
        <v>205</v>
      </c>
      <c r="F270" s="1"/>
      <c r="G270" s="1" t="str">
        <f t="shared" si="56"/>
        <v>0</v>
      </c>
      <c r="H270" s="1" t="str">
        <f t="shared" si="57"/>
        <v>0</v>
      </c>
      <c r="I270" s="1" t="str">
        <f t="shared" si="58"/>
        <v>0</v>
      </c>
      <c r="J270" s="1" t="str">
        <f t="shared" si="59"/>
        <v>1</v>
      </c>
      <c r="K270" s="1" t="str">
        <f t="shared" si="60"/>
        <v>0</v>
      </c>
      <c r="L270" s="1" t="str">
        <f t="shared" si="61"/>
        <v>0</v>
      </c>
      <c r="M270" s="1" t="str">
        <f t="shared" si="62"/>
        <v>0</v>
      </c>
      <c r="N270" s="1" t="str">
        <f t="shared" si="63"/>
        <v>0</v>
      </c>
      <c r="O270" s="1" t="str">
        <f t="shared" si="6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65"/>
        <v>CB,10,203016,RL,B,,0,0,0,1,0,0,0,0,00010000,N,Y,N,N,N</v>
      </c>
    </row>
    <row r="271" spans="1:23" ht="15" customHeight="1" x14ac:dyDescent="0.25">
      <c r="A271" s="1" t="s">
        <v>141</v>
      </c>
      <c r="B271" s="1">
        <v>11</v>
      </c>
      <c r="C271" s="1">
        <f t="shared" si="55"/>
        <v>203017</v>
      </c>
      <c r="D271" s="1" t="s">
        <v>144</v>
      </c>
      <c r="E271" s="1" t="s">
        <v>206</v>
      </c>
      <c r="F271" s="1"/>
      <c r="G271" s="1" t="str">
        <f t="shared" si="56"/>
        <v>0</v>
      </c>
      <c r="H271" s="1" t="str">
        <f t="shared" si="57"/>
        <v>0</v>
      </c>
      <c r="I271" s="1" t="str">
        <f t="shared" si="58"/>
        <v>0</v>
      </c>
      <c r="J271" s="1" t="str">
        <f t="shared" si="59"/>
        <v>1</v>
      </c>
      <c r="K271" s="1" t="str">
        <f t="shared" si="60"/>
        <v>0</v>
      </c>
      <c r="L271" s="1" t="str">
        <f t="shared" si="61"/>
        <v>0</v>
      </c>
      <c r="M271" s="1" t="str">
        <f t="shared" si="62"/>
        <v>0</v>
      </c>
      <c r="N271" s="1" t="str">
        <f t="shared" si="63"/>
        <v>1</v>
      </c>
      <c r="O271" s="1" t="str">
        <f t="shared" si="6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65"/>
        <v>CB,11,203017,RL,C,,0,0,0,1,0,0,0,1,00010001,N,Y,N,N,N</v>
      </c>
    </row>
    <row r="272" spans="1:23" ht="15" customHeight="1" x14ac:dyDescent="0.25">
      <c r="A272" s="1" t="s">
        <v>141</v>
      </c>
      <c r="B272" s="1">
        <v>12</v>
      </c>
      <c r="C272" s="1">
        <f t="shared" si="55"/>
        <v>203018</v>
      </c>
      <c r="D272" s="1" t="s">
        <v>144</v>
      </c>
      <c r="E272" s="1" t="s">
        <v>207</v>
      </c>
      <c r="F272" s="1"/>
      <c r="G272" s="1" t="str">
        <f t="shared" si="56"/>
        <v>0</v>
      </c>
      <c r="H272" s="1" t="str">
        <f t="shared" si="57"/>
        <v>0</v>
      </c>
      <c r="I272" s="1" t="str">
        <f t="shared" si="58"/>
        <v>0</v>
      </c>
      <c r="J272" s="1" t="str">
        <f t="shared" si="59"/>
        <v>1</v>
      </c>
      <c r="K272" s="1" t="str">
        <f t="shared" si="60"/>
        <v>0</v>
      </c>
      <c r="L272" s="1" t="str">
        <f t="shared" si="61"/>
        <v>0</v>
      </c>
      <c r="M272" s="1" t="str">
        <f t="shared" si="62"/>
        <v>1</v>
      </c>
      <c r="N272" s="1" t="str">
        <f t="shared" si="63"/>
        <v>0</v>
      </c>
      <c r="O272" s="1" t="str">
        <f t="shared" si="6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65"/>
        <v>CB,12,203018,RL,D,,0,0,0,1,0,0,1,0,00010010,N,Y,N,N,N</v>
      </c>
    </row>
    <row r="273" spans="1:23" ht="15" customHeight="1" x14ac:dyDescent="0.25">
      <c r="A273" s="1" t="s">
        <v>141</v>
      </c>
      <c r="B273" s="1">
        <v>13</v>
      </c>
      <c r="C273" s="1">
        <f t="shared" si="55"/>
        <v>203019</v>
      </c>
      <c r="D273" s="1" t="s">
        <v>144</v>
      </c>
      <c r="E273" s="1" t="s">
        <v>208</v>
      </c>
      <c r="F273" s="1"/>
      <c r="G273" s="1" t="str">
        <f t="shared" si="56"/>
        <v>0</v>
      </c>
      <c r="H273" s="1" t="str">
        <f t="shared" si="57"/>
        <v>0</v>
      </c>
      <c r="I273" s="1" t="str">
        <f t="shared" si="58"/>
        <v>0</v>
      </c>
      <c r="J273" s="1" t="str">
        <f t="shared" si="59"/>
        <v>1</v>
      </c>
      <c r="K273" s="1" t="str">
        <f t="shared" si="60"/>
        <v>0</v>
      </c>
      <c r="L273" s="1" t="str">
        <f t="shared" si="61"/>
        <v>0</v>
      </c>
      <c r="M273" s="1" t="str">
        <f t="shared" si="62"/>
        <v>1</v>
      </c>
      <c r="N273" s="1" t="str">
        <f t="shared" si="63"/>
        <v>1</v>
      </c>
      <c r="O273" s="1" t="str">
        <f t="shared" si="6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65"/>
        <v>CB,13,203019,RL,E,,0,0,0,1,0,0,1,1,00010011,N,Y,N,N,N</v>
      </c>
    </row>
    <row r="274" spans="1:23" ht="15" customHeight="1" x14ac:dyDescent="0.25">
      <c r="A274" s="1" t="s">
        <v>141</v>
      </c>
      <c r="B274" s="1">
        <v>14</v>
      </c>
      <c r="C274" s="1">
        <f t="shared" si="55"/>
        <v>203020</v>
      </c>
      <c r="D274" s="1" t="s">
        <v>144</v>
      </c>
      <c r="E274" s="1" t="s">
        <v>209</v>
      </c>
      <c r="F274" s="1"/>
      <c r="G274" s="1" t="str">
        <f t="shared" si="56"/>
        <v>0</v>
      </c>
      <c r="H274" s="1" t="str">
        <f t="shared" si="57"/>
        <v>0</v>
      </c>
      <c r="I274" s="1" t="str">
        <f t="shared" si="58"/>
        <v>0</v>
      </c>
      <c r="J274" s="1" t="str">
        <f t="shared" si="59"/>
        <v>1</v>
      </c>
      <c r="K274" s="1" t="str">
        <f t="shared" si="60"/>
        <v>0</v>
      </c>
      <c r="L274" s="1" t="str">
        <f t="shared" si="61"/>
        <v>1</v>
      </c>
      <c r="M274" s="1" t="str">
        <f t="shared" si="62"/>
        <v>0</v>
      </c>
      <c r="N274" s="1" t="str">
        <f t="shared" si="63"/>
        <v>0</v>
      </c>
      <c r="O274" s="1" t="str">
        <f t="shared" si="6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65"/>
        <v>CB,14,203020,RL,H,,0,0,0,1,0,1,0,0,00010100,N,Y,N,N,N</v>
      </c>
    </row>
    <row r="275" spans="1:23" ht="15" customHeight="1" x14ac:dyDescent="0.25">
      <c r="A275" s="1" t="s">
        <v>141</v>
      </c>
      <c r="B275" s="1">
        <v>15</v>
      </c>
      <c r="C275" s="1">
        <f t="shared" si="55"/>
        <v>203021</v>
      </c>
      <c r="D275" s="1" t="s">
        <v>144</v>
      </c>
      <c r="E275" s="1" t="s">
        <v>210</v>
      </c>
      <c r="F275" s="1"/>
      <c r="G275" s="1" t="str">
        <f t="shared" si="56"/>
        <v>0</v>
      </c>
      <c r="H275" s="1" t="str">
        <f t="shared" si="57"/>
        <v>0</v>
      </c>
      <c r="I275" s="1" t="str">
        <f t="shared" si="58"/>
        <v>0</v>
      </c>
      <c r="J275" s="1" t="str">
        <f t="shared" si="59"/>
        <v>1</v>
      </c>
      <c r="K275" s="1" t="str">
        <f t="shared" si="60"/>
        <v>0</v>
      </c>
      <c r="L275" s="1" t="str">
        <f t="shared" si="61"/>
        <v>1</v>
      </c>
      <c r="M275" s="1" t="str">
        <f t="shared" si="62"/>
        <v>0</v>
      </c>
      <c r="N275" s="1" t="str">
        <f t="shared" si="63"/>
        <v>1</v>
      </c>
      <c r="O275" s="1" t="str">
        <f t="shared" si="6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65"/>
        <v>CB,15,203021,RL,L,,0,0,0,1,0,1,0,1,00010101,N,Y,N,N,N</v>
      </c>
    </row>
    <row r="276" spans="1:23" ht="15" customHeight="1" x14ac:dyDescent="0.25">
      <c r="A276" s="1" t="s">
        <v>141</v>
      </c>
      <c r="B276" s="1">
        <v>16</v>
      </c>
      <c r="C276" s="1">
        <f t="shared" si="55"/>
        <v>203022</v>
      </c>
      <c r="D276" s="1" t="s">
        <v>144</v>
      </c>
      <c r="E276" s="1" t="s">
        <v>211</v>
      </c>
      <c r="F276" s="1"/>
      <c r="G276" s="1" t="str">
        <f t="shared" si="56"/>
        <v>0</v>
      </c>
      <c r="H276" s="1" t="str">
        <f t="shared" si="57"/>
        <v>0</v>
      </c>
      <c r="I276" s="1" t="str">
        <f t="shared" si="58"/>
        <v>0</v>
      </c>
      <c r="J276" s="1" t="str">
        <f t="shared" si="59"/>
        <v>1</v>
      </c>
      <c r="K276" s="1" t="str">
        <f t="shared" si="60"/>
        <v>0</v>
      </c>
      <c r="L276" s="1" t="str">
        <f t="shared" si="61"/>
        <v>1</v>
      </c>
      <c r="M276" s="1" t="str">
        <f t="shared" si="62"/>
        <v>1</v>
      </c>
      <c r="N276" s="1" t="str">
        <f t="shared" si="63"/>
        <v>0</v>
      </c>
      <c r="O276" s="1" t="str">
        <f t="shared" si="6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65"/>
        <v>CB,16,203022,RL,(HL),,0,0,0,1,0,1,1,0,00010110,N,Y,Y,N,N</v>
      </c>
    </row>
    <row r="277" spans="1:23" ht="15" customHeight="1" x14ac:dyDescent="0.25">
      <c r="A277" s="1" t="s">
        <v>141</v>
      </c>
      <c r="B277" s="1">
        <v>17</v>
      </c>
      <c r="C277" s="1">
        <f t="shared" si="55"/>
        <v>203023</v>
      </c>
      <c r="D277" s="1" t="s">
        <v>144</v>
      </c>
      <c r="E277" s="1" t="s">
        <v>9</v>
      </c>
      <c r="F277" s="1"/>
      <c r="G277" s="1" t="str">
        <f t="shared" si="56"/>
        <v>0</v>
      </c>
      <c r="H277" s="1" t="str">
        <f t="shared" si="57"/>
        <v>0</v>
      </c>
      <c r="I277" s="1" t="str">
        <f t="shared" si="58"/>
        <v>0</v>
      </c>
      <c r="J277" s="1" t="str">
        <f t="shared" si="59"/>
        <v>1</v>
      </c>
      <c r="K277" s="1" t="str">
        <f t="shared" si="60"/>
        <v>0</v>
      </c>
      <c r="L277" s="1" t="str">
        <f t="shared" si="61"/>
        <v>1</v>
      </c>
      <c r="M277" s="1" t="str">
        <f t="shared" si="62"/>
        <v>1</v>
      </c>
      <c r="N277" s="1" t="str">
        <f t="shared" si="63"/>
        <v>1</v>
      </c>
      <c r="O277" s="1" t="str">
        <f t="shared" si="6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65"/>
        <v>CB,17,203023,RL,A,,0,0,0,1,0,1,1,1,00010111,N,Y,N,N,N</v>
      </c>
    </row>
    <row r="278" spans="1:23" ht="15" customHeight="1" x14ac:dyDescent="0.25">
      <c r="A278" s="1" t="s">
        <v>141</v>
      </c>
      <c r="B278" s="1">
        <v>18</v>
      </c>
      <c r="C278" s="1">
        <f t="shared" si="55"/>
        <v>203024</v>
      </c>
      <c r="D278" s="1" t="s">
        <v>145</v>
      </c>
      <c r="E278" s="1" t="s">
        <v>205</v>
      </c>
      <c r="F278" s="1"/>
      <c r="G278" s="1" t="str">
        <f t="shared" si="56"/>
        <v>0</v>
      </c>
      <c r="H278" s="1" t="str">
        <f t="shared" si="57"/>
        <v>0</v>
      </c>
      <c r="I278" s="1" t="str">
        <f t="shared" si="58"/>
        <v>0</v>
      </c>
      <c r="J278" s="1" t="str">
        <f t="shared" si="59"/>
        <v>1</v>
      </c>
      <c r="K278" s="1" t="str">
        <f t="shared" si="60"/>
        <v>1</v>
      </c>
      <c r="L278" s="1" t="str">
        <f t="shared" si="61"/>
        <v>0</v>
      </c>
      <c r="M278" s="1" t="str">
        <f t="shared" si="62"/>
        <v>0</v>
      </c>
      <c r="N278" s="1" t="str">
        <f t="shared" si="63"/>
        <v>0</v>
      </c>
      <c r="O278" s="1" t="str">
        <f t="shared" si="6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65"/>
        <v>CB,18,203024,RR,B,,0,0,0,1,1,0,0,0,00011000,N,Y,N,N,N</v>
      </c>
    </row>
    <row r="279" spans="1:23" ht="15" customHeight="1" x14ac:dyDescent="0.25">
      <c r="A279" s="1" t="s">
        <v>141</v>
      </c>
      <c r="B279" s="1">
        <v>19</v>
      </c>
      <c r="C279" s="1">
        <f t="shared" si="55"/>
        <v>203025</v>
      </c>
      <c r="D279" s="1" t="s">
        <v>145</v>
      </c>
      <c r="E279" s="1" t="s">
        <v>206</v>
      </c>
      <c r="F279" s="1"/>
      <c r="G279" s="1" t="str">
        <f t="shared" si="56"/>
        <v>0</v>
      </c>
      <c r="H279" s="1" t="str">
        <f t="shared" si="57"/>
        <v>0</v>
      </c>
      <c r="I279" s="1" t="str">
        <f t="shared" si="58"/>
        <v>0</v>
      </c>
      <c r="J279" s="1" t="str">
        <f t="shared" si="59"/>
        <v>1</v>
      </c>
      <c r="K279" s="1" t="str">
        <f t="shared" si="60"/>
        <v>1</v>
      </c>
      <c r="L279" s="1" t="str">
        <f t="shared" si="61"/>
        <v>0</v>
      </c>
      <c r="M279" s="1" t="str">
        <f t="shared" si="62"/>
        <v>0</v>
      </c>
      <c r="N279" s="1" t="str">
        <f t="shared" si="63"/>
        <v>1</v>
      </c>
      <c r="O279" s="1" t="str">
        <f t="shared" si="6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65"/>
        <v>CB,19,203025,RR,C,,0,0,0,1,1,0,0,1,00011001,N,Y,N,N,N</v>
      </c>
    </row>
    <row r="280" spans="1:23" ht="15" customHeight="1" x14ac:dyDescent="0.25">
      <c r="A280" s="1" t="s">
        <v>141</v>
      </c>
      <c r="B280" s="1" t="s">
        <v>18</v>
      </c>
      <c r="C280" s="1">
        <f t="shared" si="55"/>
        <v>203026</v>
      </c>
      <c r="D280" s="1" t="s">
        <v>145</v>
      </c>
      <c r="E280" s="1" t="s">
        <v>207</v>
      </c>
      <c r="F280" s="1"/>
      <c r="G280" s="1" t="str">
        <f t="shared" si="56"/>
        <v>0</v>
      </c>
      <c r="H280" s="1" t="str">
        <f t="shared" si="57"/>
        <v>0</v>
      </c>
      <c r="I280" s="1" t="str">
        <f t="shared" si="58"/>
        <v>0</v>
      </c>
      <c r="J280" s="1" t="str">
        <f t="shared" si="59"/>
        <v>1</v>
      </c>
      <c r="K280" s="1" t="str">
        <f t="shared" si="60"/>
        <v>1</v>
      </c>
      <c r="L280" s="1" t="str">
        <f t="shared" si="61"/>
        <v>0</v>
      </c>
      <c r="M280" s="1" t="str">
        <f t="shared" si="62"/>
        <v>1</v>
      </c>
      <c r="N280" s="1" t="str">
        <f t="shared" si="63"/>
        <v>0</v>
      </c>
      <c r="O280" s="1" t="str">
        <f t="shared" si="6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65"/>
        <v>CB,1A,203026,RR,D,,0,0,0,1,1,0,1,0,00011010,N,Y,N,N,N</v>
      </c>
    </row>
    <row r="281" spans="1:23" ht="15" customHeight="1" x14ac:dyDescent="0.25">
      <c r="A281" s="1" t="s">
        <v>141</v>
      </c>
      <c r="B281" s="1" t="s">
        <v>19</v>
      </c>
      <c r="C281" s="1">
        <f t="shared" si="55"/>
        <v>203027</v>
      </c>
      <c r="D281" s="1" t="s">
        <v>145</v>
      </c>
      <c r="E281" s="1" t="s">
        <v>208</v>
      </c>
      <c r="F281" s="1"/>
      <c r="G281" s="1" t="str">
        <f t="shared" si="56"/>
        <v>0</v>
      </c>
      <c r="H281" s="1" t="str">
        <f t="shared" si="57"/>
        <v>0</v>
      </c>
      <c r="I281" s="1" t="str">
        <f t="shared" si="58"/>
        <v>0</v>
      </c>
      <c r="J281" s="1" t="str">
        <f t="shared" si="59"/>
        <v>1</v>
      </c>
      <c r="K281" s="1" t="str">
        <f t="shared" si="60"/>
        <v>1</v>
      </c>
      <c r="L281" s="1" t="str">
        <f t="shared" si="61"/>
        <v>0</v>
      </c>
      <c r="M281" s="1" t="str">
        <f t="shared" si="62"/>
        <v>1</v>
      </c>
      <c r="N281" s="1" t="str">
        <f t="shared" si="63"/>
        <v>1</v>
      </c>
      <c r="O281" s="1" t="str">
        <f t="shared" si="6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65"/>
        <v>CB,1B,203027,RR,E,,0,0,0,1,1,0,1,1,00011011,N,Y,N,N,N</v>
      </c>
    </row>
    <row r="282" spans="1:23" ht="15" customHeight="1" x14ac:dyDescent="0.25">
      <c r="A282" s="1" t="s">
        <v>141</v>
      </c>
      <c r="B282" s="1" t="s">
        <v>20</v>
      </c>
      <c r="C282" s="1">
        <f t="shared" si="55"/>
        <v>203028</v>
      </c>
      <c r="D282" s="1" t="s">
        <v>145</v>
      </c>
      <c r="E282" s="1" t="s">
        <v>209</v>
      </c>
      <c r="F282" s="1"/>
      <c r="G282" s="1" t="str">
        <f t="shared" si="56"/>
        <v>0</v>
      </c>
      <c r="H282" s="1" t="str">
        <f t="shared" si="57"/>
        <v>0</v>
      </c>
      <c r="I282" s="1" t="str">
        <f t="shared" si="58"/>
        <v>0</v>
      </c>
      <c r="J282" s="1" t="str">
        <f t="shared" si="59"/>
        <v>1</v>
      </c>
      <c r="K282" s="1" t="str">
        <f t="shared" si="60"/>
        <v>1</v>
      </c>
      <c r="L282" s="1" t="str">
        <f t="shared" si="61"/>
        <v>1</v>
      </c>
      <c r="M282" s="1" t="str">
        <f t="shared" si="62"/>
        <v>0</v>
      </c>
      <c r="N282" s="1" t="str">
        <f t="shared" si="63"/>
        <v>0</v>
      </c>
      <c r="O282" s="1" t="str">
        <f t="shared" si="6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65"/>
        <v>CB,1C,203028,RR,H,,0,0,0,1,1,1,0,0,00011100,N,Y,N,N,N</v>
      </c>
    </row>
    <row r="283" spans="1:23" ht="15" customHeight="1" x14ac:dyDescent="0.25">
      <c r="A283" s="1" t="s">
        <v>141</v>
      </c>
      <c r="B283" s="1" t="s">
        <v>21</v>
      </c>
      <c r="C283" s="1">
        <f t="shared" si="55"/>
        <v>203029</v>
      </c>
      <c r="D283" s="1" t="s">
        <v>145</v>
      </c>
      <c r="E283" s="1" t="s">
        <v>210</v>
      </c>
      <c r="F283" s="1"/>
      <c r="G283" s="1" t="str">
        <f t="shared" si="56"/>
        <v>0</v>
      </c>
      <c r="H283" s="1" t="str">
        <f t="shared" si="57"/>
        <v>0</v>
      </c>
      <c r="I283" s="1" t="str">
        <f t="shared" si="58"/>
        <v>0</v>
      </c>
      <c r="J283" s="1" t="str">
        <f t="shared" si="59"/>
        <v>1</v>
      </c>
      <c r="K283" s="1" t="str">
        <f t="shared" si="60"/>
        <v>1</v>
      </c>
      <c r="L283" s="1" t="str">
        <f t="shared" si="61"/>
        <v>1</v>
      </c>
      <c r="M283" s="1" t="str">
        <f t="shared" si="62"/>
        <v>0</v>
      </c>
      <c r="N283" s="1" t="str">
        <f t="shared" si="63"/>
        <v>1</v>
      </c>
      <c r="O283" s="1" t="str">
        <f t="shared" si="6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65"/>
        <v>CB,1D,203029,RR,L,,0,0,0,1,1,1,0,1,00011101,N,Y,N,N,N</v>
      </c>
    </row>
    <row r="284" spans="1:23" ht="15" customHeight="1" x14ac:dyDescent="0.25">
      <c r="A284" s="1" t="s">
        <v>141</v>
      </c>
      <c r="B284" s="1" t="s">
        <v>22</v>
      </c>
      <c r="C284" s="1">
        <f t="shared" si="55"/>
        <v>203030</v>
      </c>
      <c r="D284" s="1" t="s">
        <v>145</v>
      </c>
      <c r="E284" s="1" t="s">
        <v>211</v>
      </c>
      <c r="F284" s="1"/>
      <c r="G284" s="1" t="str">
        <f t="shared" si="56"/>
        <v>0</v>
      </c>
      <c r="H284" s="1" t="str">
        <f t="shared" si="57"/>
        <v>0</v>
      </c>
      <c r="I284" s="1" t="str">
        <f t="shared" si="58"/>
        <v>0</v>
      </c>
      <c r="J284" s="1" t="str">
        <f t="shared" si="59"/>
        <v>1</v>
      </c>
      <c r="K284" s="1" t="str">
        <f t="shared" si="60"/>
        <v>1</v>
      </c>
      <c r="L284" s="1" t="str">
        <f t="shared" si="61"/>
        <v>1</v>
      </c>
      <c r="M284" s="1" t="str">
        <f t="shared" si="62"/>
        <v>1</v>
      </c>
      <c r="N284" s="1" t="str">
        <f t="shared" si="63"/>
        <v>0</v>
      </c>
      <c r="O284" s="1" t="str">
        <f t="shared" si="6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65"/>
        <v>CB,1E,203030,RR,(HL),,0,0,0,1,1,1,1,0,00011110,N,Y,Y,N,N</v>
      </c>
    </row>
    <row r="285" spans="1:23" ht="15" customHeight="1" x14ac:dyDescent="0.25">
      <c r="A285" s="1" t="s">
        <v>141</v>
      </c>
      <c r="B285" s="1" t="s">
        <v>23</v>
      </c>
      <c r="C285" s="1">
        <f t="shared" si="55"/>
        <v>203031</v>
      </c>
      <c r="D285" s="1" t="s">
        <v>145</v>
      </c>
      <c r="E285" s="1" t="s">
        <v>9</v>
      </c>
      <c r="F285" s="1"/>
      <c r="G285" s="1" t="str">
        <f t="shared" si="56"/>
        <v>0</v>
      </c>
      <c r="H285" s="1" t="str">
        <f t="shared" si="57"/>
        <v>0</v>
      </c>
      <c r="I285" s="1" t="str">
        <f t="shared" si="58"/>
        <v>0</v>
      </c>
      <c r="J285" s="1" t="str">
        <f t="shared" si="59"/>
        <v>1</v>
      </c>
      <c r="K285" s="1" t="str">
        <f t="shared" si="60"/>
        <v>1</v>
      </c>
      <c r="L285" s="1" t="str">
        <f t="shared" si="61"/>
        <v>1</v>
      </c>
      <c r="M285" s="1" t="str">
        <f t="shared" si="62"/>
        <v>1</v>
      </c>
      <c r="N285" s="1" t="str">
        <f t="shared" si="63"/>
        <v>1</v>
      </c>
      <c r="O285" s="1" t="str">
        <f t="shared" si="6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65"/>
        <v>CB,1F,203031,RR,A,,0,0,0,1,1,1,1,1,00011111,N,Y,N,N,N</v>
      </c>
    </row>
    <row r="286" spans="1:23" ht="15" customHeight="1" x14ac:dyDescent="0.25">
      <c r="A286" s="1" t="s">
        <v>141</v>
      </c>
      <c r="B286" s="1">
        <v>20</v>
      </c>
      <c r="C286" s="1">
        <f t="shared" si="55"/>
        <v>203032</v>
      </c>
      <c r="D286" s="1" t="s">
        <v>146</v>
      </c>
      <c r="E286" s="1" t="s">
        <v>205</v>
      </c>
      <c r="F286" s="1"/>
      <c r="G286" s="1" t="str">
        <f t="shared" si="56"/>
        <v>0</v>
      </c>
      <c r="H286" s="1" t="str">
        <f t="shared" si="57"/>
        <v>0</v>
      </c>
      <c r="I286" s="1" t="str">
        <f t="shared" si="58"/>
        <v>1</v>
      </c>
      <c r="J286" s="1" t="str">
        <f t="shared" si="59"/>
        <v>0</v>
      </c>
      <c r="K286" s="1" t="str">
        <f t="shared" si="60"/>
        <v>0</v>
      </c>
      <c r="L286" s="1" t="str">
        <f t="shared" si="61"/>
        <v>0</v>
      </c>
      <c r="M286" s="1" t="str">
        <f t="shared" si="62"/>
        <v>0</v>
      </c>
      <c r="N286" s="1" t="str">
        <f t="shared" si="63"/>
        <v>0</v>
      </c>
      <c r="O286" s="1" t="str">
        <f t="shared" si="6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65"/>
        <v>CB,20,203032,SLA,B,,0,0,1,0,0,0,0,0,00100000,N,Y,N,N,N</v>
      </c>
    </row>
    <row r="287" spans="1:23" ht="15" customHeight="1" x14ac:dyDescent="0.25">
      <c r="A287" s="1" t="s">
        <v>141</v>
      </c>
      <c r="B287" s="1">
        <v>21</v>
      </c>
      <c r="C287" s="1">
        <f t="shared" si="55"/>
        <v>203033</v>
      </c>
      <c r="D287" s="1" t="s">
        <v>146</v>
      </c>
      <c r="E287" s="1" t="s">
        <v>206</v>
      </c>
      <c r="F287" s="1"/>
      <c r="G287" s="1" t="str">
        <f t="shared" si="56"/>
        <v>0</v>
      </c>
      <c r="H287" s="1" t="str">
        <f t="shared" si="57"/>
        <v>0</v>
      </c>
      <c r="I287" s="1" t="str">
        <f t="shared" si="58"/>
        <v>1</v>
      </c>
      <c r="J287" s="1" t="str">
        <f t="shared" si="59"/>
        <v>0</v>
      </c>
      <c r="K287" s="1" t="str">
        <f t="shared" si="60"/>
        <v>0</v>
      </c>
      <c r="L287" s="1" t="str">
        <f t="shared" si="61"/>
        <v>0</v>
      </c>
      <c r="M287" s="1" t="str">
        <f t="shared" si="62"/>
        <v>0</v>
      </c>
      <c r="N287" s="1" t="str">
        <f t="shared" si="63"/>
        <v>1</v>
      </c>
      <c r="O287" s="1" t="str">
        <f t="shared" si="6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65"/>
        <v>CB,21,203033,SLA,C,,0,0,1,0,0,0,0,1,00100001,N,Y,N,N,N</v>
      </c>
    </row>
    <row r="288" spans="1:23" ht="15" customHeight="1" x14ac:dyDescent="0.25">
      <c r="A288" s="1" t="s">
        <v>141</v>
      </c>
      <c r="B288" s="1">
        <v>22</v>
      </c>
      <c r="C288" s="1">
        <f t="shared" si="55"/>
        <v>203034</v>
      </c>
      <c r="D288" s="1" t="s">
        <v>146</v>
      </c>
      <c r="E288" s="1" t="s">
        <v>207</v>
      </c>
      <c r="F288" s="1"/>
      <c r="G288" s="1" t="str">
        <f t="shared" si="56"/>
        <v>0</v>
      </c>
      <c r="H288" s="1" t="str">
        <f t="shared" si="57"/>
        <v>0</v>
      </c>
      <c r="I288" s="1" t="str">
        <f t="shared" si="58"/>
        <v>1</v>
      </c>
      <c r="J288" s="1" t="str">
        <f t="shared" si="59"/>
        <v>0</v>
      </c>
      <c r="K288" s="1" t="str">
        <f t="shared" si="60"/>
        <v>0</v>
      </c>
      <c r="L288" s="1" t="str">
        <f t="shared" si="61"/>
        <v>0</v>
      </c>
      <c r="M288" s="1" t="str">
        <f t="shared" si="62"/>
        <v>1</v>
      </c>
      <c r="N288" s="1" t="str">
        <f t="shared" si="63"/>
        <v>0</v>
      </c>
      <c r="O288" s="1" t="str">
        <f t="shared" si="6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65"/>
        <v>CB,22,203034,SLA,D,,0,0,1,0,0,0,1,0,00100010,N,Y,N,N,N</v>
      </c>
    </row>
    <row r="289" spans="1:23" ht="15" customHeight="1" x14ac:dyDescent="0.25">
      <c r="A289" s="1" t="s">
        <v>141</v>
      </c>
      <c r="B289" s="1">
        <v>23</v>
      </c>
      <c r="C289" s="1">
        <f t="shared" si="55"/>
        <v>203035</v>
      </c>
      <c r="D289" s="1" t="s">
        <v>146</v>
      </c>
      <c r="E289" s="1" t="s">
        <v>208</v>
      </c>
      <c r="F289" s="1"/>
      <c r="G289" s="1" t="str">
        <f t="shared" si="56"/>
        <v>0</v>
      </c>
      <c r="H289" s="1" t="str">
        <f t="shared" si="57"/>
        <v>0</v>
      </c>
      <c r="I289" s="1" t="str">
        <f t="shared" si="58"/>
        <v>1</v>
      </c>
      <c r="J289" s="1" t="str">
        <f t="shared" si="59"/>
        <v>0</v>
      </c>
      <c r="K289" s="1" t="str">
        <f t="shared" si="60"/>
        <v>0</v>
      </c>
      <c r="L289" s="1" t="str">
        <f t="shared" si="61"/>
        <v>0</v>
      </c>
      <c r="M289" s="1" t="str">
        <f t="shared" si="62"/>
        <v>1</v>
      </c>
      <c r="N289" s="1" t="str">
        <f t="shared" si="63"/>
        <v>1</v>
      </c>
      <c r="O289" s="1" t="str">
        <f t="shared" si="6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65"/>
        <v>CB,23,203035,SLA,E,,0,0,1,0,0,0,1,1,00100011,N,Y,N,N,N</v>
      </c>
    </row>
    <row r="290" spans="1:23" ht="15" customHeight="1" x14ac:dyDescent="0.25">
      <c r="A290" s="1" t="s">
        <v>141</v>
      </c>
      <c r="B290" s="1">
        <v>24</v>
      </c>
      <c r="C290" s="1">
        <f t="shared" si="55"/>
        <v>203036</v>
      </c>
      <c r="D290" s="1" t="s">
        <v>146</v>
      </c>
      <c r="E290" s="1" t="s">
        <v>209</v>
      </c>
      <c r="F290" s="1"/>
      <c r="G290" s="1" t="str">
        <f t="shared" si="56"/>
        <v>0</v>
      </c>
      <c r="H290" s="1" t="str">
        <f t="shared" si="57"/>
        <v>0</v>
      </c>
      <c r="I290" s="1" t="str">
        <f t="shared" si="58"/>
        <v>1</v>
      </c>
      <c r="J290" s="1" t="str">
        <f t="shared" si="59"/>
        <v>0</v>
      </c>
      <c r="K290" s="1" t="str">
        <f t="shared" si="60"/>
        <v>0</v>
      </c>
      <c r="L290" s="1" t="str">
        <f t="shared" si="61"/>
        <v>1</v>
      </c>
      <c r="M290" s="1" t="str">
        <f t="shared" si="62"/>
        <v>0</v>
      </c>
      <c r="N290" s="1" t="str">
        <f t="shared" si="63"/>
        <v>0</v>
      </c>
      <c r="O290" s="1" t="str">
        <f t="shared" si="6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65"/>
        <v>CB,24,203036,SLA,H,,0,0,1,0,0,1,0,0,00100100,N,Y,N,N,N</v>
      </c>
    </row>
    <row r="291" spans="1:23" ht="15" customHeight="1" x14ac:dyDescent="0.25">
      <c r="A291" s="1" t="s">
        <v>141</v>
      </c>
      <c r="B291" s="1">
        <v>25</v>
      </c>
      <c r="C291" s="1">
        <f t="shared" si="55"/>
        <v>203037</v>
      </c>
      <c r="D291" s="1" t="s">
        <v>146</v>
      </c>
      <c r="E291" s="1" t="s">
        <v>210</v>
      </c>
      <c r="F291" s="1"/>
      <c r="G291" s="1" t="str">
        <f t="shared" si="56"/>
        <v>0</v>
      </c>
      <c r="H291" s="1" t="str">
        <f t="shared" si="57"/>
        <v>0</v>
      </c>
      <c r="I291" s="1" t="str">
        <f t="shared" si="58"/>
        <v>1</v>
      </c>
      <c r="J291" s="1" t="str">
        <f t="shared" si="59"/>
        <v>0</v>
      </c>
      <c r="K291" s="1" t="str">
        <f t="shared" si="60"/>
        <v>0</v>
      </c>
      <c r="L291" s="1" t="str">
        <f t="shared" si="61"/>
        <v>1</v>
      </c>
      <c r="M291" s="1" t="str">
        <f t="shared" si="62"/>
        <v>0</v>
      </c>
      <c r="N291" s="1" t="str">
        <f t="shared" si="63"/>
        <v>1</v>
      </c>
      <c r="O291" s="1" t="str">
        <f t="shared" si="6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65"/>
        <v>CB,25,203037,SLA,L,,0,0,1,0,0,1,0,1,00100101,N,Y,N,N,N</v>
      </c>
    </row>
    <row r="292" spans="1:23" ht="15" customHeight="1" x14ac:dyDescent="0.25">
      <c r="A292" s="1" t="s">
        <v>141</v>
      </c>
      <c r="B292" s="1">
        <v>26</v>
      </c>
      <c r="C292" s="1">
        <f t="shared" si="55"/>
        <v>203038</v>
      </c>
      <c r="D292" s="1" t="s">
        <v>146</v>
      </c>
      <c r="E292" s="1" t="s">
        <v>211</v>
      </c>
      <c r="F292" s="1"/>
      <c r="G292" s="1" t="str">
        <f t="shared" si="56"/>
        <v>0</v>
      </c>
      <c r="H292" s="1" t="str">
        <f t="shared" si="57"/>
        <v>0</v>
      </c>
      <c r="I292" s="1" t="str">
        <f t="shared" si="58"/>
        <v>1</v>
      </c>
      <c r="J292" s="1" t="str">
        <f t="shared" si="59"/>
        <v>0</v>
      </c>
      <c r="K292" s="1" t="str">
        <f t="shared" si="60"/>
        <v>0</v>
      </c>
      <c r="L292" s="1" t="str">
        <f t="shared" si="61"/>
        <v>1</v>
      </c>
      <c r="M292" s="1" t="str">
        <f t="shared" si="62"/>
        <v>1</v>
      </c>
      <c r="N292" s="1" t="str">
        <f t="shared" si="63"/>
        <v>0</v>
      </c>
      <c r="O292" s="1" t="str">
        <f t="shared" si="6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65"/>
        <v>CB,26,203038,SLA,(HL),,0,0,1,0,0,1,1,0,00100110,N,Y,Y,N,N</v>
      </c>
    </row>
    <row r="293" spans="1:23" ht="15" customHeight="1" x14ac:dyDescent="0.25">
      <c r="A293" s="1" t="s">
        <v>141</v>
      </c>
      <c r="B293" s="1">
        <v>27</v>
      </c>
      <c r="C293" s="1">
        <f t="shared" si="55"/>
        <v>203039</v>
      </c>
      <c r="D293" s="1" t="s">
        <v>146</v>
      </c>
      <c r="E293" s="1" t="s">
        <v>9</v>
      </c>
      <c r="F293" s="1"/>
      <c r="G293" s="1" t="str">
        <f t="shared" si="56"/>
        <v>0</v>
      </c>
      <c r="H293" s="1" t="str">
        <f t="shared" si="57"/>
        <v>0</v>
      </c>
      <c r="I293" s="1" t="str">
        <f t="shared" si="58"/>
        <v>1</v>
      </c>
      <c r="J293" s="1" t="str">
        <f t="shared" si="59"/>
        <v>0</v>
      </c>
      <c r="K293" s="1" t="str">
        <f t="shared" si="60"/>
        <v>0</v>
      </c>
      <c r="L293" s="1" t="str">
        <f t="shared" si="61"/>
        <v>1</v>
      </c>
      <c r="M293" s="1" t="str">
        <f t="shared" si="62"/>
        <v>1</v>
      </c>
      <c r="N293" s="1" t="str">
        <f t="shared" si="63"/>
        <v>1</v>
      </c>
      <c r="O293" s="1" t="str">
        <f t="shared" si="6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65"/>
        <v>CB,27,203039,SLA,A,,0,0,1,0,0,1,1,1,00100111,N,Y,N,N,N</v>
      </c>
    </row>
    <row r="294" spans="1:23" ht="15" customHeight="1" x14ac:dyDescent="0.25">
      <c r="A294" s="1" t="s">
        <v>141</v>
      </c>
      <c r="B294" s="1">
        <v>28</v>
      </c>
      <c r="C294" s="1">
        <f t="shared" si="55"/>
        <v>203040</v>
      </c>
      <c r="D294" s="1" t="s">
        <v>147</v>
      </c>
      <c r="E294" s="1" t="s">
        <v>205</v>
      </c>
      <c r="F294" s="1"/>
      <c r="G294" s="1" t="str">
        <f t="shared" si="56"/>
        <v>0</v>
      </c>
      <c r="H294" s="1" t="str">
        <f t="shared" si="57"/>
        <v>0</v>
      </c>
      <c r="I294" s="1" t="str">
        <f t="shared" si="58"/>
        <v>1</v>
      </c>
      <c r="J294" s="1" t="str">
        <f t="shared" si="59"/>
        <v>0</v>
      </c>
      <c r="K294" s="1" t="str">
        <f t="shared" si="60"/>
        <v>1</v>
      </c>
      <c r="L294" s="1" t="str">
        <f t="shared" si="61"/>
        <v>0</v>
      </c>
      <c r="M294" s="1" t="str">
        <f t="shared" si="62"/>
        <v>0</v>
      </c>
      <c r="N294" s="1" t="str">
        <f t="shared" si="63"/>
        <v>0</v>
      </c>
      <c r="O294" s="1" t="str">
        <f t="shared" si="6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65"/>
        <v>CB,28,203040,SRA,B,,0,0,1,0,1,0,0,0,00101000,N,Y,N,N,N</v>
      </c>
    </row>
    <row r="295" spans="1:23" ht="15" customHeight="1" x14ac:dyDescent="0.25">
      <c r="A295" s="1" t="s">
        <v>141</v>
      </c>
      <c r="B295" s="1">
        <v>29</v>
      </c>
      <c r="C295" s="1">
        <f t="shared" si="55"/>
        <v>203041</v>
      </c>
      <c r="D295" s="1" t="s">
        <v>147</v>
      </c>
      <c r="E295" s="1" t="s">
        <v>206</v>
      </c>
      <c r="F295" s="1"/>
      <c r="G295" s="1" t="str">
        <f t="shared" si="56"/>
        <v>0</v>
      </c>
      <c r="H295" s="1" t="str">
        <f t="shared" si="57"/>
        <v>0</v>
      </c>
      <c r="I295" s="1" t="str">
        <f t="shared" si="58"/>
        <v>1</v>
      </c>
      <c r="J295" s="1" t="str">
        <f t="shared" si="59"/>
        <v>0</v>
      </c>
      <c r="K295" s="1" t="str">
        <f t="shared" si="60"/>
        <v>1</v>
      </c>
      <c r="L295" s="1" t="str">
        <f t="shared" si="61"/>
        <v>0</v>
      </c>
      <c r="M295" s="1" t="str">
        <f t="shared" si="62"/>
        <v>0</v>
      </c>
      <c r="N295" s="1" t="str">
        <f t="shared" si="63"/>
        <v>1</v>
      </c>
      <c r="O295" s="1" t="str">
        <f t="shared" si="6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65"/>
        <v>CB,29,203041,SRA,C,,0,0,1,0,1,0,0,1,00101001,N,Y,N,N,N</v>
      </c>
    </row>
    <row r="296" spans="1:23" ht="15" customHeight="1" x14ac:dyDescent="0.25">
      <c r="A296" s="1" t="s">
        <v>141</v>
      </c>
      <c r="B296" s="1" t="s">
        <v>24</v>
      </c>
      <c r="C296" s="1">
        <f t="shared" si="55"/>
        <v>203042</v>
      </c>
      <c r="D296" s="1" t="s">
        <v>147</v>
      </c>
      <c r="E296" s="1" t="s">
        <v>207</v>
      </c>
      <c r="F296" s="1"/>
      <c r="G296" s="1" t="str">
        <f t="shared" si="56"/>
        <v>0</v>
      </c>
      <c r="H296" s="1" t="str">
        <f t="shared" si="57"/>
        <v>0</v>
      </c>
      <c r="I296" s="1" t="str">
        <f t="shared" si="58"/>
        <v>1</v>
      </c>
      <c r="J296" s="1" t="str">
        <f t="shared" si="59"/>
        <v>0</v>
      </c>
      <c r="K296" s="1" t="str">
        <f t="shared" si="60"/>
        <v>1</v>
      </c>
      <c r="L296" s="1" t="str">
        <f t="shared" si="61"/>
        <v>0</v>
      </c>
      <c r="M296" s="1" t="str">
        <f t="shared" si="62"/>
        <v>1</v>
      </c>
      <c r="N296" s="1" t="str">
        <f t="shared" si="63"/>
        <v>0</v>
      </c>
      <c r="O296" s="1" t="str">
        <f t="shared" si="6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65"/>
        <v>CB,2A,203042,SRA,D,,0,0,1,0,1,0,1,0,00101010,N,Y,N,N,N</v>
      </c>
    </row>
    <row r="297" spans="1:23" ht="15" customHeight="1" x14ac:dyDescent="0.25">
      <c r="A297" s="1" t="s">
        <v>141</v>
      </c>
      <c r="B297" s="1" t="s">
        <v>25</v>
      </c>
      <c r="C297" s="1">
        <f t="shared" si="55"/>
        <v>203043</v>
      </c>
      <c r="D297" s="1" t="s">
        <v>147</v>
      </c>
      <c r="E297" s="1" t="s">
        <v>208</v>
      </c>
      <c r="F297" s="1"/>
      <c r="G297" s="1" t="str">
        <f t="shared" si="56"/>
        <v>0</v>
      </c>
      <c r="H297" s="1" t="str">
        <f t="shared" si="57"/>
        <v>0</v>
      </c>
      <c r="I297" s="1" t="str">
        <f t="shared" si="58"/>
        <v>1</v>
      </c>
      <c r="J297" s="1" t="str">
        <f t="shared" si="59"/>
        <v>0</v>
      </c>
      <c r="K297" s="1" t="str">
        <f t="shared" si="60"/>
        <v>1</v>
      </c>
      <c r="L297" s="1" t="str">
        <f t="shared" si="61"/>
        <v>0</v>
      </c>
      <c r="M297" s="1" t="str">
        <f t="shared" si="62"/>
        <v>1</v>
      </c>
      <c r="N297" s="1" t="str">
        <f t="shared" si="63"/>
        <v>1</v>
      </c>
      <c r="O297" s="1" t="str">
        <f t="shared" si="6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65"/>
        <v>CB,2B,203043,SRA,E,,0,0,1,0,1,0,1,1,00101011,N,Y,N,N,N</v>
      </c>
    </row>
    <row r="298" spans="1:23" ht="15" customHeight="1" x14ac:dyDescent="0.25">
      <c r="A298" s="1" t="s">
        <v>141</v>
      </c>
      <c r="B298" s="1" t="s">
        <v>26</v>
      </c>
      <c r="C298" s="1">
        <f t="shared" si="55"/>
        <v>203044</v>
      </c>
      <c r="D298" s="1" t="s">
        <v>147</v>
      </c>
      <c r="E298" s="1" t="s">
        <v>209</v>
      </c>
      <c r="F298" s="1"/>
      <c r="G298" s="1" t="str">
        <f t="shared" si="56"/>
        <v>0</v>
      </c>
      <c r="H298" s="1" t="str">
        <f t="shared" si="57"/>
        <v>0</v>
      </c>
      <c r="I298" s="1" t="str">
        <f t="shared" si="58"/>
        <v>1</v>
      </c>
      <c r="J298" s="1" t="str">
        <f t="shared" si="59"/>
        <v>0</v>
      </c>
      <c r="K298" s="1" t="str">
        <f t="shared" si="60"/>
        <v>1</v>
      </c>
      <c r="L298" s="1" t="str">
        <f t="shared" si="61"/>
        <v>1</v>
      </c>
      <c r="M298" s="1" t="str">
        <f t="shared" si="62"/>
        <v>0</v>
      </c>
      <c r="N298" s="1" t="str">
        <f t="shared" si="63"/>
        <v>0</v>
      </c>
      <c r="O298" s="1" t="str">
        <f t="shared" si="6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65"/>
        <v>CB,2C,203044,SRA,H,,0,0,1,0,1,1,0,0,00101100,N,Y,N,N,N</v>
      </c>
    </row>
    <row r="299" spans="1:23" ht="15" customHeight="1" x14ac:dyDescent="0.25">
      <c r="A299" s="1" t="s">
        <v>141</v>
      </c>
      <c r="B299" s="1" t="s">
        <v>27</v>
      </c>
      <c r="C299" s="1">
        <f t="shared" si="55"/>
        <v>203045</v>
      </c>
      <c r="D299" s="1" t="s">
        <v>147</v>
      </c>
      <c r="E299" s="1" t="s">
        <v>210</v>
      </c>
      <c r="F299" s="1"/>
      <c r="G299" s="1" t="str">
        <f t="shared" si="56"/>
        <v>0</v>
      </c>
      <c r="H299" s="1" t="str">
        <f t="shared" si="57"/>
        <v>0</v>
      </c>
      <c r="I299" s="1" t="str">
        <f t="shared" si="58"/>
        <v>1</v>
      </c>
      <c r="J299" s="1" t="str">
        <f t="shared" si="59"/>
        <v>0</v>
      </c>
      <c r="K299" s="1" t="str">
        <f t="shared" si="60"/>
        <v>1</v>
      </c>
      <c r="L299" s="1" t="str">
        <f t="shared" si="61"/>
        <v>1</v>
      </c>
      <c r="M299" s="1" t="str">
        <f t="shared" si="62"/>
        <v>0</v>
      </c>
      <c r="N299" s="1" t="str">
        <f t="shared" si="63"/>
        <v>1</v>
      </c>
      <c r="O299" s="1" t="str">
        <f t="shared" si="6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65"/>
        <v>CB,2D,203045,SRA,L,,0,0,1,0,1,1,0,1,00101101,N,Y,N,N,N</v>
      </c>
    </row>
    <row r="300" spans="1:23" ht="15" customHeight="1" x14ac:dyDescent="0.25">
      <c r="A300" s="1" t="s">
        <v>141</v>
      </c>
      <c r="B300" s="1" t="s">
        <v>28</v>
      </c>
      <c r="C300" s="1">
        <f t="shared" si="55"/>
        <v>203046</v>
      </c>
      <c r="D300" s="1" t="s">
        <v>147</v>
      </c>
      <c r="E300" s="1" t="s">
        <v>211</v>
      </c>
      <c r="F300" s="1"/>
      <c r="G300" s="1" t="str">
        <f t="shared" si="56"/>
        <v>0</v>
      </c>
      <c r="H300" s="1" t="str">
        <f t="shared" si="57"/>
        <v>0</v>
      </c>
      <c r="I300" s="1" t="str">
        <f t="shared" si="58"/>
        <v>1</v>
      </c>
      <c r="J300" s="1" t="str">
        <f t="shared" si="59"/>
        <v>0</v>
      </c>
      <c r="K300" s="1" t="str">
        <f t="shared" si="60"/>
        <v>1</v>
      </c>
      <c r="L300" s="1" t="str">
        <f t="shared" si="61"/>
        <v>1</v>
      </c>
      <c r="M300" s="1" t="str">
        <f t="shared" si="62"/>
        <v>1</v>
      </c>
      <c r="N300" s="1" t="str">
        <f t="shared" si="63"/>
        <v>0</v>
      </c>
      <c r="O300" s="1" t="str">
        <f t="shared" si="6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65"/>
        <v>CB,2E,203046,SRA,(HL),,0,0,1,0,1,1,1,0,00101110,N,Y,Y,N,N</v>
      </c>
    </row>
    <row r="301" spans="1:23" ht="15" customHeight="1" x14ac:dyDescent="0.25">
      <c r="A301" s="1" t="s">
        <v>141</v>
      </c>
      <c r="B301" s="1" t="s">
        <v>29</v>
      </c>
      <c r="C301" s="1">
        <f t="shared" si="55"/>
        <v>203047</v>
      </c>
      <c r="D301" s="1" t="s">
        <v>147</v>
      </c>
      <c r="E301" s="1" t="s">
        <v>9</v>
      </c>
      <c r="F301" s="1"/>
      <c r="G301" s="1" t="str">
        <f t="shared" si="56"/>
        <v>0</v>
      </c>
      <c r="H301" s="1" t="str">
        <f t="shared" si="57"/>
        <v>0</v>
      </c>
      <c r="I301" s="1" t="str">
        <f t="shared" si="58"/>
        <v>1</v>
      </c>
      <c r="J301" s="1" t="str">
        <f t="shared" si="59"/>
        <v>0</v>
      </c>
      <c r="K301" s="1" t="str">
        <f t="shared" si="60"/>
        <v>1</v>
      </c>
      <c r="L301" s="1" t="str">
        <f t="shared" si="61"/>
        <v>1</v>
      </c>
      <c r="M301" s="1" t="str">
        <f t="shared" si="62"/>
        <v>1</v>
      </c>
      <c r="N301" s="1" t="str">
        <f t="shared" si="63"/>
        <v>1</v>
      </c>
      <c r="O301" s="1" t="str">
        <f t="shared" si="6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65"/>
        <v>CB,2F,203047,SRA,A,,0,0,1,0,1,1,1,1,00101111,N,Y,N,N,N</v>
      </c>
    </row>
    <row r="302" spans="1:23" ht="15" customHeight="1" x14ac:dyDescent="0.25">
      <c r="A302" s="1" t="s">
        <v>141</v>
      </c>
      <c r="B302" s="1">
        <v>30</v>
      </c>
      <c r="C302" s="1">
        <f t="shared" si="55"/>
        <v>203048</v>
      </c>
      <c r="D302" s="1" t="s">
        <v>148</v>
      </c>
      <c r="E302" s="1" t="s">
        <v>205</v>
      </c>
      <c r="F302" s="1"/>
      <c r="G302" s="1" t="str">
        <f t="shared" si="56"/>
        <v>0</v>
      </c>
      <c r="H302" s="1" t="str">
        <f t="shared" si="57"/>
        <v>0</v>
      </c>
      <c r="I302" s="1" t="str">
        <f t="shared" si="58"/>
        <v>1</v>
      </c>
      <c r="J302" s="1" t="str">
        <f t="shared" si="59"/>
        <v>1</v>
      </c>
      <c r="K302" s="1" t="str">
        <f t="shared" si="60"/>
        <v>0</v>
      </c>
      <c r="L302" s="1" t="str">
        <f t="shared" si="61"/>
        <v>0</v>
      </c>
      <c r="M302" s="1" t="str">
        <f t="shared" si="62"/>
        <v>0</v>
      </c>
      <c r="N302" s="1" t="str">
        <f t="shared" si="63"/>
        <v>0</v>
      </c>
      <c r="O302" s="1" t="str">
        <f t="shared" si="6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65"/>
        <v>CB,30,203048,SLL,B,,0,0,1,1,0,0,0,0,00110000,N,X,N,N,N</v>
      </c>
    </row>
    <row r="303" spans="1:23" ht="15" customHeight="1" x14ac:dyDescent="0.25">
      <c r="A303" s="1" t="s">
        <v>141</v>
      </c>
      <c r="B303" s="1">
        <v>31</v>
      </c>
      <c r="C303" s="1">
        <f t="shared" si="55"/>
        <v>203049</v>
      </c>
      <c r="D303" s="1" t="s">
        <v>148</v>
      </c>
      <c r="E303" s="1" t="s">
        <v>206</v>
      </c>
      <c r="F303" s="1"/>
      <c r="G303" s="1" t="str">
        <f t="shared" si="56"/>
        <v>0</v>
      </c>
      <c r="H303" s="1" t="str">
        <f t="shared" si="57"/>
        <v>0</v>
      </c>
      <c r="I303" s="1" t="str">
        <f t="shared" si="58"/>
        <v>1</v>
      </c>
      <c r="J303" s="1" t="str">
        <f t="shared" si="59"/>
        <v>1</v>
      </c>
      <c r="K303" s="1" t="str">
        <f t="shared" si="60"/>
        <v>0</v>
      </c>
      <c r="L303" s="1" t="str">
        <f t="shared" si="61"/>
        <v>0</v>
      </c>
      <c r="M303" s="1" t="str">
        <f t="shared" si="62"/>
        <v>0</v>
      </c>
      <c r="N303" s="1" t="str">
        <f t="shared" si="63"/>
        <v>1</v>
      </c>
      <c r="O303" s="1" t="str">
        <f t="shared" si="6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65"/>
        <v>CB,31,203049,SLL,C,,0,0,1,1,0,0,0,1,00110001,N,X,N,N,N</v>
      </c>
    </row>
    <row r="304" spans="1:23" ht="15" customHeight="1" x14ac:dyDescent="0.25">
      <c r="A304" s="1" t="s">
        <v>141</v>
      </c>
      <c r="B304" s="1">
        <v>32</v>
      </c>
      <c r="C304" s="1">
        <f t="shared" si="55"/>
        <v>203050</v>
      </c>
      <c r="D304" s="1" t="s">
        <v>148</v>
      </c>
      <c r="E304" s="1" t="s">
        <v>207</v>
      </c>
      <c r="F304" s="1"/>
      <c r="G304" s="1" t="str">
        <f t="shared" si="56"/>
        <v>0</v>
      </c>
      <c r="H304" s="1" t="str">
        <f t="shared" si="57"/>
        <v>0</v>
      </c>
      <c r="I304" s="1" t="str">
        <f t="shared" si="58"/>
        <v>1</v>
      </c>
      <c r="J304" s="1" t="str">
        <f t="shared" si="59"/>
        <v>1</v>
      </c>
      <c r="K304" s="1" t="str">
        <f t="shared" si="60"/>
        <v>0</v>
      </c>
      <c r="L304" s="1" t="str">
        <f t="shared" si="61"/>
        <v>0</v>
      </c>
      <c r="M304" s="1" t="str">
        <f t="shared" si="62"/>
        <v>1</v>
      </c>
      <c r="N304" s="1" t="str">
        <f t="shared" si="63"/>
        <v>0</v>
      </c>
      <c r="O304" s="1" t="str">
        <f t="shared" si="6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65"/>
        <v>CB,32,203050,SLL,D,,0,0,1,1,0,0,1,0,00110010,N,X,N,N,N</v>
      </c>
    </row>
    <row r="305" spans="1:23" ht="15" customHeight="1" x14ac:dyDescent="0.25">
      <c r="A305" s="1" t="s">
        <v>141</v>
      </c>
      <c r="B305" s="1">
        <v>33</v>
      </c>
      <c r="C305" s="1">
        <f t="shared" si="55"/>
        <v>203051</v>
      </c>
      <c r="D305" s="1" t="s">
        <v>148</v>
      </c>
      <c r="E305" s="1" t="s">
        <v>208</v>
      </c>
      <c r="F305" s="1"/>
      <c r="G305" s="1" t="str">
        <f t="shared" si="56"/>
        <v>0</v>
      </c>
      <c r="H305" s="1" t="str">
        <f t="shared" si="57"/>
        <v>0</v>
      </c>
      <c r="I305" s="1" t="str">
        <f t="shared" si="58"/>
        <v>1</v>
      </c>
      <c r="J305" s="1" t="str">
        <f t="shared" si="59"/>
        <v>1</v>
      </c>
      <c r="K305" s="1" t="str">
        <f t="shared" si="60"/>
        <v>0</v>
      </c>
      <c r="L305" s="1" t="str">
        <f t="shared" si="61"/>
        <v>0</v>
      </c>
      <c r="M305" s="1" t="str">
        <f t="shared" si="62"/>
        <v>1</v>
      </c>
      <c r="N305" s="1" t="str">
        <f t="shared" si="63"/>
        <v>1</v>
      </c>
      <c r="O305" s="1" t="str">
        <f t="shared" si="6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65"/>
        <v>CB,33,203051,SLL,E,,0,0,1,1,0,0,1,1,00110011,N,X,N,N,N</v>
      </c>
    </row>
    <row r="306" spans="1:23" ht="15" customHeight="1" x14ac:dyDescent="0.25">
      <c r="A306" s="1" t="s">
        <v>141</v>
      </c>
      <c r="B306" s="1">
        <v>34</v>
      </c>
      <c r="C306" s="1">
        <f t="shared" si="55"/>
        <v>203052</v>
      </c>
      <c r="D306" s="1" t="s">
        <v>148</v>
      </c>
      <c r="E306" s="1" t="s">
        <v>209</v>
      </c>
      <c r="F306" s="1"/>
      <c r="G306" s="1" t="str">
        <f t="shared" si="56"/>
        <v>0</v>
      </c>
      <c r="H306" s="1" t="str">
        <f t="shared" si="57"/>
        <v>0</v>
      </c>
      <c r="I306" s="1" t="str">
        <f t="shared" si="58"/>
        <v>1</v>
      </c>
      <c r="J306" s="1" t="str">
        <f t="shared" si="59"/>
        <v>1</v>
      </c>
      <c r="K306" s="1" t="str">
        <f t="shared" si="60"/>
        <v>0</v>
      </c>
      <c r="L306" s="1" t="str">
        <f t="shared" si="61"/>
        <v>1</v>
      </c>
      <c r="M306" s="1" t="str">
        <f t="shared" si="62"/>
        <v>0</v>
      </c>
      <c r="N306" s="1" t="str">
        <f t="shared" si="63"/>
        <v>0</v>
      </c>
      <c r="O306" s="1" t="str">
        <f t="shared" si="6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65"/>
        <v>CB,34,203052,SLL,H,,0,0,1,1,0,1,0,0,00110100,N,X,N,N,N</v>
      </c>
    </row>
    <row r="307" spans="1:23" ht="15" customHeight="1" x14ac:dyDescent="0.25">
      <c r="A307" s="1" t="s">
        <v>141</v>
      </c>
      <c r="B307" s="1">
        <v>35</v>
      </c>
      <c r="C307" s="1">
        <f t="shared" si="55"/>
        <v>203053</v>
      </c>
      <c r="D307" s="1" t="s">
        <v>148</v>
      </c>
      <c r="E307" s="1" t="s">
        <v>210</v>
      </c>
      <c r="F307" s="1"/>
      <c r="G307" s="1" t="str">
        <f t="shared" si="56"/>
        <v>0</v>
      </c>
      <c r="H307" s="1" t="str">
        <f t="shared" si="57"/>
        <v>0</v>
      </c>
      <c r="I307" s="1" t="str">
        <f t="shared" si="58"/>
        <v>1</v>
      </c>
      <c r="J307" s="1" t="str">
        <f t="shared" si="59"/>
        <v>1</v>
      </c>
      <c r="K307" s="1" t="str">
        <f t="shared" si="60"/>
        <v>0</v>
      </c>
      <c r="L307" s="1" t="str">
        <f t="shared" si="61"/>
        <v>1</v>
      </c>
      <c r="M307" s="1" t="str">
        <f t="shared" si="62"/>
        <v>0</v>
      </c>
      <c r="N307" s="1" t="str">
        <f t="shared" si="63"/>
        <v>1</v>
      </c>
      <c r="O307" s="1" t="str">
        <f t="shared" si="6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65"/>
        <v>CB,35,203053,SLL,L,,0,0,1,1,0,1,0,1,00110101,N,X,N,N,N</v>
      </c>
    </row>
    <row r="308" spans="1:23" ht="15" customHeight="1" x14ac:dyDescent="0.25">
      <c r="A308" s="1" t="s">
        <v>141</v>
      </c>
      <c r="B308" s="1">
        <v>36</v>
      </c>
      <c r="C308" s="1">
        <f t="shared" si="55"/>
        <v>203054</v>
      </c>
      <c r="D308" s="1" t="s">
        <v>148</v>
      </c>
      <c r="E308" s="1" t="s">
        <v>211</v>
      </c>
      <c r="F308" s="1"/>
      <c r="G308" s="1" t="str">
        <f t="shared" si="56"/>
        <v>0</v>
      </c>
      <c r="H308" s="1" t="str">
        <f t="shared" si="57"/>
        <v>0</v>
      </c>
      <c r="I308" s="1" t="str">
        <f t="shared" si="58"/>
        <v>1</v>
      </c>
      <c r="J308" s="1" t="str">
        <f t="shared" si="59"/>
        <v>1</v>
      </c>
      <c r="K308" s="1" t="str">
        <f t="shared" si="60"/>
        <v>0</v>
      </c>
      <c r="L308" s="1" t="str">
        <f t="shared" si="61"/>
        <v>1</v>
      </c>
      <c r="M308" s="1" t="str">
        <f t="shared" si="62"/>
        <v>1</v>
      </c>
      <c r="N308" s="1" t="str">
        <f t="shared" si="63"/>
        <v>0</v>
      </c>
      <c r="O308" s="1" t="str">
        <f t="shared" si="6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65"/>
        <v>CB,36,203054,SLL,(HL),,0,0,1,1,0,1,1,0,00110110,N,X,Y,N,N</v>
      </c>
    </row>
    <row r="309" spans="1:23" ht="15" customHeight="1" x14ac:dyDescent="0.25">
      <c r="A309" s="1" t="s">
        <v>141</v>
      </c>
      <c r="B309" s="1">
        <v>37</v>
      </c>
      <c r="C309" s="1">
        <f t="shared" si="55"/>
        <v>203055</v>
      </c>
      <c r="D309" s="1" t="s">
        <v>148</v>
      </c>
      <c r="E309" s="1" t="s">
        <v>9</v>
      </c>
      <c r="F309" s="1"/>
      <c r="G309" s="1" t="str">
        <f t="shared" si="56"/>
        <v>0</v>
      </c>
      <c r="H309" s="1" t="str">
        <f t="shared" si="57"/>
        <v>0</v>
      </c>
      <c r="I309" s="1" t="str">
        <f t="shared" si="58"/>
        <v>1</v>
      </c>
      <c r="J309" s="1" t="str">
        <f t="shared" si="59"/>
        <v>1</v>
      </c>
      <c r="K309" s="1" t="str">
        <f t="shared" si="60"/>
        <v>0</v>
      </c>
      <c r="L309" s="1" t="str">
        <f t="shared" si="61"/>
        <v>1</v>
      </c>
      <c r="M309" s="1" t="str">
        <f t="shared" si="62"/>
        <v>1</v>
      </c>
      <c r="N309" s="1" t="str">
        <f t="shared" si="63"/>
        <v>1</v>
      </c>
      <c r="O309" s="1" t="str">
        <f t="shared" si="6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65"/>
        <v>CB,37,203055,SLL,A,,0,0,1,1,0,1,1,1,00110111,N,X,N,N,N</v>
      </c>
    </row>
    <row r="310" spans="1:23" ht="15" customHeight="1" x14ac:dyDescent="0.25">
      <c r="A310" s="1" t="s">
        <v>141</v>
      </c>
      <c r="B310" s="1">
        <v>38</v>
      </c>
      <c r="C310" s="1">
        <f t="shared" si="55"/>
        <v>203056</v>
      </c>
      <c r="D310" s="1" t="s">
        <v>149</v>
      </c>
      <c r="E310" s="1" t="s">
        <v>205</v>
      </c>
      <c r="F310" s="1"/>
      <c r="G310" s="1" t="str">
        <f t="shared" si="56"/>
        <v>0</v>
      </c>
      <c r="H310" s="1" t="str">
        <f t="shared" si="57"/>
        <v>0</v>
      </c>
      <c r="I310" s="1" t="str">
        <f t="shared" si="58"/>
        <v>1</v>
      </c>
      <c r="J310" s="1" t="str">
        <f t="shared" si="59"/>
        <v>1</v>
      </c>
      <c r="K310" s="1" t="str">
        <f t="shared" si="60"/>
        <v>1</v>
      </c>
      <c r="L310" s="1" t="str">
        <f t="shared" si="61"/>
        <v>0</v>
      </c>
      <c r="M310" s="1" t="str">
        <f t="shared" si="62"/>
        <v>0</v>
      </c>
      <c r="N310" s="1" t="str">
        <f t="shared" si="63"/>
        <v>0</v>
      </c>
      <c r="O310" s="1" t="str">
        <f t="shared" si="6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65"/>
        <v>CB,38,203056,SRL,B,,0,0,1,1,1,0,0,0,00111000,N,Y,N,N,N</v>
      </c>
    </row>
    <row r="311" spans="1:23" ht="15" customHeight="1" x14ac:dyDescent="0.25">
      <c r="A311" s="1" t="s">
        <v>141</v>
      </c>
      <c r="B311" s="1">
        <v>39</v>
      </c>
      <c r="C311" s="1">
        <f t="shared" si="55"/>
        <v>203057</v>
      </c>
      <c r="D311" s="1" t="s">
        <v>149</v>
      </c>
      <c r="E311" s="1" t="s">
        <v>206</v>
      </c>
      <c r="F311" s="1"/>
      <c r="G311" s="1" t="str">
        <f t="shared" si="56"/>
        <v>0</v>
      </c>
      <c r="H311" s="1" t="str">
        <f t="shared" si="57"/>
        <v>0</v>
      </c>
      <c r="I311" s="1" t="str">
        <f t="shared" si="58"/>
        <v>1</v>
      </c>
      <c r="J311" s="1" t="str">
        <f t="shared" si="59"/>
        <v>1</v>
      </c>
      <c r="K311" s="1" t="str">
        <f t="shared" si="60"/>
        <v>1</v>
      </c>
      <c r="L311" s="1" t="str">
        <f t="shared" si="61"/>
        <v>0</v>
      </c>
      <c r="M311" s="1" t="str">
        <f t="shared" si="62"/>
        <v>0</v>
      </c>
      <c r="N311" s="1" t="str">
        <f t="shared" si="63"/>
        <v>1</v>
      </c>
      <c r="O311" s="1" t="str">
        <f t="shared" si="6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65"/>
        <v>CB,39,203057,SRL,C,,0,0,1,1,1,0,0,1,00111001,N,Y,N,N,N</v>
      </c>
    </row>
    <row r="312" spans="1:23" ht="15" customHeight="1" x14ac:dyDescent="0.25">
      <c r="A312" s="1" t="s">
        <v>141</v>
      </c>
      <c r="B312" s="1" t="s">
        <v>30</v>
      </c>
      <c r="C312" s="1">
        <f t="shared" si="55"/>
        <v>203058</v>
      </c>
      <c r="D312" s="1" t="s">
        <v>149</v>
      </c>
      <c r="E312" s="1" t="s">
        <v>207</v>
      </c>
      <c r="F312" s="1"/>
      <c r="G312" s="1" t="str">
        <f t="shared" si="56"/>
        <v>0</v>
      </c>
      <c r="H312" s="1" t="str">
        <f t="shared" si="57"/>
        <v>0</v>
      </c>
      <c r="I312" s="1" t="str">
        <f t="shared" si="58"/>
        <v>1</v>
      </c>
      <c r="J312" s="1" t="str">
        <f t="shared" si="59"/>
        <v>1</v>
      </c>
      <c r="K312" s="1" t="str">
        <f t="shared" si="60"/>
        <v>1</v>
      </c>
      <c r="L312" s="1" t="str">
        <f t="shared" si="61"/>
        <v>0</v>
      </c>
      <c r="M312" s="1" t="str">
        <f t="shared" si="62"/>
        <v>1</v>
      </c>
      <c r="N312" s="1" t="str">
        <f t="shared" si="63"/>
        <v>0</v>
      </c>
      <c r="O312" s="1" t="str">
        <f t="shared" si="6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65"/>
        <v>CB,3A,203058,SRL,D,,0,0,1,1,1,0,1,0,00111010,N,Y,N,N,N</v>
      </c>
    </row>
    <row r="313" spans="1:23" ht="15" customHeight="1" x14ac:dyDescent="0.25">
      <c r="A313" s="1" t="s">
        <v>141</v>
      </c>
      <c r="B313" s="1" t="s">
        <v>31</v>
      </c>
      <c r="C313" s="1">
        <f t="shared" si="55"/>
        <v>203059</v>
      </c>
      <c r="D313" s="1" t="s">
        <v>149</v>
      </c>
      <c r="E313" s="1" t="s">
        <v>208</v>
      </c>
      <c r="F313" s="1"/>
      <c r="G313" s="1" t="str">
        <f t="shared" si="56"/>
        <v>0</v>
      </c>
      <c r="H313" s="1" t="str">
        <f t="shared" si="57"/>
        <v>0</v>
      </c>
      <c r="I313" s="1" t="str">
        <f t="shared" si="58"/>
        <v>1</v>
      </c>
      <c r="J313" s="1" t="str">
        <f t="shared" si="59"/>
        <v>1</v>
      </c>
      <c r="K313" s="1" t="str">
        <f t="shared" si="60"/>
        <v>1</v>
      </c>
      <c r="L313" s="1" t="str">
        <f t="shared" si="61"/>
        <v>0</v>
      </c>
      <c r="M313" s="1" t="str">
        <f t="shared" si="62"/>
        <v>1</v>
      </c>
      <c r="N313" s="1" t="str">
        <f t="shared" si="63"/>
        <v>1</v>
      </c>
      <c r="O313" s="1" t="str">
        <f t="shared" si="6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65"/>
        <v>CB,3B,203059,SRL,E,,0,0,1,1,1,0,1,1,00111011,N,Y,N,N,N</v>
      </c>
    </row>
    <row r="314" spans="1:23" ht="15" customHeight="1" x14ac:dyDescent="0.25">
      <c r="A314" s="1" t="s">
        <v>141</v>
      </c>
      <c r="B314" s="1" t="s">
        <v>32</v>
      </c>
      <c r="C314" s="1">
        <f t="shared" si="55"/>
        <v>203060</v>
      </c>
      <c r="D314" s="1" t="s">
        <v>149</v>
      </c>
      <c r="E314" s="1" t="s">
        <v>209</v>
      </c>
      <c r="F314" s="1"/>
      <c r="G314" s="1" t="str">
        <f t="shared" si="56"/>
        <v>0</v>
      </c>
      <c r="H314" s="1" t="str">
        <f t="shared" si="57"/>
        <v>0</v>
      </c>
      <c r="I314" s="1" t="str">
        <f t="shared" si="58"/>
        <v>1</v>
      </c>
      <c r="J314" s="1" t="str">
        <f t="shared" si="59"/>
        <v>1</v>
      </c>
      <c r="K314" s="1" t="str">
        <f t="shared" si="60"/>
        <v>1</v>
      </c>
      <c r="L314" s="1" t="str">
        <f t="shared" si="61"/>
        <v>1</v>
      </c>
      <c r="M314" s="1" t="str">
        <f t="shared" si="62"/>
        <v>0</v>
      </c>
      <c r="N314" s="1" t="str">
        <f t="shared" si="63"/>
        <v>0</v>
      </c>
      <c r="O314" s="1" t="str">
        <f t="shared" si="6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65"/>
        <v>CB,3C,203060,SRL,H,,0,0,1,1,1,1,0,0,00111100,N,Y,N,N,N</v>
      </c>
    </row>
    <row r="315" spans="1:23" ht="15" customHeight="1" x14ac:dyDescent="0.25">
      <c r="A315" s="1" t="s">
        <v>141</v>
      </c>
      <c r="B315" s="1" t="s">
        <v>33</v>
      </c>
      <c r="C315" s="1">
        <f t="shared" si="55"/>
        <v>203061</v>
      </c>
      <c r="D315" s="1" t="s">
        <v>149</v>
      </c>
      <c r="E315" s="1" t="s">
        <v>210</v>
      </c>
      <c r="F315" s="1"/>
      <c r="G315" s="1" t="str">
        <f t="shared" si="56"/>
        <v>0</v>
      </c>
      <c r="H315" s="1" t="str">
        <f t="shared" si="57"/>
        <v>0</v>
      </c>
      <c r="I315" s="1" t="str">
        <f t="shared" si="58"/>
        <v>1</v>
      </c>
      <c r="J315" s="1" t="str">
        <f t="shared" si="59"/>
        <v>1</v>
      </c>
      <c r="K315" s="1" t="str">
        <f t="shared" si="60"/>
        <v>1</v>
      </c>
      <c r="L315" s="1" t="str">
        <f t="shared" si="61"/>
        <v>1</v>
      </c>
      <c r="M315" s="1" t="str">
        <f t="shared" si="62"/>
        <v>0</v>
      </c>
      <c r="N315" s="1" t="str">
        <f t="shared" si="63"/>
        <v>1</v>
      </c>
      <c r="O315" s="1" t="str">
        <f t="shared" si="6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65"/>
        <v>CB,3D,203061,SRL,L,,0,0,1,1,1,1,0,1,00111101,N,Y,N,N,N</v>
      </c>
    </row>
    <row r="316" spans="1:23" ht="15" customHeight="1" x14ac:dyDescent="0.25">
      <c r="A316" s="1" t="s">
        <v>141</v>
      </c>
      <c r="B316" s="1" t="s">
        <v>34</v>
      </c>
      <c r="C316" s="1">
        <f t="shared" si="55"/>
        <v>203062</v>
      </c>
      <c r="D316" s="1" t="s">
        <v>149</v>
      </c>
      <c r="E316" s="1" t="s">
        <v>211</v>
      </c>
      <c r="F316" s="1"/>
      <c r="G316" s="1" t="str">
        <f t="shared" si="56"/>
        <v>0</v>
      </c>
      <c r="H316" s="1" t="str">
        <f t="shared" si="57"/>
        <v>0</v>
      </c>
      <c r="I316" s="1" t="str">
        <f t="shared" si="58"/>
        <v>1</v>
      </c>
      <c r="J316" s="1" t="str">
        <f t="shared" si="59"/>
        <v>1</v>
      </c>
      <c r="K316" s="1" t="str">
        <f t="shared" si="60"/>
        <v>1</v>
      </c>
      <c r="L316" s="1" t="str">
        <f t="shared" si="61"/>
        <v>1</v>
      </c>
      <c r="M316" s="1" t="str">
        <f t="shared" si="62"/>
        <v>1</v>
      </c>
      <c r="N316" s="1" t="str">
        <f t="shared" si="63"/>
        <v>0</v>
      </c>
      <c r="O316" s="1" t="str">
        <f t="shared" si="6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65"/>
        <v>CB,3E,203062,SRL,(HL),,0,0,1,1,1,1,1,0,00111110,N,Y,Y,N,N</v>
      </c>
    </row>
    <row r="317" spans="1:23" ht="15" customHeight="1" x14ac:dyDescent="0.25">
      <c r="A317" s="1" t="s">
        <v>141</v>
      </c>
      <c r="B317" s="1" t="s">
        <v>35</v>
      </c>
      <c r="C317" s="1">
        <f t="shared" si="55"/>
        <v>203063</v>
      </c>
      <c r="D317" s="1" t="s">
        <v>149</v>
      </c>
      <c r="E317" s="1" t="s">
        <v>9</v>
      </c>
      <c r="F317" s="1"/>
      <c r="G317" s="1" t="str">
        <f t="shared" si="56"/>
        <v>0</v>
      </c>
      <c r="H317" s="1" t="str">
        <f t="shared" si="57"/>
        <v>0</v>
      </c>
      <c r="I317" s="1" t="str">
        <f t="shared" si="58"/>
        <v>1</v>
      </c>
      <c r="J317" s="1" t="str">
        <f t="shared" si="59"/>
        <v>1</v>
      </c>
      <c r="K317" s="1" t="str">
        <f t="shared" si="60"/>
        <v>1</v>
      </c>
      <c r="L317" s="1" t="str">
        <f t="shared" si="61"/>
        <v>1</v>
      </c>
      <c r="M317" s="1" t="str">
        <f t="shared" si="62"/>
        <v>1</v>
      </c>
      <c r="N317" s="1" t="str">
        <f t="shared" si="63"/>
        <v>1</v>
      </c>
      <c r="O317" s="1" t="str">
        <f t="shared" si="6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65"/>
        <v>CB,3F,203063,SRL,A,,0,0,1,1,1,1,1,1,00111111,N,Y,N,N,N</v>
      </c>
    </row>
    <row r="318" spans="1:23" ht="15" customHeight="1" x14ac:dyDescent="0.25">
      <c r="A318" s="1" t="s">
        <v>141</v>
      </c>
      <c r="B318" s="1">
        <v>40</v>
      </c>
      <c r="C318" s="1">
        <f t="shared" si="55"/>
        <v>203064</v>
      </c>
      <c r="D318" s="1" t="s">
        <v>150</v>
      </c>
      <c r="E318" s="1">
        <v>0</v>
      </c>
      <c r="F318" s="1" t="s">
        <v>205</v>
      </c>
      <c r="G318" s="1" t="str">
        <f t="shared" si="56"/>
        <v>0</v>
      </c>
      <c r="H318" s="1" t="str">
        <f t="shared" si="57"/>
        <v>1</v>
      </c>
      <c r="I318" s="1" t="str">
        <f t="shared" si="58"/>
        <v>0</v>
      </c>
      <c r="J318" s="1" t="str">
        <f t="shared" si="59"/>
        <v>0</v>
      </c>
      <c r="K318" s="1" t="str">
        <f t="shared" si="60"/>
        <v>0</v>
      </c>
      <c r="L318" s="1" t="str">
        <f t="shared" si="61"/>
        <v>0</v>
      </c>
      <c r="M318" s="1" t="str">
        <f t="shared" si="62"/>
        <v>0</v>
      </c>
      <c r="N318" s="1" t="str">
        <f t="shared" si="63"/>
        <v>0</v>
      </c>
      <c r="O318" s="1" t="str">
        <f t="shared" si="6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65"/>
        <v>CB,40,203064,BIT,0,B,0,1,0,0,0,0,0,0,01000000,N,Y,N,N,N</v>
      </c>
    </row>
    <row r="319" spans="1:23" ht="15" customHeight="1" x14ac:dyDescent="0.25">
      <c r="A319" s="1" t="s">
        <v>141</v>
      </c>
      <c r="B319" s="1">
        <v>41</v>
      </c>
      <c r="C319" s="1">
        <f t="shared" si="55"/>
        <v>203065</v>
      </c>
      <c r="D319" s="1" t="s">
        <v>150</v>
      </c>
      <c r="E319" s="1">
        <v>0</v>
      </c>
      <c r="F319" s="1" t="s">
        <v>206</v>
      </c>
      <c r="G319" s="1" t="str">
        <f t="shared" si="56"/>
        <v>0</v>
      </c>
      <c r="H319" s="1" t="str">
        <f t="shared" si="57"/>
        <v>1</v>
      </c>
      <c r="I319" s="1" t="str">
        <f t="shared" si="58"/>
        <v>0</v>
      </c>
      <c r="J319" s="1" t="str">
        <f t="shared" si="59"/>
        <v>0</v>
      </c>
      <c r="K319" s="1" t="str">
        <f t="shared" si="60"/>
        <v>0</v>
      </c>
      <c r="L319" s="1" t="str">
        <f t="shared" si="61"/>
        <v>0</v>
      </c>
      <c r="M319" s="1" t="str">
        <f t="shared" si="62"/>
        <v>0</v>
      </c>
      <c r="N319" s="1" t="str">
        <f t="shared" si="63"/>
        <v>1</v>
      </c>
      <c r="O319" s="1" t="str">
        <f t="shared" si="6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65"/>
        <v>CB,41,203065,BIT,0,C,0,1,0,0,0,0,0,1,01000001,N,Y,N,N,N</v>
      </c>
    </row>
    <row r="320" spans="1:23" ht="15" customHeight="1" x14ac:dyDescent="0.25">
      <c r="A320" s="1" t="s">
        <v>141</v>
      </c>
      <c r="B320" s="1">
        <v>42</v>
      </c>
      <c r="C320" s="1">
        <f t="shared" si="55"/>
        <v>203066</v>
      </c>
      <c r="D320" s="1" t="s">
        <v>150</v>
      </c>
      <c r="E320" s="1">
        <v>0</v>
      </c>
      <c r="F320" s="1" t="s">
        <v>207</v>
      </c>
      <c r="G320" s="1" t="str">
        <f t="shared" si="56"/>
        <v>0</v>
      </c>
      <c r="H320" s="1" t="str">
        <f t="shared" si="57"/>
        <v>1</v>
      </c>
      <c r="I320" s="1" t="str">
        <f t="shared" si="58"/>
        <v>0</v>
      </c>
      <c r="J320" s="1" t="str">
        <f t="shared" si="59"/>
        <v>0</v>
      </c>
      <c r="K320" s="1" t="str">
        <f t="shared" si="60"/>
        <v>0</v>
      </c>
      <c r="L320" s="1" t="str">
        <f t="shared" si="61"/>
        <v>0</v>
      </c>
      <c r="M320" s="1" t="str">
        <f t="shared" si="62"/>
        <v>1</v>
      </c>
      <c r="N320" s="1" t="str">
        <f t="shared" si="63"/>
        <v>0</v>
      </c>
      <c r="O320" s="1" t="str">
        <f t="shared" si="6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65"/>
        <v>CB,42,203066,BIT,0,D,0,1,0,0,0,0,1,0,01000010,N,Y,N,N,N</v>
      </c>
    </row>
    <row r="321" spans="1:23" ht="15" customHeight="1" x14ac:dyDescent="0.25">
      <c r="A321" s="1" t="s">
        <v>141</v>
      </c>
      <c r="B321" s="1">
        <v>43</v>
      </c>
      <c r="C321" s="1">
        <f t="shared" si="55"/>
        <v>203067</v>
      </c>
      <c r="D321" s="1" t="s">
        <v>150</v>
      </c>
      <c r="E321" s="1">
        <v>0</v>
      </c>
      <c r="F321" s="1" t="s">
        <v>208</v>
      </c>
      <c r="G321" s="1" t="str">
        <f t="shared" si="56"/>
        <v>0</v>
      </c>
      <c r="H321" s="1" t="str">
        <f t="shared" si="57"/>
        <v>1</v>
      </c>
      <c r="I321" s="1" t="str">
        <f t="shared" si="58"/>
        <v>0</v>
      </c>
      <c r="J321" s="1" t="str">
        <f t="shared" si="59"/>
        <v>0</v>
      </c>
      <c r="K321" s="1" t="str">
        <f t="shared" si="60"/>
        <v>0</v>
      </c>
      <c r="L321" s="1" t="str">
        <f t="shared" si="61"/>
        <v>0</v>
      </c>
      <c r="M321" s="1" t="str">
        <f t="shared" si="62"/>
        <v>1</v>
      </c>
      <c r="N321" s="1" t="str">
        <f t="shared" si="63"/>
        <v>1</v>
      </c>
      <c r="O321" s="1" t="str">
        <f t="shared" si="6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65"/>
        <v>CB,43,203067,BIT,0,E,0,1,0,0,0,0,1,1,01000011,N,Y,N,N,N</v>
      </c>
    </row>
    <row r="322" spans="1:23" ht="15" customHeight="1" x14ac:dyDescent="0.25">
      <c r="A322" s="1" t="s">
        <v>141</v>
      </c>
      <c r="B322" s="1">
        <v>44</v>
      </c>
      <c r="C322" s="1">
        <f t="shared" ref="C322:C385" si="6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67">MID(O322,1,1)</f>
        <v>0</v>
      </c>
      <c r="H322" s="1" t="str">
        <f t="shared" ref="H322:H385" si="68">MID(O322,2,1)</f>
        <v>1</v>
      </c>
      <c r="I322" s="1" t="str">
        <f t="shared" ref="I322:I385" si="69">MID(O322,3,1)</f>
        <v>0</v>
      </c>
      <c r="J322" s="1" t="str">
        <f t="shared" ref="J322:J385" si="70">MID(O322,4,1)</f>
        <v>0</v>
      </c>
      <c r="K322" s="1" t="str">
        <f t="shared" ref="K322:K385" si="71">MID(O322,5,1)</f>
        <v>0</v>
      </c>
      <c r="L322" s="1" t="str">
        <f t="shared" ref="L322:L385" si="72">MID(O322,6,1)</f>
        <v>1</v>
      </c>
      <c r="M322" s="1" t="str">
        <f t="shared" ref="M322:M385" si="73">MID(O322,7,1)</f>
        <v>0</v>
      </c>
      <c r="N322" s="1" t="str">
        <f t="shared" ref="N322:N385" si="74">MID(O322,8,1)</f>
        <v>0</v>
      </c>
      <c r="O322" s="1" t="str">
        <f t="shared" ref="O322:O385" si="7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65"/>
        <v>CB,44,203068,BIT,0,H,0,1,0,0,0,1,0,0,01000100,N,Y,N,N,N</v>
      </c>
    </row>
    <row r="323" spans="1:23" ht="15" customHeight="1" x14ac:dyDescent="0.25">
      <c r="A323" s="1" t="s">
        <v>141</v>
      </c>
      <c r="B323" s="1">
        <v>45</v>
      </c>
      <c r="C323" s="1">
        <f t="shared" si="66"/>
        <v>203069</v>
      </c>
      <c r="D323" s="1" t="s">
        <v>150</v>
      </c>
      <c r="E323" s="1">
        <v>0</v>
      </c>
      <c r="F323" s="1" t="s">
        <v>210</v>
      </c>
      <c r="G323" s="1" t="str">
        <f t="shared" si="67"/>
        <v>0</v>
      </c>
      <c r="H323" s="1" t="str">
        <f t="shared" si="68"/>
        <v>1</v>
      </c>
      <c r="I323" s="1" t="str">
        <f t="shared" si="69"/>
        <v>0</v>
      </c>
      <c r="J323" s="1" t="str">
        <f t="shared" si="70"/>
        <v>0</v>
      </c>
      <c r="K323" s="1" t="str">
        <f t="shared" si="71"/>
        <v>0</v>
      </c>
      <c r="L323" s="1" t="str">
        <f t="shared" si="72"/>
        <v>1</v>
      </c>
      <c r="M323" s="1" t="str">
        <f t="shared" si="73"/>
        <v>0</v>
      </c>
      <c r="N323" s="1" t="str">
        <f t="shared" si="74"/>
        <v>1</v>
      </c>
      <c r="O323" s="1" t="str">
        <f t="shared" si="7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65"/>
        <v>CB,45,203069,BIT,0,L,0,1,0,0,0,1,0,1,01000101,N,Y,N,N,N</v>
      </c>
    </row>
    <row r="324" spans="1:23" ht="15" customHeight="1" x14ac:dyDescent="0.25">
      <c r="A324" s="1" t="s">
        <v>141</v>
      </c>
      <c r="B324" s="1">
        <v>46</v>
      </c>
      <c r="C324" s="1">
        <f t="shared" si="66"/>
        <v>203070</v>
      </c>
      <c r="D324" s="1" t="s">
        <v>150</v>
      </c>
      <c r="E324" s="1">
        <v>0</v>
      </c>
      <c r="F324" s="1" t="s">
        <v>211</v>
      </c>
      <c r="G324" s="1" t="str">
        <f t="shared" si="67"/>
        <v>0</v>
      </c>
      <c r="H324" s="1" t="str">
        <f t="shared" si="68"/>
        <v>1</v>
      </c>
      <c r="I324" s="1" t="str">
        <f t="shared" si="69"/>
        <v>0</v>
      </c>
      <c r="J324" s="1" t="str">
        <f t="shared" si="70"/>
        <v>0</v>
      </c>
      <c r="K324" s="1" t="str">
        <f t="shared" si="71"/>
        <v>0</v>
      </c>
      <c r="L324" s="1" t="str">
        <f t="shared" si="72"/>
        <v>1</v>
      </c>
      <c r="M324" s="1" t="str">
        <f t="shared" si="73"/>
        <v>1</v>
      </c>
      <c r="N324" s="1" t="str">
        <f t="shared" si="74"/>
        <v>0</v>
      </c>
      <c r="O324" s="1" t="str">
        <f t="shared" si="7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65"/>
        <v>CB,46,203070,BIT,0,(HL),0,1,0,0,0,1,1,0,01000110,N,Y,Y,N,N</v>
      </c>
    </row>
    <row r="325" spans="1:23" ht="15" customHeight="1" x14ac:dyDescent="0.25">
      <c r="A325" s="1" t="s">
        <v>141</v>
      </c>
      <c r="B325" s="1">
        <v>47</v>
      </c>
      <c r="C325" s="1">
        <f t="shared" si="66"/>
        <v>203071</v>
      </c>
      <c r="D325" s="1" t="s">
        <v>150</v>
      </c>
      <c r="E325" s="1">
        <v>0</v>
      </c>
      <c r="F325" s="1" t="s">
        <v>9</v>
      </c>
      <c r="G325" s="1" t="str">
        <f t="shared" si="67"/>
        <v>0</v>
      </c>
      <c r="H325" s="1" t="str">
        <f t="shared" si="68"/>
        <v>1</v>
      </c>
      <c r="I325" s="1" t="str">
        <f t="shared" si="69"/>
        <v>0</v>
      </c>
      <c r="J325" s="1" t="str">
        <f t="shared" si="70"/>
        <v>0</v>
      </c>
      <c r="K325" s="1" t="str">
        <f t="shared" si="71"/>
        <v>0</v>
      </c>
      <c r="L325" s="1" t="str">
        <f t="shared" si="72"/>
        <v>1</v>
      </c>
      <c r="M325" s="1" t="str">
        <f t="shared" si="73"/>
        <v>1</v>
      </c>
      <c r="N325" s="1" t="str">
        <f t="shared" si="74"/>
        <v>1</v>
      </c>
      <c r="O325" s="1" t="str">
        <f t="shared" si="7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65"/>
        <v>CB,47,203071,BIT,0,A,0,1,0,0,0,1,1,1,01000111,N,Y,N,N,N</v>
      </c>
    </row>
    <row r="326" spans="1:23" ht="15" customHeight="1" x14ac:dyDescent="0.25">
      <c r="A326" s="1" t="s">
        <v>141</v>
      </c>
      <c r="B326" s="1">
        <v>48</v>
      </c>
      <c r="C326" s="1">
        <f t="shared" si="66"/>
        <v>203072</v>
      </c>
      <c r="D326" s="1" t="s">
        <v>150</v>
      </c>
      <c r="E326" s="1">
        <v>1</v>
      </c>
      <c r="F326" s="1" t="s">
        <v>205</v>
      </c>
      <c r="G326" s="1" t="str">
        <f t="shared" si="67"/>
        <v>0</v>
      </c>
      <c r="H326" s="1" t="str">
        <f t="shared" si="68"/>
        <v>1</v>
      </c>
      <c r="I326" s="1" t="str">
        <f t="shared" si="69"/>
        <v>0</v>
      </c>
      <c r="J326" s="1" t="str">
        <f t="shared" si="70"/>
        <v>0</v>
      </c>
      <c r="K326" s="1" t="str">
        <f t="shared" si="71"/>
        <v>1</v>
      </c>
      <c r="L326" s="1" t="str">
        <f t="shared" si="72"/>
        <v>0</v>
      </c>
      <c r="M326" s="1" t="str">
        <f t="shared" si="73"/>
        <v>0</v>
      </c>
      <c r="N326" s="1" t="str">
        <f t="shared" si="74"/>
        <v>0</v>
      </c>
      <c r="O326" s="1" t="str">
        <f t="shared" si="7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65"/>
        <v>CB,48,203072,BIT,1,B,0,1,0,0,1,0,0,0,01001000,N,Y,N,N,N</v>
      </c>
    </row>
    <row r="327" spans="1:23" ht="15" customHeight="1" x14ac:dyDescent="0.25">
      <c r="A327" s="1" t="s">
        <v>141</v>
      </c>
      <c r="B327" s="1">
        <v>49</v>
      </c>
      <c r="C327" s="1">
        <f t="shared" si="66"/>
        <v>203073</v>
      </c>
      <c r="D327" s="1" t="s">
        <v>150</v>
      </c>
      <c r="E327" s="1">
        <v>1</v>
      </c>
      <c r="F327" s="1" t="s">
        <v>206</v>
      </c>
      <c r="G327" s="1" t="str">
        <f t="shared" si="67"/>
        <v>0</v>
      </c>
      <c r="H327" s="1" t="str">
        <f t="shared" si="68"/>
        <v>1</v>
      </c>
      <c r="I327" s="1" t="str">
        <f t="shared" si="69"/>
        <v>0</v>
      </c>
      <c r="J327" s="1" t="str">
        <f t="shared" si="70"/>
        <v>0</v>
      </c>
      <c r="K327" s="1" t="str">
        <f t="shared" si="71"/>
        <v>1</v>
      </c>
      <c r="L327" s="1" t="str">
        <f t="shared" si="72"/>
        <v>0</v>
      </c>
      <c r="M327" s="1" t="str">
        <f t="shared" si="73"/>
        <v>0</v>
      </c>
      <c r="N327" s="1" t="str">
        <f t="shared" si="74"/>
        <v>1</v>
      </c>
      <c r="O327" s="1" t="str">
        <f t="shared" si="7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65"/>
        <v>CB,49,203073,BIT,1,C,0,1,0,0,1,0,0,1,01001001,N,Y,N,N,N</v>
      </c>
    </row>
    <row r="328" spans="1:23" ht="15" customHeight="1" x14ac:dyDescent="0.25">
      <c r="A328" s="1" t="s">
        <v>141</v>
      </c>
      <c r="B328" s="1" t="s">
        <v>36</v>
      </c>
      <c r="C328" s="1">
        <f t="shared" si="66"/>
        <v>203074</v>
      </c>
      <c r="D328" s="1" t="s">
        <v>150</v>
      </c>
      <c r="E328" s="1">
        <v>1</v>
      </c>
      <c r="F328" s="1" t="s">
        <v>207</v>
      </c>
      <c r="G328" s="1" t="str">
        <f t="shared" si="67"/>
        <v>0</v>
      </c>
      <c r="H328" s="1" t="str">
        <f t="shared" si="68"/>
        <v>1</v>
      </c>
      <c r="I328" s="1" t="str">
        <f t="shared" si="69"/>
        <v>0</v>
      </c>
      <c r="J328" s="1" t="str">
        <f t="shared" si="70"/>
        <v>0</v>
      </c>
      <c r="K328" s="1" t="str">
        <f t="shared" si="71"/>
        <v>1</v>
      </c>
      <c r="L328" s="1" t="str">
        <f t="shared" si="72"/>
        <v>0</v>
      </c>
      <c r="M328" s="1" t="str">
        <f t="shared" si="73"/>
        <v>1</v>
      </c>
      <c r="N328" s="1" t="str">
        <f t="shared" si="74"/>
        <v>0</v>
      </c>
      <c r="O328" s="1" t="str">
        <f t="shared" si="7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7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customHeight="1" x14ac:dyDescent="0.25">
      <c r="A329" s="1" t="s">
        <v>141</v>
      </c>
      <c r="B329" s="1" t="s">
        <v>37</v>
      </c>
      <c r="C329" s="1">
        <f t="shared" si="66"/>
        <v>203075</v>
      </c>
      <c r="D329" s="1" t="s">
        <v>150</v>
      </c>
      <c r="E329" s="1">
        <v>1</v>
      </c>
      <c r="F329" s="1" t="s">
        <v>208</v>
      </c>
      <c r="G329" s="1" t="str">
        <f t="shared" si="67"/>
        <v>0</v>
      </c>
      <c r="H329" s="1" t="str">
        <f t="shared" si="68"/>
        <v>1</v>
      </c>
      <c r="I329" s="1" t="str">
        <f t="shared" si="69"/>
        <v>0</v>
      </c>
      <c r="J329" s="1" t="str">
        <f t="shared" si="70"/>
        <v>0</v>
      </c>
      <c r="K329" s="1" t="str">
        <f t="shared" si="71"/>
        <v>1</v>
      </c>
      <c r="L329" s="1" t="str">
        <f t="shared" si="72"/>
        <v>0</v>
      </c>
      <c r="M329" s="1" t="str">
        <f t="shared" si="73"/>
        <v>1</v>
      </c>
      <c r="N329" s="1" t="str">
        <f t="shared" si="74"/>
        <v>1</v>
      </c>
      <c r="O329" s="1" t="str">
        <f t="shared" si="7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76"/>
        <v>CB,4B,203075,BIT,1,E,0,1,0,0,1,0,1,1,01001011,N,Y,N,N,N</v>
      </c>
    </row>
    <row r="330" spans="1:23" ht="15" customHeight="1" x14ac:dyDescent="0.25">
      <c r="A330" s="1" t="s">
        <v>141</v>
      </c>
      <c r="B330" s="1" t="s">
        <v>38</v>
      </c>
      <c r="C330" s="1">
        <f t="shared" si="66"/>
        <v>203076</v>
      </c>
      <c r="D330" s="1" t="s">
        <v>150</v>
      </c>
      <c r="E330" s="1">
        <v>1</v>
      </c>
      <c r="F330" s="1" t="s">
        <v>209</v>
      </c>
      <c r="G330" s="1" t="str">
        <f t="shared" si="67"/>
        <v>0</v>
      </c>
      <c r="H330" s="1" t="str">
        <f t="shared" si="68"/>
        <v>1</v>
      </c>
      <c r="I330" s="1" t="str">
        <f t="shared" si="69"/>
        <v>0</v>
      </c>
      <c r="J330" s="1" t="str">
        <f t="shared" si="70"/>
        <v>0</v>
      </c>
      <c r="K330" s="1" t="str">
        <f t="shared" si="71"/>
        <v>1</v>
      </c>
      <c r="L330" s="1" t="str">
        <f t="shared" si="72"/>
        <v>1</v>
      </c>
      <c r="M330" s="1" t="str">
        <f t="shared" si="73"/>
        <v>0</v>
      </c>
      <c r="N330" s="1" t="str">
        <f t="shared" si="74"/>
        <v>0</v>
      </c>
      <c r="O330" s="1" t="str">
        <f t="shared" si="7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76"/>
        <v>CB,4C,203076,BIT,1,H,0,1,0,0,1,1,0,0,01001100,N,Y,N,N,N</v>
      </c>
    </row>
    <row r="331" spans="1:23" ht="15" customHeight="1" x14ac:dyDescent="0.25">
      <c r="A331" s="1" t="s">
        <v>141</v>
      </c>
      <c r="B331" s="1" t="s">
        <v>39</v>
      </c>
      <c r="C331" s="1">
        <f t="shared" si="66"/>
        <v>203077</v>
      </c>
      <c r="D331" s="1" t="s">
        <v>150</v>
      </c>
      <c r="E331" s="1">
        <v>1</v>
      </c>
      <c r="F331" s="1" t="s">
        <v>210</v>
      </c>
      <c r="G331" s="1" t="str">
        <f t="shared" si="67"/>
        <v>0</v>
      </c>
      <c r="H331" s="1" t="str">
        <f t="shared" si="68"/>
        <v>1</v>
      </c>
      <c r="I331" s="1" t="str">
        <f t="shared" si="69"/>
        <v>0</v>
      </c>
      <c r="J331" s="1" t="str">
        <f t="shared" si="70"/>
        <v>0</v>
      </c>
      <c r="K331" s="1" t="str">
        <f t="shared" si="71"/>
        <v>1</v>
      </c>
      <c r="L331" s="1" t="str">
        <f t="shared" si="72"/>
        <v>1</v>
      </c>
      <c r="M331" s="1" t="str">
        <f t="shared" si="73"/>
        <v>0</v>
      </c>
      <c r="N331" s="1" t="str">
        <f t="shared" si="74"/>
        <v>1</v>
      </c>
      <c r="O331" s="1" t="str">
        <f t="shared" si="7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76"/>
        <v>CB,4D,203077,BIT,1,L,0,1,0,0,1,1,0,1,01001101,N,Y,N,N,N</v>
      </c>
    </row>
    <row r="332" spans="1:23" ht="15" customHeight="1" x14ac:dyDescent="0.25">
      <c r="A332" s="1" t="s">
        <v>141</v>
      </c>
      <c r="B332" s="1" t="s">
        <v>40</v>
      </c>
      <c r="C332" s="1">
        <f t="shared" si="66"/>
        <v>203078</v>
      </c>
      <c r="D332" s="1" t="s">
        <v>150</v>
      </c>
      <c r="E332" s="1">
        <v>1</v>
      </c>
      <c r="F332" s="1" t="s">
        <v>211</v>
      </c>
      <c r="G332" s="1" t="str">
        <f t="shared" si="67"/>
        <v>0</v>
      </c>
      <c r="H332" s="1" t="str">
        <f t="shared" si="68"/>
        <v>1</v>
      </c>
      <c r="I332" s="1" t="str">
        <f t="shared" si="69"/>
        <v>0</v>
      </c>
      <c r="J332" s="1" t="str">
        <f t="shared" si="70"/>
        <v>0</v>
      </c>
      <c r="K332" s="1" t="str">
        <f t="shared" si="71"/>
        <v>1</v>
      </c>
      <c r="L332" s="1" t="str">
        <f t="shared" si="72"/>
        <v>1</v>
      </c>
      <c r="M332" s="1" t="str">
        <f t="shared" si="73"/>
        <v>1</v>
      </c>
      <c r="N332" s="1" t="str">
        <f t="shared" si="74"/>
        <v>0</v>
      </c>
      <c r="O332" s="1" t="str">
        <f t="shared" si="7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76"/>
        <v>CB,4E,203078,BIT,1,(HL),0,1,0,0,1,1,1,0,01001110,N,Y,Y,N,N</v>
      </c>
    </row>
    <row r="333" spans="1:23" ht="15" customHeight="1" x14ac:dyDescent="0.25">
      <c r="A333" s="1" t="s">
        <v>141</v>
      </c>
      <c r="B333" s="1" t="s">
        <v>41</v>
      </c>
      <c r="C333" s="1">
        <f t="shared" si="66"/>
        <v>203079</v>
      </c>
      <c r="D333" s="1" t="s">
        <v>150</v>
      </c>
      <c r="E333" s="1">
        <v>1</v>
      </c>
      <c r="F333" s="1" t="s">
        <v>9</v>
      </c>
      <c r="G333" s="1" t="str">
        <f t="shared" si="67"/>
        <v>0</v>
      </c>
      <c r="H333" s="1" t="str">
        <f t="shared" si="68"/>
        <v>1</v>
      </c>
      <c r="I333" s="1" t="str">
        <f t="shared" si="69"/>
        <v>0</v>
      </c>
      <c r="J333" s="1" t="str">
        <f t="shared" si="70"/>
        <v>0</v>
      </c>
      <c r="K333" s="1" t="str">
        <f t="shared" si="71"/>
        <v>1</v>
      </c>
      <c r="L333" s="1" t="str">
        <f t="shared" si="72"/>
        <v>1</v>
      </c>
      <c r="M333" s="1" t="str">
        <f t="shared" si="73"/>
        <v>1</v>
      </c>
      <c r="N333" s="1" t="str">
        <f t="shared" si="74"/>
        <v>1</v>
      </c>
      <c r="O333" s="1" t="str">
        <f t="shared" si="7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76"/>
        <v>CB,4F,203079,BIT,1,A,0,1,0,0,1,1,1,1,01001111,N,Y,N,N,N</v>
      </c>
    </row>
    <row r="334" spans="1:23" ht="15" customHeight="1" x14ac:dyDescent="0.25">
      <c r="A334" s="1" t="s">
        <v>141</v>
      </c>
      <c r="B334" s="1">
        <v>50</v>
      </c>
      <c r="C334" s="1">
        <f t="shared" si="66"/>
        <v>203080</v>
      </c>
      <c r="D334" s="1" t="s">
        <v>150</v>
      </c>
      <c r="E334" s="1">
        <v>2</v>
      </c>
      <c r="F334" s="1" t="s">
        <v>205</v>
      </c>
      <c r="G334" s="1" t="str">
        <f t="shared" si="67"/>
        <v>0</v>
      </c>
      <c r="H334" s="1" t="str">
        <f t="shared" si="68"/>
        <v>1</v>
      </c>
      <c r="I334" s="1" t="str">
        <f t="shared" si="69"/>
        <v>0</v>
      </c>
      <c r="J334" s="1" t="str">
        <f t="shared" si="70"/>
        <v>1</v>
      </c>
      <c r="K334" s="1" t="str">
        <f t="shared" si="71"/>
        <v>0</v>
      </c>
      <c r="L334" s="1" t="str">
        <f t="shared" si="72"/>
        <v>0</v>
      </c>
      <c r="M334" s="1" t="str">
        <f t="shared" si="73"/>
        <v>0</v>
      </c>
      <c r="N334" s="1" t="str">
        <f t="shared" si="74"/>
        <v>0</v>
      </c>
      <c r="O334" s="1" t="str">
        <f t="shared" si="7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76"/>
        <v>CB,50,203080,BIT,2,B,0,1,0,1,0,0,0,0,01010000,N,Y,N,N,N</v>
      </c>
    </row>
    <row r="335" spans="1:23" ht="15" customHeight="1" x14ac:dyDescent="0.25">
      <c r="A335" s="1" t="s">
        <v>141</v>
      </c>
      <c r="B335" s="1">
        <v>51</v>
      </c>
      <c r="C335" s="1">
        <f t="shared" si="66"/>
        <v>203081</v>
      </c>
      <c r="D335" s="1" t="s">
        <v>150</v>
      </c>
      <c r="E335" s="1">
        <v>2</v>
      </c>
      <c r="F335" s="1" t="s">
        <v>206</v>
      </c>
      <c r="G335" s="1" t="str">
        <f t="shared" si="67"/>
        <v>0</v>
      </c>
      <c r="H335" s="1" t="str">
        <f t="shared" si="68"/>
        <v>1</v>
      </c>
      <c r="I335" s="1" t="str">
        <f t="shared" si="69"/>
        <v>0</v>
      </c>
      <c r="J335" s="1" t="str">
        <f t="shared" si="70"/>
        <v>1</v>
      </c>
      <c r="K335" s="1" t="str">
        <f t="shared" si="71"/>
        <v>0</v>
      </c>
      <c r="L335" s="1" t="str">
        <f t="shared" si="72"/>
        <v>0</v>
      </c>
      <c r="M335" s="1" t="str">
        <f t="shared" si="73"/>
        <v>0</v>
      </c>
      <c r="N335" s="1" t="str">
        <f t="shared" si="74"/>
        <v>1</v>
      </c>
      <c r="O335" s="1" t="str">
        <f t="shared" si="7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76"/>
        <v>CB,51,203081,BIT,2,C,0,1,0,1,0,0,0,1,01010001,N,Y,N,N,N</v>
      </c>
    </row>
    <row r="336" spans="1:23" ht="15" customHeight="1" x14ac:dyDescent="0.25">
      <c r="A336" s="1" t="s">
        <v>141</v>
      </c>
      <c r="B336" s="1">
        <v>52</v>
      </c>
      <c r="C336" s="1">
        <f t="shared" si="66"/>
        <v>203082</v>
      </c>
      <c r="D336" s="1" t="s">
        <v>150</v>
      </c>
      <c r="E336" s="1">
        <v>2</v>
      </c>
      <c r="F336" s="1" t="s">
        <v>207</v>
      </c>
      <c r="G336" s="1" t="str">
        <f t="shared" si="67"/>
        <v>0</v>
      </c>
      <c r="H336" s="1" t="str">
        <f t="shared" si="68"/>
        <v>1</v>
      </c>
      <c r="I336" s="1" t="str">
        <f t="shared" si="69"/>
        <v>0</v>
      </c>
      <c r="J336" s="1" t="str">
        <f t="shared" si="70"/>
        <v>1</v>
      </c>
      <c r="K336" s="1" t="str">
        <f t="shared" si="71"/>
        <v>0</v>
      </c>
      <c r="L336" s="1" t="str">
        <f t="shared" si="72"/>
        <v>0</v>
      </c>
      <c r="M336" s="1" t="str">
        <f t="shared" si="73"/>
        <v>1</v>
      </c>
      <c r="N336" s="1" t="str">
        <f t="shared" si="74"/>
        <v>0</v>
      </c>
      <c r="O336" s="1" t="str">
        <f t="shared" si="7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76"/>
        <v>CB,52,203082,BIT,2,D,0,1,0,1,0,0,1,0,01010010,N,Y,N,N,N</v>
      </c>
    </row>
    <row r="337" spans="1:23" ht="15" customHeight="1" x14ac:dyDescent="0.25">
      <c r="A337" s="1" t="s">
        <v>141</v>
      </c>
      <c r="B337" s="1">
        <v>53</v>
      </c>
      <c r="C337" s="1">
        <f t="shared" si="66"/>
        <v>203083</v>
      </c>
      <c r="D337" s="1" t="s">
        <v>150</v>
      </c>
      <c r="E337" s="1">
        <v>2</v>
      </c>
      <c r="F337" s="1" t="s">
        <v>208</v>
      </c>
      <c r="G337" s="1" t="str">
        <f t="shared" si="67"/>
        <v>0</v>
      </c>
      <c r="H337" s="1" t="str">
        <f t="shared" si="68"/>
        <v>1</v>
      </c>
      <c r="I337" s="1" t="str">
        <f t="shared" si="69"/>
        <v>0</v>
      </c>
      <c r="J337" s="1" t="str">
        <f t="shared" si="70"/>
        <v>1</v>
      </c>
      <c r="K337" s="1" t="str">
        <f t="shared" si="71"/>
        <v>0</v>
      </c>
      <c r="L337" s="1" t="str">
        <f t="shared" si="72"/>
        <v>0</v>
      </c>
      <c r="M337" s="1" t="str">
        <f t="shared" si="73"/>
        <v>1</v>
      </c>
      <c r="N337" s="1" t="str">
        <f t="shared" si="74"/>
        <v>1</v>
      </c>
      <c r="O337" s="1" t="str">
        <f t="shared" si="7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76"/>
        <v>CB,53,203083,BIT,2,E,0,1,0,1,0,0,1,1,01010011,N,Y,N,N,N</v>
      </c>
    </row>
    <row r="338" spans="1:23" ht="15" customHeight="1" x14ac:dyDescent="0.25">
      <c r="A338" s="1" t="s">
        <v>141</v>
      </c>
      <c r="B338" s="1">
        <v>54</v>
      </c>
      <c r="C338" s="1">
        <f t="shared" si="66"/>
        <v>203084</v>
      </c>
      <c r="D338" s="1" t="s">
        <v>150</v>
      </c>
      <c r="E338" s="1">
        <v>2</v>
      </c>
      <c r="F338" s="1" t="s">
        <v>209</v>
      </c>
      <c r="G338" s="1" t="str">
        <f t="shared" si="67"/>
        <v>0</v>
      </c>
      <c r="H338" s="1" t="str">
        <f t="shared" si="68"/>
        <v>1</v>
      </c>
      <c r="I338" s="1" t="str">
        <f t="shared" si="69"/>
        <v>0</v>
      </c>
      <c r="J338" s="1" t="str">
        <f t="shared" si="70"/>
        <v>1</v>
      </c>
      <c r="K338" s="1" t="str">
        <f t="shared" si="71"/>
        <v>0</v>
      </c>
      <c r="L338" s="1" t="str">
        <f t="shared" si="72"/>
        <v>1</v>
      </c>
      <c r="M338" s="1" t="str">
        <f t="shared" si="73"/>
        <v>0</v>
      </c>
      <c r="N338" s="1" t="str">
        <f t="shared" si="74"/>
        <v>0</v>
      </c>
      <c r="O338" s="1" t="str">
        <f t="shared" si="7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76"/>
        <v>CB,54,203084,BIT,2,H,0,1,0,1,0,1,0,0,01010100,N,Y,N,N,N</v>
      </c>
    </row>
    <row r="339" spans="1:23" ht="15" customHeight="1" x14ac:dyDescent="0.25">
      <c r="A339" s="1" t="s">
        <v>141</v>
      </c>
      <c r="B339" s="1">
        <v>55</v>
      </c>
      <c r="C339" s="1">
        <f t="shared" si="66"/>
        <v>203085</v>
      </c>
      <c r="D339" s="1" t="s">
        <v>150</v>
      </c>
      <c r="E339" s="1">
        <v>2</v>
      </c>
      <c r="F339" s="1" t="s">
        <v>210</v>
      </c>
      <c r="G339" s="1" t="str">
        <f t="shared" si="67"/>
        <v>0</v>
      </c>
      <c r="H339" s="1" t="str">
        <f t="shared" si="68"/>
        <v>1</v>
      </c>
      <c r="I339" s="1" t="str">
        <f t="shared" si="69"/>
        <v>0</v>
      </c>
      <c r="J339" s="1" t="str">
        <f t="shared" si="70"/>
        <v>1</v>
      </c>
      <c r="K339" s="1" t="str">
        <f t="shared" si="71"/>
        <v>0</v>
      </c>
      <c r="L339" s="1" t="str">
        <f t="shared" si="72"/>
        <v>1</v>
      </c>
      <c r="M339" s="1" t="str">
        <f t="shared" si="73"/>
        <v>0</v>
      </c>
      <c r="N339" s="1" t="str">
        <f t="shared" si="74"/>
        <v>1</v>
      </c>
      <c r="O339" s="1" t="str">
        <f t="shared" si="7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76"/>
        <v>CB,55,203085,BIT,2,L,0,1,0,1,0,1,0,1,01010101,N,Y,N,N,N</v>
      </c>
    </row>
    <row r="340" spans="1:23" ht="15" customHeight="1" x14ac:dyDescent="0.25">
      <c r="A340" s="1" t="s">
        <v>141</v>
      </c>
      <c r="B340" s="1">
        <v>56</v>
      </c>
      <c r="C340" s="1">
        <f t="shared" si="66"/>
        <v>203086</v>
      </c>
      <c r="D340" s="1" t="s">
        <v>150</v>
      </c>
      <c r="E340" s="1">
        <v>2</v>
      </c>
      <c r="F340" s="1" t="s">
        <v>211</v>
      </c>
      <c r="G340" s="1" t="str">
        <f t="shared" si="67"/>
        <v>0</v>
      </c>
      <c r="H340" s="1" t="str">
        <f t="shared" si="68"/>
        <v>1</v>
      </c>
      <c r="I340" s="1" t="str">
        <f t="shared" si="69"/>
        <v>0</v>
      </c>
      <c r="J340" s="1" t="str">
        <f t="shared" si="70"/>
        <v>1</v>
      </c>
      <c r="K340" s="1" t="str">
        <f t="shared" si="71"/>
        <v>0</v>
      </c>
      <c r="L340" s="1" t="str">
        <f t="shared" si="72"/>
        <v>1</v>
      </c>
      <c r="M340" s="1" t="str">
        <f t="shared" si="73"/>
        <v>1</v>
      </c>
      <c r="N340" s="1" t="str">
        <f t="shared" si="74"/>
        <v>0</v>
      </c>
      <c r="O340" s="1" t="str">
        <f t="shared" si="7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76"/>
        <v>CB,56,203086,BIT,2,(HL),0,1,0,1,0,1,1,0,01010110,N,Y,Y,N,N</v>
      </c>
    </row>
    <row r="341" spans="1:23" ht="15" customHeight="1" x14ac:dyDescent="0.25">
      <c r="A341" s="1" t="s">
        <v>141</v>
      </c>
      <c r="B341" s="1">
        <v>57</v>
      </c>
      <c r="C341" s="1">
        <f t="shared" si="66"/>
        <v>203087</v>
      </c>
      <c r="D341" s="1" t="s">
        <v>150</v>
      </c>
      <c r="E341" s="1">
        <v>2</v>
      </c>
      <c r="F341" s="1" t="s">
        <v>9</v>
      </c>
      <c r="G341" s="1" t="str">
        <f t="shared" si="67"/>
        <v>0</v>
      </c>
      <c r="H341" s="1" t="str">
        <f t="shared" si="68"/>
        <v>1</v>
      </c>
      <c r="I341" s="1" t="str">
        <f t="shared" si="69"/>
        <v>0</v>
      </c>
      <c r="J341" s="1" t="str">
        <f t="shared" si="70"/>
        <v>1</v>
      </c>
      <c r="K341" s="1" t="str">
        <f t="shared" si="71"/>
        <v>0</v>
      </c>
      <c r="L341" s="1" t="str">
        <f t="shared" si="72"/>
        <v>1</v>
      </c>
      <c r="M341" s="1" t="str">
        <f t="shared" si="73"/>
        <v>1</v>
      </c>
      <c r="N341" s="1" t="str">
        <f t="shared" si="74"/>
        <v>1</v>
      </c>
      <c r="O341" s="1" t="str">
        <f t="shared" si="7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76"/>
        <v>CB,57,203087,BIT,2,A,0,1,0,1,0,1,1,1,01010111,N,Y,N,N,N</v>
      </c>
    </row>
    <row r="342" spans="1:23" ht="15" customHeight="1" x14ac:dyDescent="0.25">
      <c r="A342" s="1" t="s">
        <v>141</v>
      </c>
      <c r="B342" s="1">
        <v>58</v>
      </c>
      <c r="C342" s="1">
        <f t="shared" si="66"/>
        <v>203088</v>
      </c>
      <c r="D342" s="1" t="s">
        <v>150</v>
      </c>
      <c r="E342" s="1">
        <v>3</v>
      </c>
      <c r="F342" s="1" t="s">
        <v>205</v>
      </c>
      <c r="G342" s="1" t="str">
        <f t="shared" si="67"/>
        <v>0</v>
      </c>
      <c r="H342" s="1" t="str">
        <f t="shared" si="68"/>
        <v>1</v>
      </c>
      <c r="I342" s="1" t="str">
        <f t="shared" si="69"/>
        <v>0</v>
      </c>
      <c r="J342" s="1" t="str">
        <f t="shared" si="70"/>
        <v>1</v>
      </c>
      <c r="K342" s="1" t="str">
        <f t="shared" si="71"/>
        <v>1</v>
      </c>
      <c r="L342" s="1" t="str">
        <f t="shared" si="72"/>
        <v>0</v>
      </c>
      <c r="M342" s="1" t="str">
        <f t="shared" si="73"/>
        <v>0</v>
      </c>
      <c r="N342" s="1" t="str">
        <f t="shared" si="74"/>
        <v>0</v>
      </c>
      <c r="O342" s="1" t="str">
        <f t="shared" si="7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76"/>
        <v>CB,58,203088,BIT,3,B,0,1,0,1,1,0,0,0,01011000,N,Y,N,N,N</v>
      </c>
    </row>
    <row r="343" spans="1:23" ht="15" customHeight="1" x14ac:dyDescent="0.25">
      <c r="A343" s="1" t="s">
        <v>141</v>
      </c>
      <c r="B343" s="1">
        <v>59</v>
      </c>
      <c r="C343" s="1">
        <f t="shared" si="66"/>
        <v>203089</v>
      </c>
      <c r="D343" s="1" t="s">
        <v>150</v>
      </c>
      <c r="E343" s="1">
        <v>3</v>
      </c>
      <c r="F343" s="1" t="s">
        <v>206</v>
      </c>
      <c r="G343" s="1" t="str">
        <f t="shared" si="67"/>
        <v>0</v>
      </c>
      <c r="H343" s="1" t="str">
        <f t="shared" si="68"/>
        <v>1</v>
      </c>
      <c r="I343" s="1" t="str">
        <f t="shared" si="69"/>
        <v>0</v>
      </c>
      <c r="J343" s="1" t="str">
        <f t="shared" si="70"/>
        <v>1</v>
      </c>
      <c r="K343" s="1" t="str">
        <f t="shared" si="71"/>
        <v>1</v>
      </c>
      <c r="L343" s="1" t="str">
        <f t="shared" si="72"/>
        <v>0</v>
      </c>
      <c r="M343" s="1" t="str">
        <f t="shared" si="73"/>
        <v>0</v>
      </c>
      <c r="N343" s="1" t="str">
        <f t="shared" si="74"/>
        <v>1</v>
      </c>
      <c r="O343" s="1" t="str">
        <f t="shared" si="7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76"/>
        <v>CB,59,203089,BIT,3,C,0,1,0,1,1,0,0,1,01011001,N,Y,N,N,N</v>
      </c>
    </row>
    <row r="344" spans="1:23" ht="15" customHeight="1" x14ac:dyDescent="0.25">
      <c r="A344" s="1" t="s">
        <v>141</v>
      </c>
      <c r="B344" s="1" t="s">
        <v>42</v>
      </c>
      <c r="C344" s="1">
        <f t="shared" si="66"/>
        <v>203090</v>
      </c>
      <c r="D344" s="1" t="s">
        <v>150</v>
      </c>
      <c r="E344" s="1">
        <v>3</v>
      </c>
      <c r="F344" s="1" t="s">
        <v>207</v>
      </c>
      <c r="G344" s="1" t="str">
        <f t="shared" si="67"/>
        <v>0</v>
      </c>
      <c r="H344" s="1" t="str">
        <f t="shared" si="68"/>
        <v>1</v>
      </c>
      <c r="I344" s="1" t="str">
        <f t="shared" si="69"/>
        <v>0</v>
      </c>
      <c r="J344" s="1" t="str">
        <f t="shared" si="70"/>
        <v>1</v>
      </c>
      <c r="K344" s="1" t="str">
        <f t="shared" si="71"/>
        <v>1</v>
      </c>
      <c r="L344" s="1" t="str">
        <f t="shared" si="72"/>
        <v>0</v>
      </c>
      <c r="M344" s="1" t="str">
        <f t="shared" si="73"/>
        <v>1</v>
      </c>
      <c r="N344" s="1" t="str">
        <f t="shared" si="74"/>
        <v>0</v>
      </c>
      <c r="O344" s="1" t="str">
        <f t="shared" si="7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76"/>
        <v>CB,5A,203090,BIT,3,D,0,1,0,1,1,0,1,0,01011010,N,Y,N,N,N</v>
      </c>
    </row>
    <row r="345" spans="1:23" ht="15" customHeight="1" x14ac:dyDescent="0.25">
      <c r="A345" s="1" t="s">
        <v>141</v>
      </c>
      <c r="B345" s="1" t="s">
        <v>43</v>
      </c>
      <c r="C345" s="1">
        <f t="shared" si="66"/>
        <v>203091</v>
      </c>
      <c r="D345" s="1" t="s">
        <v>150</v>
      </c>
      <c r="E345" s="1">
        <v>3</v>
      </c>
      <c r="F345" s="1" t="s">
        <v>208</v>
      </c>
      <c r="G345" s="1" t="str">
        <f t="shared" si="67"/>
        <v>0</v>
      </c>
      <c r="H345" s="1" t="str">
        <f t="shared" si="68"/>
        <v>1</v>
      </c>
      <c r="I345" s="1" t="str">
        <f t="shared" si="69"/>
        <v>0</v>
      </c>
      <c r="J345" s="1" t="str">
        <f t="shared" si="70"/>
        <v>1</v>
      </c>
      <c r="K345" s="1" t="str">
        <f t="shared" si="71"/>
        <v>1</v>
      </c>
      <c r="L345" s="1" t="str">
        <f t="shared" si="72"/>
        <v>0</v>
      </c>
      <c r="M345" s="1" t="str">
        <f t="shared" si="73"/>
        <v>1</v>
      </c>
      <c r="N345" s="1" t="str">
        <f t="shared" si="74"/>
        <v>1</v>
      </c>
      <c r="O345" s="1" t="str">
        <f t="shared" si="7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76"/>
        <v>CB,5B,203091,BIT,3,E,0,1,0,1,1,0,1,1,01011011,N,Y,N,N,N</v>
      </c>
    </row>
    <row r="346" spans="1:23" ht="15" customHeight="1" x14ac:dyDescent="0.25">
      <c r="A346" s="1" t="s">
        <v>141</v>
      </c>
      <c r="B346" s="1" t="s">
        <v>44</v>
      </c>
      <c r="C346" s="1">
        <f t="shared" si="66"/>
        <v>203092</v>
      </c>
      <c r="D346" s="1" t="s">
        <v>150</v>
      </c>
      <c r="E346" s="1">
        <v>3</v>
      </c>
      <c r="F346" s="1" t="s">
        <v>209</v>
      </c>
      <c r="G346" s="1" t="str">
        <f t="shared" si="67"/>
        <v>0</v>
      </c>
      <c r="H346" s="1" t="str">
        <f t="shared" si="68"/>
        <v>1</v>
      </c>
      <c r="I346" s="1" t="str">
        <f t="shared" si="69"/>
        <v>0</v>
      </c>
      <c r="J346" s="1" t="str">
        <f t="shared" si="70"/>
        <v>1</v>
      </c>
      <c r="K346" s="1" t="str">
        <f t="shared" si="71"/>
        <v>1</v>
      </c>
      <c r="L346" s="1" t="str">
        <f t="shared" si="72"/>
        <v>1</v>
      </c>
      <c r="M346" s="1" t="str">
        <f t="shared" si="73"/>
        <v>0</v>
      </c>
      <c r="N346" s="1" t="str">
        <f t="shared" si="74"/>
        <v>0</v>
      </c>
      <c r="O346" s="1" t="str">
        <f t="shared" si="7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76"/>
        <v>CB,5C,203092,BIT,3,H,0,1,0,1,1,1,0,0,01011100,N,Y,N,N,N</v>
      </c>
    </row>
    <row r="347" spans="1:23" ht="15" customHeight="1" x14ac:dyDescent="0.25">
      <c r="A347" s="1" t="s">
        <v>141</v>
      </c>
      <c r="B347" s="1" t="s">
        <v>45</v>
      </c>
      <c r="C347" s="1">
        <f t="shared" si="66"/>
        <v>203093</v>
      </c>
      <c r="D347" s="1" t="s">
        <v>150</v>
      </c>
      <c r="E347" s="1">
        <v>3</v>
      </c>
      <c r="F347" s="1" t="s">
        <v>210</v>
      </c>
      <c r="G347" s="1" t="str">
        <f t="shared" si="67"/>
        <v>0</v>
      </c>
      <c r="H347" s="1" t="str">
        <f t="shared" si="68"/>
        <v>1</v>
      </c>
      <c r="I347" s="1" t="str">
        <f t="shared" si="69"/>
        <v>0</v>
      </c>
      <c r="J347" s="1" t="str">
        <f t="shared" si="70"/>
        <v>1</v>
      </c>
      <c r="K347" s="1" t="str">
        <f t="shared" si="71"/>
        <v>1</v>
      </c>
      <c r="L347" s="1" t="str">
        <f t="shared" si="72"/>
        <v>1</v>
      </c>
      <c r="M347" s="1" t="str">
        <f t="shared" si="73"/>
        <v>0</v>
      </c>
      <c r="N347" s="1" t="str">
        <f t="shared" si="74"/>
        <v>1</v>
      </c>
      <c r="O347" s="1" t="str">
        <f t="shared" si="7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76"/>
        <v>CB,5D,203093,BIT,3,L,0,1,0,1,1,1,0,1,01011101,N,Y,N,N,N</v>
      </c>
    </row>
    <row r="348" spans="1:23" ht="15" customHeight="1" x14ac:dyDescent="0.25">
      <c r="A348" s="1" t="s">
        <v>141</v>
      </c>
      <c r="B348" s="1" t="s">
        <v>46</v>
      </c>
      <c r="C348" s="1">
        <f t="shared" si="66"/>
        <v>203094</v>
      </c>
      <c r="D348" s="1" t="s">
        <v>150</v>
      </c>
      <c r="E348" s="1">
        <v>3</v>
      </c>
      <c r="F348" s="1" t="s">
        <v>211</v>
      </c>
      <c r="G348" s="1" t="str">
        <f t="shared" si="67"/>
        <v>0</v>
      </c>
      <c r="H348" s="1" t="str">
        <f t="shared" si="68"/>
        <v>1</v>
      </c>
      <c r="I348" s="1" t="str">
        <f t="shared" si="69"/>
        <v>0</v>
      </c>
      <c r="J348" s="1" t="str">
        <f t="shared" si="70"/>
        <v>1</v>
      </c>
      <c r="K348" s="1" t="str">
        <f t="shared" si="71"/>
        <v>1</v>
      </c>
      <c r="L348" s="1" t="str">
        <f t="shared" si="72"/>
        <v>1</v>
      </c>
      <c r="M348" s="1" t="str">
        <f t="shared" si="73"/>
        <v>1</v>
      </c>
      <c r="N348" s="1" t="str">
        <f t="shared" si="74"/>
        <v>0</v>
      </c>
      <c r="O348" s="1" t="str">
        <f t="shared" si="7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76"/>
        <v>CB,5E,203094,BIT,3,(HL),0,1,0,1,1,1,1,0,01011110,N,Y,Y,N,N</v>
      </c>
    </row>
    <row r="349" spans="1:23" ht="15" customHeight="1" x14ac:dyDescent="0.25">
      <c r="A349" s="1" t="s">
        <v>141</v>
      </c>
      <c r="B349" s="1" t="s">
        <v>47</v>
      </c>
      <c r="C349" s="1">
        <f t="shared" si="66"/>
        <v>203095</v>
      </c>
      <c r="D349" s="1" t="s">
        <v>150</v>
      </c>
      <c r="E349" s="1">
        <v>3</v>
      </c>
      <c r="F349" s="1" t="s">
        <v>9</v>
      </c>
      <c r="G349" s="1" t="str">
        <f t="shared" si="67"/>
        <v>0</v>
      </c>
      <c r="H349" s="1" t="str">
        <f t="shared" si="68"/>
        <v>1</v>
      </c>
      <c r="I349" s="1" t="str">
        <f t="shared" si="69"/>
        <v>0</v>
      </c>
      <c r="J349" s="1" t="str">
        <f t="shared" si="70"/>
        <v>1</v>
      </c>
      <c r="K349" s="1" t="str">
        <f t="shared" si="71"/>
        <v>1</v>
      </c>
      <c r="L349" s="1" t="str">
        <f t="shared" si="72"/>
        <v>1</v>
      </c>
      <c r="M349" s="1" t="str">
        <f t="shared" si="73"/>
        <v>1</v>
      </c>
      <c r="N349" s="1" t="str">
        <f t="shared" si="74"/>
        <v>1</v>
      </c>
      <c r="O349" s="1" t="str">
        <f t="shared" si="7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76"/>
        <v>CB,5F,203095,BIT,3,A,0,1,0,1,1,1,1,1,01011111,N,Y,N,N,N</v>
      </c>
    </row>
    <row r="350" spans="1:23" ht="15" customHeight="1" x14ac:dyDescent="0.25">
      <c r="A350" s="1" t="s">
        <v>141</v>
      </c>
      <c r="B350" s="1">
        <v>60</v>
      </c>
      <c r="C350" s="1">
        <f t="shared" si="66"/>
        <v>203096</v>
      </c>
      <c r="D350" s="1" t="s">
        <v>150</v>
      </c>
      <c r="E350" s="1">
        <v>4</v>
      </c>
      <c r="F350" s="1" t="s">
        <v>205</v>
      </c>
      <c r="G350" s="1" t="str">
        <f t="shared" si="67"/>
        <v>0</v>
      </c>
      <c r="H350" s="1" t="str">
        <f t="shared" si="68"/>
        <v>1</v>
      </c>
      <c r="I350" s="1" t="str">
        <f t="shared" si="69"/>
        <v>1</v>
      </c>
      <c r="J350" s="1" t="str">
        <f t="shared" si="70"/>
        <v>0</v>
      </c>
      <c r="K350" s="1" t="str">
        <f t="shared" si="71"/>
        <v>0</v>
      </c>
      <c r="L350" s="1" t="str">
        <f t="shared" si="72"/>
        <v>0</v>
      </c>
      <c r="M350" s="1" t="str">
        <f t="shared" si="73"/>
        <v>0</v>
      </c>
      <c r="N350" s="1" t="str">
        <f t="shared" si="74"/>
        <v>0</v>
      </c>
      <c r="O350" s="1" t="str">
        <f t="shared" si="7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76"/>
        <v>CB,60,203096,BIT,4,B,0,1,1,0,0,0,0,0,01100000,N,Y,N,N,N</v>
      </c>
    </row>
    <row r="351" spans="1:23" ht="15" customHeight="1" x14ac:dyDescent="0.25">
      <c r="A351" s="1" t="s">
        <v>141</v>
      </c>
      <c r="B351" s="1">
        <v>61</v>
      </c>
      <c r="C351" s="1">
        <f t="shared" si="66"/>
        <v>203097</v>
      </c>
      <c r="D351" s="1" t="s">
        <v>150</v>
      </c>
      <c r="E351" s="1">
        <v>4</v>
      </c>
      <c r="F351" s="1" t="s">
        <v>206</v>
      </c>
      <c r="G351" s="1" t="str">
        <f t="shared" si="67"/>
        <v>0</v>
      </c>
      <c r="H351" s="1" t="str">
        <f t="shared" si="68"/>
        <v>1</v>
      </c>
      <c r="I351" s="1" t="str">
        <f t="shared" si="69"/>
        <v>1</v>
      </c>
      <c r="J351" s="1" t="str">
        <f t="shared" si="70"/>
        <v>0</v>
      </c>
      <c r="K351" s="1" t="str">
        <f t="shared" si="71"/>
        <v>0</v>
      </c>
      <c r="L351" s="1" t="str">
        <f t="shared" si="72"/>
        <v>0</v>
      </c>
      <c r="M351" s="1" t="str">
        <f t="shared" si="73"/>
        <v>0</v>
      </c>
      <c r="N351" s="1" t="str">
        <f t="shared" si="74"/>
        <v>1</v>
      </c>
      <c r="O351" s="1" t="str">
        <f t="shared" si="7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76"/>
        <v>CB,61,203097,BIT,4,C,0,1,1,0,0,0,0,1,01100001,N,Y,N,N,N</v>
      </c>
    </row>
    <row r="352" spans="1:23" ht="15" customHeight="1" x14ac:dyDescent="0.25">
      <c r="A352" s="1" t="s">
        <v>141</v>
      </c>
      <c r="B352" s="1">
        <v>62</v>
      </c>
      <c r="C352" s="1">
        <f t="shared" si="66"/>
        <v>203098</v>
      </c>
      <c r="D352" s="1" t="s">
        <v>150</v>
      </c>
      <c r="E352" s="1">
        <v>4</v>
      </c>
      <c r="F352" s="1" t="s">
        <v>207</v>
      </c>
      <c r="G352" s="1" t="str">
        <f t="shared" si="67"/>
        <v>0</v>
      </c>
      <c r="H352" s="1" t="str">
        <f t="shared" si="68"/>
        <v>1</v>
      </c>
      <c r="I352" s="1" t="str">
        <f t="shared" si="69"/>
        <v>1</v>
      </c>
      <c r="J352" s="1" t="str">
        <f t="shared" si="70"/>
        <v>0</v>
      </c>
      <c r="K352" s="1" t="str">
        <f t="shared" si="71"/>
        <v>0</v>
      </c>
      <c r="L352" s="1" t="str">
        <f t="shared" si="72"/>
        <v>0</v>
      </c>
      <c r="M352" s="1" t="str">
        <f t="shared" si="73"/>
        <v>1</v>
      </c>
      <c r="N352" s="1" t="str">
        <f t="shared" si="74"/>
        <v>0</v>
      </c>
      <c r="O352" s="1" t="str">
        <f t="shared" si="7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76"/>
        <v>CB,62,203098,BIT,4,D,0,1,1,0,0,0,1,0,01100010,N,Y,N,N,N</v>
      </c>
    </row>
    <row r="353" spans="1:23" ht="15" customHeight="1" x14ac:dyDescent="0.25">
      <c r="A353" s="1" t="s">
        <v>141</v>
      </c>
      <c r="B353" s="1">
        <v>63</v>
      </c>
      <c r="C353" s="1">
        <f t="shared" si="66"/>
        <v>203099</v>
      </c>
      <c r="D353" s="1" t="s">
        <v>150</v>
      </c>
      <c r="E353" s="1">
        <v>4</v>
      </c>
      <c r="F353" s="1" t="s">
        <v>208</v>
      </c>
      <c r="G353" s="1" t="str">
        <f t="shared" si="67"/>
        <v>0</v>
      </c>
      <c r="H353" s="1" t="str">
        <f t="shared" si="68"/>
        <v>1</v>
      </c>
      <c r="I353" s="1" t="str">
        <f t="shared" si="69"/>
        <v>1</v>
      </c>
      <c r="J353" s="1" t="str">
        <f t="shared" si="70"/>
        <v>0</v>
      </c>
      <c r="K353" s="1" t="str">
        <f t="shared" si="71"/>
        <v>0</v>
      </c>
      <c r="L353" s="1" t="str">
        <f t="shared" si="72"/>
        <v>0</v>
      </c>
      <c r="M353" s="1" t="str">
        <f t="shared" si="73"/>
        <v>1</v>
      </c>
      <c r="N353" s="1" t="str">
        <f t="shared" si="74"/>
        <v>1</v>
      </c>
      <c r="O353" s="1" t="str">
        <f t="shared" si="7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76"/>
        <v>CB,63,203099,BIT,4,E,0,1,1,0,0,0,1,1,01100011,N,Y,N,N,N</v>
      </c>
    </row>
    <row r="354" spans="1:23" ht="15" customHeight="1" x14ac:dyDescent="0.25">
      <c r="A354" s="1" t="s">
        <v>141</v>
      </c>
      <c r="B354" s="1">
        <v>64</v>
      </c>
      <c r="C354" s="1">
        <f t="shared" si="66"/>
        <v>203100</v>
      </c>
      <c r="D354" s="1" t="s">
        <v>150</v>
      </c>
      <c r="E354" s="1">
        <v>4</v>
      </c>
      <c r="F354" s="1" t="s">
        <v>209</v>
      </c>
      <c r="G354" s="1" t="str">
        <f t="shared" si="67"/>
        <v>0</v>
      </c>
      <c r="H354" s="1" t="str">
        <f t="shared" si="68"/>
        <v>1</v>
      </c>
      <c r="I354" s="1" t="str">
        <f t="shared" si="69"/>
        <v>1</v>
      </c>
      <c r="J354" s="1" t="str">
        <f t="shared" si="70"/>
        <v>0</v>
      </c>
      <c r="K354" s="1" t="str">
        <f t="shared" si="71"/>
        <v>0</v>
      </c>
      <c r="L354" s="1" t="str">
        <f t="shared" si="72"/>
        <v>1</v>
      </c>
      <c r="M354" s="1" t="str">
        <f t="shared" si="73"/>
        <v>0</v>
      </c>
      <c r="N354" s="1" t="str">
        <f t="shared" si="74"/>
        <v>0</v>
      </c>
      <c r="O354" s="1" t="str">
        <f t="shared" si="7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76"/>
        <v>CB,64,203100,BIT,4,H,0,1,1,0,0,1,0,0,01100100,N,Y,N,N,N</v>
      </c>
    </row>
    <row r="355" spans="1:23" ht="15" customHeight="1" x14ac:dyDescent="0.25">
      <c r="A355" s="1" t="s">
        <v>141</v>
      </c>
      <c r="B355" s="1">
        <v>65</v>
      </c>
      <c r="C355" s="1">
        <f t="shared" si="66"/>
        <v>203101</v>
      </c>
      <c r="D355" s="1" t="s">
        <v>150</v>
      </c>
      <c r="E355" s="1">
        <v>4</v>
      </c>
      <c r="F355" s="1" t="s">
        <v>210</v>
      </c>
      <c r="G355" s="1" t="str">
        <f t="shared" si="67"/>
        <v>0</v>
      </c>
      <c r="H355" s="1" t="str">
        <f t="shared" si="68"/>
        <v>1</v>
      </c>
      <c r="I355" s="1" t="str">
        <f t="shared" si="69"/>
        <v>1</v>
      </c>
      <c r="J355" s="1" t="str">
        <f t="shared" si="70"/>
        <v>0</v>
      </c>
      <c r="K355" s="1" t="str">
        <f t="shared" si="71"/>
        <v>0</v>
      </c>
      <c r="L355" s="1" t="str">
        <f t="shared" si="72"/>
        <v>1</v>
      </c>
      <c r="M355" s="1" t="str">
        <f t="shared" si="73"/>
        <v>0</v>
      </c>
      <c r="N355" s="1" t="str">
        <f t="shared" si="74"/>
        <v>1</v>
      </c>
      <c r="O355" s="1" t="str">
        <f t="shared" si="7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76"/>
        <v>CB,65,203101,BIT,4,L,0,1,1,0,0,1,0,1,01100101,N,Y,N,N,N</v>
      </c>
    </row>
    <row r="356" spans="1:23" ht="15" customHeight="1" x14ac:dyDescent="0.25">
      <c r="A356" s="1" t="s">
        <v>141</v>
      </c>
      <c r="B356" s="1">
        <v>66</v>
      </c>
      <c r="C356" s="1">
        <f t="shared" si="66"/>
        <v>203102</v>
      </c>
      <c r="D356" s="1" t="s">
        <v>150</v>
      </c>
      <c r="E356" s="1">
        <v>4</v>
      </c>
      <c r="F356" s="1" t="s">
        <v>211</v>
      </c>
      <c r="G356" s="1" t="str">
        <f t="shared" si="67"/>
        <v>0</v>
      </c>
      <c r="H356" s="1" t="str">
        <f t="shared" si="68"/>
        <v>1</v>
      </c>
      <c r="I356" s="1" t="str">
        <f t="shared" si="69"/>
        <v>1</v>
      </c>
      <c r="J356" s="1" t="str">
        <f t="shared" si="70"/>
        <v>0</v>
      </c>
      <c r="K356" s="1" t="str">
        <f t="shared" si="71"/>
        <v>0</v>
      </c>
      <c r="L356" s="1" t="str">
        <f t="shared" si="72"/>
        <v>1</v>
      </c>
      <c r="M356" s="1" t="str">
        <f t="shared" si="73"/>
        <v>1</v>
      </c>
      <c r="N356" s="1" t="str">
        <f t="shared" si="74"/>
        <v>0</v>
      </c>
      <c r="O356" s="1" t="str">
        <f t="shared" si="7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76"/>
        <v>CB,66,203102,BIT,4,(HL),0,1,1,0,0,1,1,0,01100110,N,Y,Y,N,N</v>
      </c>
    </row>
    <row r="357" spans="1:23" ht="15" customHeight="1" x14ac:dyDescent="0.25">
      <c r="A357" s="1" t="s">
        <v>141</v>
      </c>
      <c r="B357" s="1">
        <v>67</v>
      </c>
      <c r="C357" s="1">
        <f t="shared" si="66"/>
        <v>203103</v>
      </c>
      <c r="D357" s="1" t="s">
        <v>150</v>
      </c>
      <c r="E357" s="1">
        <v>4</v>
      </c>
      <c r="F357" s="1" t="s">
        <v>9</v>
      </c>
      <c r="G357" s="1" t="str">
        <f t="shared" si="67"/>
        <v>0</v>
      </c>
      <c r="H357" s="1" t="str">
        <f t="shared" si="68"/>
        <v>1</v>
      </c>
      <c r="I357" s="1" t="str">
        <f t="shared" si="69"/>
        <v>1</v>
      </c>
      <c r="J357" s="1" t="str">
        <f t="shared" si="70"/>
        <v>0</v>
      </c>
      <c r="K357" s="1" t="str">
        <f t="shared" si="71"/>
        <v>0</v>
      </c>
      <c r="L357" s="1" t="str">
        <f t="shared" si="72"/>
        <v>1</v>
      </c>
      <c r="M357" s="1" t="str">
        <f t="shared" si="73"/>
        <v>1</v>
      </c>
      <c r="N357" s="1" t="str">
        <f t="shared" si="74"/>
        <v>1</v>
      </c>
      <c r="O357" s="1" t="str">
        <f t="shared" si="7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76"/>
        <v>CB,67,203103,BIT,4,A,0,1,1,0,0,1,1,1,01100111,N,Y,N,N,N</v>
      </c>
    </row>
    <row r="358" spans="1:23" ht="15" customHeight="1" x14ac:dyDescent="0.25">
      <c r="A358" s="1" t="s">
        <v>141</v>
      </c>
      <c r="B358" s="1">
        <v>68</v>
      </c>
      <c r="C358" s="1">
        <f t="shared" si="66"/>
        <v>203104</v>
      </c>
      <c r="D358" s="1" t="s">
        <v>150</v>
      </c>
      <c r="E358" s="1">
        <v>5</v>
      </c>
      <c r="F358" s="1" t="s">
        <v>205</v>
      </c>
      <c r="G358" s="1" t="str">
        <f t="shared" si="67"/>
        <v>0</v>
      </c>
      <c r="H358" s="1" t="str">
        <f t="shared" si="68"/>
        <v>1</v>
      </c>
      <c r="I358" s="1" t="str">
        <f t="shared" si="69"/>
        <v>1</v>
      </c>
      <c r="J358" s="1" t="str">
        <f t="shared" si="70"/>
        <v>0</v>
      </c>
      <c r="K358" s="1" t="str">
        <f t="shared" si="71"/>
        <v>1</v>
      </c>
      <c r="L358" s="1" t="str">
        <f t="shared" si="72"/>
        <v>0</v>
      </c>
      <c r="M358" s="1" t="str">
        <f t="shared" si="73"/>
        <v>0</v>
      </c>
      <c r="N358" s="1" t="str">
        <f t="shared" si="74"/>
        <v>0</v>
      </c>
      <c r="O358" s="1" t="str">
        <f t="shared" si="7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76"/>
        <v>CB,68,203104,BIT,5,B,0,1,1,0,1,0,0,0,01101000,N,Y,N,N,N</v>
      </c>
    </row>
    <row r="359" spans="1:23" ht="15" customHeight="1" x14ac:dyDescent="0.25">
      <c r="A359" s="1" t="s">
        <v>141</v>
      </c>
      <c r="B359" s="1">
        <v>69</v>
      </c>
      <c r="C359" s="1">
        <f t="shared" si="66"/>
        <v>203105</v>
      </c>
      <c r="D359" s="1" t="s">
        <v>150</v>
      </c>
      <c r="E359" s="1">
        <v>5</v>
      </c>
      <c r="F359" s="1" t="s">
        <v>206</v>
      </c>
      <c r="G359" s="1" t="str">
        <f t="shared" si="67"/>
        <v>0</v>
      </c>
      <c r="H359" s="1" t="str">
        <f t="shared" si="68"/>
        <v>1</v>
      </c>
      <c r="I359" s="1" t="str">
        <f t="shared" si="69"/>
        <v>1</v>
      </c>
      <c r="J359" s="1" t="str">
        <f t="shared" si="70"/>
        <v>0</v>
      </c>
      <c r="K359" s="1" t="str">
        <f t="shared" si="71"/>
        <v>1</v>
      </c>
      <c r="L359" s="1" t="str">
        <f t="shared" si="72"/>
        <v>0</v>
      </c>
      <c r="M359" s="1" t="str">
        <f t="shared" si="73"/>
        <v>0</v>
      </c>
      <c r="N359" s="1" t="str">
        <f t="shared" si="74"/>
        <v>1</v>
      </c>
      <c r="O359" s="1" t="str">
        <f t="shared" si="7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76"/>
        <v>CB,69,203105,BIT,5,C,0,1,1,0,1,0,0,1,01101001,N,Y,N,N,N</v>
      </c>
    </row>
    <row r="360" spans="1:23" ht="15" customHeight="1" x14ac:dyDescent="0.25">
      <c r="A360" s="1" t="s">
        <v>141</v>
      </c>
      <c r="B360" s="1" t="s">
        <v>48</v>
      </c>
      <c r="C360" s="1">
        <f t="shared" si="66"/>
        <v>203106</v>
      </c>
      <c r="D360" s="1" t="s">
        <v>150</v>
      </c>
      <c r="E360" s="1">
        <v>5</v>
      </c>
      <c r="F360" s="1" t="s">
        <v>207</v>
      </c>
      <c r="G360" s="1" t="str">
        <f t="shared" si="67"/>
        <v>0</v>
      </c>
      <c r="H360" s="1" t="str">
        <f t="shared" si="68"/>
        <v>1</v>
      </c>
      <c r="I360" s="1" t="str">
        <f t="shared" si="69"/>
        <v>1</v>
      </c>
      <c r="J360" s="1" t="str">
        <f t="shared" si="70"/>
        <v>0</v>
      </c>
      <c r="K360" s="1" t="str">
        <f t="shared" si="71"/>
        <v>1</v>
      </c>
      <c r="L360" s="1" t="str">
        <f t="shared" si="72"/>
        <v>0</v>
      </c>
      <c r="M360" s="1" t="str">
        <f t="shared" si="73"/>
        <v>1</v>
      </c>
      <c r="N360" s="1" t="str">
        <f t="shared" si="74"/>
        <v>0</v>
      </c>
      <c r="O360" s="1" t="str">
        <f t="shared" si="7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76"/>
        <v>CB,6A,203106,BIT,5,D,0,1,1,0,1,0,1,0,01101010,N,Y,N,N,N</v>
      </c>
    </row>
    <row r="361" spans="1:23" ht="15" customHeight="1" x14ac:dyDescent="0.25">
      <c r="A361" s="1" t="s">
        <v>141</v>
      </c>
      <c r="B361" s="1" t="s">
        <v>49</v>
      </c>
      <c r="C361" s="1">
        <f t="shared" si="66"/>
        <v>203107</v>
      </c>
      <c r="D361" s="1" t="s">
        <v>150</v>
      </c>
      <c r="E361" s="1">
        <v>5</v>
      </c>
      <c r="F361" s="1" t="s">
        <v>208</v>
      </c>
      <c r="G361" s="1" t="str">
        <f t="shared" si="67"/>
        <v>0</v>
      </c>
      <c r="H361" s="1" t="str">
        <f t="shared" si="68"/>
        <v>1</v>
      </c>
      <c r="I361" s="1" t="str">
        <f t="shared" si="69"/>
        <v>1</v>
      </c>
      <c r="J361" s="1" t="str">
        <f t="shared" si="70"/>
        <v>0</v>
      </c>
      <c r="K361" s="1" t="str">
        <f t="shared" si="71"/>
        <v>1</v>
      </c>
      <c r="L361" s="1" t="str">
        <f t="shared" si="72"/>
        <v>0</v>
      </c>
      <c r="M361" s="1" t="str">
        <f t="shared" si="73"/>
        <v>1</v>
      </c>
      <c r="N361" s="1" t="str">
        <f t="shared" si="74"/>
        <v>1</v>
      </c>
      <c r="O361" s="1" t="str">
        <f t="shared" si="7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76"/>
        <v>CB,6B,203107,BIT,5,E,0,1,1,0,1,0,1,1,01101011,N,Y,N,N,N</v>
      </c>
    </row>
    <row r="362" spans="1:23" ht="15" customHeight="1" x14ac:dyDescent="0.25">
      <c r="A362" s="1" t="s">
        <v>141</v>
      </c>
      <c r="B362" s="1" t="s">
        <v>50</v>
      </c>
      <c r="C362" s="1">
        <f t="shared" si="66"/>
        <v>203108</v>
      </c>
      <c r="D362" s="1" t="s">
        <v>150</v>
      </c>
      <c r="E362" s="1">
        <v>5</v>
      </c>
      <c r="F362" s="1" t="s">
        <v>209</v>
      </c>
      <c r="G362" s="1" t="str">
        <f t="shared" si="67"/>
        <v>0</v>
      </c>
      <c r="H362" s="1" t="str">
        <f t="shared" si="68"/>
        <v>1</v>
      </c>
      <c r="I362" s="1" t="str">
        <f t="shared" si="69"/>
        <v>1</v>
      </c>
      <c r="J362" s="1" t="str">
        <f t="shared" si="70"/>
        <v>0</v>
      </c>
      <c r="K362" s="1" t="str">
        <f t="shared" si="71"/>
        <v>1</v>
      </c>
      <c r="L362" s="1" t="str">
        <f t="shared" si="72"/>
        <v>1</v>
      </c>
      <c r="M362" s="1" t="str">
        <f t="shared" si="73"/>
        <v>0</v>
      </c>
      <c r="N362" s="1" t="str">
        <f t="shared" si="74"/>
        <v>0</v>
      </c>
      <c r="O362" s="1" t="str">
        <f t="shared" si="7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76"/>
        <v>CB,6C,203108,BIT,5,H,0,1,1,0,1,1,0,0,01101100,N,Y,N,N,N</v>
      </c>
    </row>
    <row r="363" spans="1:23" ht="15" customHeight="1" x14ac:dyDescent="0.25">
      <c r="A363" s="1" t="s">
        <v>141</v>
      </c>
      <c r="B363" s="1" t="s">
        <v>51</v>
      </c>
      <c r="C363" s="1">
        <f t="shared" si="66"/>
        <v>203109</v>
      </c>
      <c r="D363" s="1" t="s">
        <v>150</v>
      </c>
      <c r="E363" s="1">
        <v>5</v>
      </c>
      <c r="F363" s="1" t="s">
        <v>210</v>
      </c>
      <c r="G363" s="1" t="str">
        <f t="shared" si="67"/>
        <v>0</v>
      </c>
      <c r="H363" s="1" t="str">
        <f t="shared" si="68"/>
        <v>1</v>
      </c>
      <c r="I363" s="1" t="str">
        <f t="shared" si="69"/>
        <v>1</v>
      </c>
      <c r="J363" s="1" t="str">
        <f t="shared" si="70"/>
        <v>0</v>
      </c>
      <c r="K363" s="1" t="str">
        <f t="shared" si="71"/>
        <v>1</v>
      </c>
      <c r="L363" s="1" t="str">
        <f t="shared" si="72"/>
        <v>1</v>
      </c>
      <c r="M363" s="1" t="str">
        <f t="shared" si="73"/>
        <v>0</v>
      </c>
      <c r="N363" s="1" t="str">
        <f t="shared" si="74"/>
        <v>1</v>
      </c>
      <c r="O363" s="1" t="str">
        <f t="shared" si="7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76"/>
        <v>CB,6D,203109,BIT,5,L,0,1,1,0,1,1,0,1,01101101,N,Y,N,N,N</v>
      </c>
    </row>
    <row r="364" spans="1:23" ht="15" customHeight="1" x14ac:dyDescent="0.25">
      <c r="A364" s="1" t="s">
        <v>141</v>
      </c>
      <c r="B364" s="1" t="s">
        <v>52</v>
      </c>
      <c r="C364" s="1">
        <f t="shared" si="66"/>
        <v>203110</v>
      </c>
      <c r="D364" s="1" t="s">
        <v>150</v>
      </c>
      <c r="E364" s="1">
        <v>5</v>
      </c>
      <c r="F364" s="1" t="s">
        <v>211</v>
      </c>
      <c r="G364" s="1" t="str">
        <f t="shared" si="67"/>
        <v>0</v>
      </c>
      <c r="H364" s="1" t="str">
        <f t="shared" si="68"/>
        <v>1</v>
      </c>
      <c r="I364" s="1" t="str">
        <f t="shared" si="69"/>
        <v>1</v>
      </c>
      <c r="J364" s="1" t="str">
        <f t="shared" si="70"/>
        <v>0</v>
      </c>
      <c r="K364" s="1" t="str">
        <f t="shared" si="71"/>
        <v>1</v>
      </c>
      <c r="L364" s="1" t="str">
        <f t="shared" si="72"/>
        <v>1</v>
      </c>
      <c r="M364" s="1" t="str">
        <f t="shared" si="73"/>
        <v>1</v>
      </c>
      <c r="N364" s="1" t="str">
        <f t="shared" si="74"/>
        <v>0</v>
      </c>
      <c r="O364" s="1" t="str">
        <f t="shared" si="7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76"/>
        <v>CB,6E,203110,BIT,5,(HL),0,1,1,0,1,1,1,0,01101110,N,Y,Y,N,N</v>
      </c>
    </row>
    <row r="365" spans="1:23" ht="15" customHeight="1" x14ac:dyDescent="0.25">
      <c r="A365" s="1" t="s">
        <v>141</v>
      </c>
      <c r="B365" s="1" t="s">
        <v>53</v>
      </c>
      <c r="C365" s="1">
        <f t="shared" si="66"/>
        <v>203111</v>
      </c>
      <c r="D365" s="1" t="s">
        <v>150</v>
      </c>
      <c r="E365" s="1">
        <v>5</v>
      </c>
      <c r="F365" s="1" t="s">
        <v>9</v>
      </c>
      <c r="G365" s="1" t="str">
        <f t="shared" si="67"/>
        <v>0</v>
      </c>
      <c r="H365" s="1" t="str">
        <f t="shared" si="68"/>
        <v>1</v>
      </c>
      <c r="I365" s="1" t="str">
        <f t="shared" si="69"/>
        <v>1</v>
      </c>
      <c r="J365" s="1" t="str">
        <f t="shared" si="70"/>
        <v>0</v>
      </c>
      <c r="K365" s="1" t="str">
        <f t="shared" si="71"/>
        <v>1</v>
      </c>
      <c r="L365" s="1" t="str">
        <f t="shared" si="72"/>
        <v>1</v>
      </c>
      <c r="M365" s="1" t="str">
        <f t="shared" si="73"/>
        <v>1</v>
      </c>
      <c r="N365" s="1" t="str">
        <f t="shared" si="74"/>
        <v>1</v>
      </c>
      <c r="O365" s="1" t="str">
        <f t="shared" si="7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76"/>
        <v>CB,6F,203111,BIT,5,A,0,1,1,0,1,1,1,1,01101111,N,Y,N,N,N</v>
      </c>
    </row>
    <row r="366" spans="1:23" ht="15" customHeight="1" x14ac:dyDescent="0.25">
      <c r="A366" s="1" t="s">
        <v>141</v>
      </c>
      <c r="B366" s="1">
        <v>70</v>
      </c>
      <c r="C366" s="1">
        <f t="shared" si="66"/>
        <v>203112</v>
      </c>
      <c r="D366" s="1" t="s">
        <v>150</v>
      </c>
      <c r="E366" s="1">
        <v>6</v>
      </c>
      <c r="F366" s="1" t="s">
        <v>205</v>
      </c>
      <c r="G366" s="1" t="str">
        <f t="shared" si="67"/>
        <v>0</v>
      </c>
      <c r="H366" s="1" t="str">
        <f t="shared" si="68"/>
        <v>1</v>
      </c>
      <c r="I366" s="1" t="str">
        <f t="shared" si="69"/>
        <v>1</v>
      </c>
      <c r="J366" s="1" t="str">
        <f t="shared" si="70"/>
        <v>1</v>
      </c>
      <c r="K366" s="1" t="str">
        <f t="shared" si="71"/>
        <v>0</v>
      </c>
      <c r="L366" s="1" t="str">
        <f t="shared" si="72"/>
        <v>0</v>
      </c>
      <c r="M366" s="1" t="str">
        <f t="shared" si="73"/>
        <v>0</v>
      </c>
      <c r="N366" s="1" t="str">
        <f t="shared" si="74"/>
        <v>0</v>
      </c>
      <c r="O366" s="1" t="str">
        <f t="shared" si="7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76"/>
        <v>CB,70,203112,BIT,6,B,0,1,1,1,0,0,0,0,01110000,N,Y,N,N,N</v>
      </c>
    </row>
    <row r="367" spans="1:23" ht="15" customHeight="1" x14ac:dyDescent="0.25">
      <c r="A367" s="1" t="s">
        <v>141</v>
      </c>
      <c r="B367" s="1">
        <v>71</v>
      </c>
      <c r="C367" s="1">
        <f t="shared" si="66"/>
        <v>203113</v>
      </c>
      <c r="D367" s="1" t="s">
        <v>150</v>
      </c>
      <c r="E367" s="1">
        <v>6</v>
      </c>
      <c r="F367" s="1" t="s">
        <v>206</v>
      </c>
      <c r="G367" s="1" t="str">
        <f t="shared" si="67"/>
        <v>0</v>
      </c>
      <c r="H367" s="1" t="str">
        <f t="shared" si="68"/>
        <v>1</v>
      </c>
      <c r="I367" s="1" t="str">
        <f t="shared" si="69"/>
        <v>1</v>
      </c>
      <c r="J367" s="1" t="str">
        <f t="shared" si="70"/>
        <v>1</v>
      </c>
      <c r="K367" s="1" t="str">
        <f t="shared" si="71"/>
        <v>0</v>
      </c>
      <c r="L367" s="1" t="str">
        <f t="shared" si="72"/>
        <v>0</v>
      </c>
      <c r="M367" s="1" t="str">
        <f t="shared" si="73"/>
        <v>0</v>
      </c>
      <c r="N367" s="1" t="str">
        <f t="shared" si="74"/>
        <v>1</v>
      </c>
      <c r="O367" s="1" t="str">
        <f t="shared" si="7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76"/>
        <v>CB,71,203113,BIT,6,C,0,1,1,1,0,0,0,1,01110001,N,Y,N,N,N</v>
      </c>
    </row>
    <row r="368" spans="1:23" ht="15" customHeight="1" x14ac:dyDescent="0.25">
      <c r="A368" s="1" t="s">
        <v>141</v>
      </c>
      <c r="B368" s="1">
        <v>72</v>
      </c>
      <c r="C368" s="1">
        <f t="shared" si="66"/>
        <v>203114</v>
      </c>
      <c r="D368" s="1" t="s">
        <v>150</v>
      </c>
      <c r="E368" s="1">
        <v>6</v>
      </c>
      <c r="F368" s="1" t="s">
        <v>207</v>
      </c>
      <c r="G368" s="1" t="str">
        <f t="shared" si="67"/>
        <v>0</v>
      </c>
      <c r="H368" s="1" t="str">
        <f t="shared" si="68"/>
        <v>1</v>
      </c>
      <c r="I368" s="1" t="str">
        <f t="shared" si="69"/>
        <v>1</v>
      </c>
      <c r="J368" s="1" t="str">
        <f t="shared" si="70"/>
        <v>1</v>
      </c>
      <c r="K368" s="1" t="str">
        <f t="shared" si="71"/>
        <v>0</v>
      </c>
      <c r="L368" s="1" t="str">
        <f t="shared" si="72"/>
        <v>0</v>
      </c>
      <c r="M368" s="1" t="str">
        <f t="shared" si="73"/>
        <v>1</v>
      </c>
      <c r="N368" s="1" t="str">
        <f t="shared" si="74"/>
        <v>0</v>
      </c>
      <c r="O368" s="1" t="str">
        <f t="shared" si="7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76"/>
        <v>CB,72,203114,BIT,6,D,0,1,1,1,0,0,1,0,01110010,N,Y,N,N,N</v>
      </c>
    </row>
    <row r="369" spans="1:23" ht="15" customHeight="1" x14ac:dyDescent="0.25">
      <c r="A369" s="1" t="s">
        <v>141</v>
      </c>
      <c r="B369" s="1">
        <v>73</v>
      </c>
      <c r="C369" s="1">
        <f t="shared" si="66"/>
        <v>203115</v>
      </c>
      <c r="D369" s="1" t="s">
        <v>150</v>
      </c>
      <c r="E369" s="1">
        <v>6</v>
      </c>
      <c r="F369" s="1" t="s">
        <v>208</v>
      </c>
      <c r="G369" s="1" t="str">
        <f t="shared" si="67"/>
        <v>0</v>
      </c>
      <c r="H369" s="1" t="str">
        <f t="shared" si="68"/>
        <v>1</v>
      </c>
      <c r="I369" s="1" t="str">
        <f t="shared" si="69"/>
        <v>1</v>
      </c>
      <c r="J369" s="1" t="str">
        <f t="shared" si="70"/>
        <v>1</v>
      </c>
      <c r="K369" s="1" t="str">
        <f t="shared" si="71"/>
        <v>0</v>
      </c>
      <c r="L369" s="1" t="str">
        <f t="shared" si="72"/>
        <v>0</v>
      </c>
      <c r="M369" s="1" t="str">
        <f t="shared" si="73"/>
        <v>1</v>
      </c>
      <c r="N369" s="1" t="str">
        <f t="shared" si="74"/>
        <v>1</v>
      </c>
      <c r="O369" s="1" t="str">
        <f t="shared" si="7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76"/>
        <v>CB,73,203115,BIT,6,E,0,1,1,1,0,0,1,1,01110011,N,Y,N,N,N</v>
      </c>
    </row>
    <row r="370" spans="1:23" ht="15" customHeight="1" x14ac:dyDescent="0.25">
      <c r="A370" s="1" t="s">
        <v>141</v>
      </c>
      <c r="B370" s="1">
        <v>74</v>
      </c>
      <c r="C370" s="1">
        <f t="shared" si="66"/>
        <v>203116</v>
      </c>
      <c r="D370" s="1" t="s">
        <v>150</v>
      </c>
      <c r="E370" s="1">
        <v>6</v>
      </c>
      <c r="F370" s="1" t="s">
        <v>209</v>
      </c>
      <c r="G370" s="1" t="str">
        <f t="shared" si="67"/>
        <v>0</v>
      </c>
      <c r="H370" s="1" t="str">
        <f t="shared" si="68"/>
        <v>1</v>
      </c>
      <c r="I370" s="1" t="str">
        <f t="shared" si="69"/>
        <v>1</v>
      </c>
      <c r="J370" s="1" t="str">
        <f t="shared" si="70"/>
        <v>1</v>
      </c>
      <c r="K370" s="1" t="str">
        <f t="shared" si="71"/>
        <v>0</v>
      </c>
      <c r="L370" s="1" t="str">
        <f t="shared" si="72"/>
        <v>1</v>
      </c>
      <c r="M370" s="1" t="str">
        <f t="shared" si="73"/>
        <v>0</v>
      </c>
      <c r="N370" s="1" t="str">
        <f t="shared" si="74"/>
        <v>0</v>
      </c>
      <c r="O370" s="1" t="str">
        <f t="shared" si="7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76"/>
        <v>CB,74,203116,BIT,6,H,0,1,1,1,0,1,0,0,01110100,N,Y,N,N,N</v>
      </c>
    </row>
    <row r="371" spans="1:23" ht="15" customHeight="1" x14ac:dyDescent="0.25">
      <c r="A371" s="1" t="s">
        <v>141</v>
      </c>
      <c r="B371" s="1">
        <v>75</v>
      </c>
      <c r="C371" s="1">
        <f t="shared" si="66"/>
        <v>203117</v>
      </c>
      <c r="D371" s="1" t="s">
        <v>150</v>
      </c>
      <c r="E371" s="1">
        <v>6</v>
      </c>
      <c r="F371" s="1" t="s">
        <v>210</v>
      </c>
      <c r="G371" s="1" t="str">
        <f t="shared" si="67"/>
        <v>0</v>
      </c>
      <c r="H371" s="1" t="str">
        <f t="shared" si="68"/>
        <v>1</v>
      </c>
      <c r="I371" s="1" t="str">
        <f t="shared" si="69"/>
        <v>1</v>
      </c>
      <c r="J371" s="1" t="str">
        <f t="shared" si="70"/>
        <v>1</v>
      </c>
      <c r="K371" s="1" t="str">
        <f t="shared" si="71"/>
        <v>0</v>
      </c>
      <c r="L371" s="1" t="str">
        <f t="shared" si="72"/>
        <v>1</v>
      </c>
      <c r="M371" s="1" t="str">
        <f t="shared" si="73"/>
        <v>0</v>
      </c>
      <c r="N371" s="1" t="str">
        <f t="shared" si="74"/>
        <v>1</v>
      </c>
      <c r="O371" s="1" t="str">
        <f t="shared" si="7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76"/>
        <v>CB,75,203117,BIT,6,L,0,1,1,1,0,1,0,1,01110101,N,Y,N,N,N</v>
      </c>
    </row>
    <row r="372" spans="1:23" ht="15" customHeight="1" x14ac:dyDescent="0.25">
      <c r="A372" s="1" t="s">
        <v>141</v>
      </c>
      <c r="B372" s="1">
        <v>76</v>
      </c>
      <c r="C372" s="1">
        <f t="shared" si="66"/>
        <v>203118</v>
      </c>
      <c r="D372" s="1" t="s">
        <v>150</v>
      </c>
      <c r="E372" s="1">
        <v>6</v>
      </c>
      <c r="F372" s="1" t="s">
        <v>211</v>
      </c>
      <c r="G372" s="1" t="str">
        <f t="shared" si="67"/>
        <v>0</v>
      </c>
      <c r="H372" s="1" t="str">
        <f t="shared" si="68"/>
        <v>1</v>
      </c>
      <c r="I372" s="1" t="str">
        <f t="shared" si="69"/>
        <v>1</v>
      </c>
      <c r="J372" s="1" t="str">
        <f t="shared" si="70"/>
        <v>1</v>
      </c>
      <c r="K372" s="1" t="str">
        <f t="shared" si="71"/>
        <v>0</v>
      </c>
      <c r="L372" s="1" t="str">
        <f t="shared" si="72"/>
        <v>1</v>
      </c>
      <c r="M372" s="1" t="str">
        <f t="shared" si="73"/>
        <v>1</v>
      </c>
      <c r="N372" s="1" t="str">
        <f t="shared" si="74"/>
        <v>0</v>
      </c>
      <c r="O372" s="1" t="str">
        <f t="shared" si="7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76"/>
        <v>CB,76,203118,BIT,6,(HL),0,1,1,1,0,1,1,0,01110110,N,Y,Y,N,N</v>
      </c>
    </row>
    <row r="373" spans="1:23" ht="15" customHeight="1" x14ac:dyDescent="0.25">
      <c r="A373" s="1" t="s">
        <v>141</v>
      </c>
      <c r="B373" s="1">
        <v>77</v>
      </c>
      <c r="C373" s="1">
        <f t="shared" si="66"/>
        <v>203119</v>
      </c>
      <c r="D373" s="1" t="s">
        <v>150</v>
      </c>
      <c r="E373" s="1">
        <v>6</v>
      </c>
      <c r="F373" s="1" t="s">
        <v>9</v>
      </c>
      <c r="G373" s="1" t="str">
        <f t="shared" si="67"/>
        <v>0</v>
      </c>
      <c r="H373" s="1" t="str">
        <f t="shared" si="68"/>
        <v>1</v>
      </c>
      <c r="I373" s="1" t="str">
        <f t="shared" si="69"/>
        <v>1</v>
      </c>
      <c r="J373" s="1" t="str">
        <f t="shared" si="70"/>
        <v>1</v>
      </c>
      <c r="K373" s="1" t="str">
        <f t="shared" si="71"/>
        <v>0</v>
      </c>
      <c r="L373" s="1" t="str">
        <f t="shared" si="72"/>
        <v>1</v>
      </c>
      <c r="M373" s="1" t="str">
        <f t="shared" si="73"/>
        <v>1</v>
      </c>
      <c r="N373" s="1" t="str">
        <f t="shared" si="74"/>
        <v>1</v>
      </c>
      <c r="O373" s="1" t="str">
        <f t="shared" si="7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76"/>
        <v>CB,77,203119,BIT,6,A,0,1,1,1,0,1,1,1,01110111,N,Y,N,N,N</v>
      </c>
    </row>
    <row r="374" spans="1:23" ht="15" customHeight="1" x14ac:dyDescent="0.25">
      <c r="A374" s="1" t="s">
        <v>141</v>
      </c>
      <c r="B374" s="1">
        <v>78</v>
      </c>
      <c r="C374" s="1">
        <f t="shared" si="66"/>
        <v>203120</v>
      </c>
      <c r="D374" s="1" t="s">
        <v>150</v>
      </c>
      <c r="E374" s="1">
        <v>7</v>
      </c>
      <c r="F374" s="1" t="s">
        <v>205</v>
      </c>
      <c r="G374" s="1" t="str">
        <f t="shared" si="67"/>
        <v>0</v>
      </c>
      <c r="H374" s="1" t="str">
        <f t="shared" si="68"/>
        <v>1</v>
      </c>
      <c r="I374" s="1" t="str">
        <f t="shared" si="69"/>
        <v>1</v>
      </c>
      <c r="J374" s="1" t="str">
        <f t="shared" si="70"/>
        <v>1</v>
      </c>
      <c r="K374" s="1" t="str">
        <f t="shared" si="71"/>
        <v>1</v>
      </c>
      <c r="L374" s="1" t="str">
        <f t="shared" si="72"/>
        <v>0</v>
      </c>
      <c r="M374" s="1" t="str">
        <f t="shared" si="73"/>
        <v>0</v>
      </c>
      <c r="N374" s="1" t="str">
        <f t="shared" si="74"/>
        <v>0</v>
      </c>
      <c r="O374" s="1" t="str">
        <f t="shared" si="7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76"/>
        <v>CB,78,203120,BIT,7,B,0,1,1,1,1,0,0,0,01111000,N,Y,N,N,N</v>
      </c>
    </row>
    <row r="375" spans="1:23" ht="15" customHeight="1" x14ac:dyDescent="0.25">
      <c r="A375" s="1" t="s">
        <v>141</v>
      </c>
      <c r="B375" s="1">
        <v>79</v>
      </c>
      <c r="C375" s="1">
        <f t="shared" si="66"/>
        <v>203121</v>
      </c>
      <c r="D375" s="1" t="s">
        <v>150</v>
      </c>
      <c r="E375" s="1">
        <v>7</v>
      </c>
      <c r="F375" s="1" t="s">
        <v>206</v>
      </c>
      <c r="G375" s="1" t="str">
        <f t="shared" si="67"/>
        <v>0</v>
      </c>
      <c r="H375" s="1" t="str">
        <f t="shared" si="68"/>
        <v>1</v>
      </c>
      <c r="I375" s="1" t="str">
        <f t="shared" si="69"/>
        <v>1</v>
      </c>
      <c r="J375" s="1" t="str">
        <f t="shared" si="70"/>
        <v>1</v>
      </c>
      <c r="K375" s="1" t="str">
        <f t="shared" si="71"/>
        <v>1</v>
      </c>
      <c r="L375" s="1" t="str">
        <f t="shared" si="72"/>
        <v>0</v>
      </c>
      <c r="M375" s="1" t="str">
        <f t="shared" si="73"/>
        <v>0</v>
      </c>
      <c r="N375" s="1" t="str">
        <f t="shared" si="74"/>
        <v>1</v>
      </c>
      <c r="O375" s="1" t="str">
        <f t="shared" si="7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76"/>
        <v>CB,79,203121,BIT,7,C,0,1,1,1,1,0,0,1,01111001,N,Y,N,N,N</v>
      </c>
    </row>
    <row r="376" spans="1:23" ht="15" customHeight="1" x14ac:dyDescent="0.25">
      <c r="A376" s="1" t="s">
        <v>141</v>
      </c>
      <c r="B376" s="1" t="s">
        <v>54</v>
      </c>
      <c r="C376" s="1">
        <f t="shared" si="66"/>
        <v>203122</v>
      </c>
      <c r="D376" s="1" t="s">
        <v>150</v>
      </c>
      <c r="E376" s="1">
        <v>7</v>
      </c>
      <c r="F376" s="1" t="s">
        <v>207</v>
      </c>
      <c r="G376" s="1" t="str">
        <f t="shared" si="67"/>
        <v>0</v>
      </c>
      <c r="H376" s="1" t="str">
        <f t="shared" si="68"/>
        <v>1</v>
      </c>
      <c r="I376" s="1" t="str">
        <f t="shared" si="69"/>
        <v>1</v>
      </c>
      <c r="J376" s="1" t="str">
        <f t="shared" si="70"/>
        <v>1</v>
      </c>
      <c r="K376" s="1" t="str">
        <f t="shared" si="71"/>
        <v>1</v>
      </c>
      <c r="L376" s="1" t="str">
        <f t="shared" si="72"/>
        <v>0</v>
      </c>
      <c r="M376" s="1" t="str">
        <f t="shared" si="73"/>
        <v>1</v>
      </c>
      <c r="N376" s="1" t="str">
        <f t="shared" si="74"/>
        <v>0</v>
      </c>
      <c r="O376" s="1" t="str">
        <f t="shared" si="7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76"/>
        <v>CB,7A,203122,BIT,7,D,0,1,1,1,1,0,1,0,01111010,N,Y,N,N,N</v>
      </c>
    </row>
    <row r="377" spans="1:23" ht="15" customHeight="1" x14ac:dyDescent="0.25">
      <c r="A377" s="1" t="s">
        <v>141</v>
      </c>
      <c r="B377" s="1" t="s">
        <v>55</v>
      </c>
      <c r="C377" s="1">
        <f t="shared" si="66"/>
        <v>203123</v>
      </c>
      <c r="D377" s="1" t="s">
        <v>150</v>
      </c>
      <c r="E377" s="1">
        <v>7</v>
      </c>
      <c r="F377" s="1" t="s">
        <v>208</v>
      </c>
      <c r="G377" s="1" t="str">
        <f t="shared" si="67"/>
        <v>0</v>
      </c>
      <c r="H377" s="1" t="str">
        <f t="shared" si="68"/>
        <v>1</v>
      </c>
      <c r="I377" s="1" t="str">
        <f t="shared" si="69"/>
        <v>1</v>
      </c>
      <c r="J377" s="1" t="str">
        <f t="shared" si="70"/>
        <v>1</v>
      </c>
      <c r="K377" s="1" t="str">
        <f t="shared" si="71"/>
        <v>1</v>
      </c>
      <c r="L377" s="1" t="str">
        <f t="shared" si="72"/>
        <v>0</v>
      </c>
      <c r="M377" s="1" t="str">
        <f t="shared" si="73"/>
        <v>1</v>
      </c>
      <c r="N377" s="1" t="str">
        <f t="shared" si="74"/>
        <v>1</v>
      </c>
      <c r="O377" s="1" t="str">
        <f t="shared" si="7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76"/>
        <v>CB,7B,203123,BIT,7,E,0,1,1,1,1,0,1,1,01111011,N,Y,N,N,N</v>
      </c>
    </row>
    <row r="378" spans="1:23" ht="15" customHeight="1" x14ac:dyDescent="0.25">
      <c r="A378" s="1" t="s">
        <v>141</v>
      </c>
      <c r="B378" s="1" t="s">
        <v>56</v>
      </c>
      <c r="C378" s="1">
        <f t="shared" si="66"/>
        <v>203124</v>
      </c>
      <c r="D378" s="1" t="s">
        <v>150</v>
      </c>
      <c r="E378" s="1">
        <v>7</v>
      </c>
      <c r="F378" s="1" t="s">
        <v>209</v>
      </c>
      <c r="G378" s="1" t="str">
        <f t="shared" si="67"/>
        <v>0</v>
      </c>
      <c r="H378" s="1" t="str">
        <f t="shared" si="68"/>
        <v>1</v>
      </c>
      <c r="I378" s="1" t="str">
        <f t="shared" si="69"/>
        <v>1</v>
      </c>
      <c r="J378" s="1" t="str">
        <f t="shared" si="70"/>
        <v>1</v>
      </c>
      <c r="K378" s="1" t="str">
        <f t="shared" si="71"/>
        <v>1</v>
      </c>
      <c r="L378" s="1" t="str">
        <f t="shared" si="72"/>
        <v>1</v>
      </c>
      <c r="M378" s="1" t="str">
        <f t="shared" si="73"/>
        <v>0</v>
      </c>
      <c r="N378" s="1" t="str">
        <f t="shared" si="74"/>
        <v>0</v>
      </c>
      <c r="O378" s="1" t="str">
        <f t="shared" si="7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76"/>
        <v>CB,7C,203124,BIT,7,H,0,1,1,1,1,1,0,0,01111100,N,Y,N,N,N</v>
      </c>
    </row>
    <row r="379" spans="1:23" ht="15" customHeight="1" x14ac:dyDescent="0.25">
      <c r="A379" s="1" t="s">
        <v>141</v>
      </c>
      <c r="B379" s="1" t="s">
        <v>57</v>
      </c>
      <c r="C379" s="1">
        <f t="shared" si="66"/>
        <v>203125</v>
      </c>
      <c r="D379" s="1" t="s">
        <v>150</v>
      </c>
      <c r="E379" s="1">
        <v>7</v>
      </c>
      <c r="F379" s="1" t="s">
        <v>210</v>
      </c>
      <c r="G379" s="1" t="str">
        <f t="shared" si="67"/>
        <v>0</v>
      </c>
      <c r="H379" s="1" t="str">
        <f t="shared" si="68"/>
        <v>1</v>
      </c>
      <c r="I379" s="1" t="str">
        <f t="shared" si="69"/>
        <v>1</v>
      </c>
      <c r="J379" s="1" t="str">
        <f t="shared" si="70"/>
        <v>1</v>
      </c>
      <c r="K379" s="1" t="str">
        <f t="shared" si="71"/>
        <v>1</v>
      </c>
      <c r="L379" s="1" t="str">
        <f t="shared" si="72"/>
        <v>1</v>
      </c>
      <c r="M379" s="1" t="str">
        <f t="shared" si="73"/>
        <v>0</v>
      </c>
      <c r="N379" s="1" t="str">
        <f t="shared" si="74"/>
        <v>1</v>
      </c>
      <c r="O379" s="1" t="str">
        <f t="shared" si="7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76"/>
        <v>CB,7D,203125,BIT,7,L,0,1,1,1,1,1,0,1,01111101,N,Y,N,N,N</v>
      </c>
    </row>
    <row r="380" spans="1:23" ht="15" customHeight="1" x14ac:dyDescent="0.25">
      <c r="A380" s="1" t="s">
        <v>141</v>
      </c>
      <c r="B380" s="1" t="s">
        <v>58</v>
      </c>
      <c r="C380" s="1">
        <f t="shared" si="66"/>
        <v>203126</v>
      </c>
      <c r="D380" s="1" t="s">
        <v>150</v>
      </c>
      <c r="E380" s="1">
        <v>7</v>
      </c>
      <c r="F380" s="1" t="s">
        <v>211</v>
      </c>
      <c r="G380" s="1" t="str">
        <f t="shared" si="67"/>
        <v>0</v>
      </c>
      <c r="H380" s="1" t="str">
        <f t="shared" si="68"/>
        <v>1</v>
      </c>
      <c r="I380" s="1" t="str">
        <f t="shared" si="69"/>
        <v>1</v>
      </c>
      <c r="J380" s="1" t="str">
        <f t="shared" si="70"/>
        <v>1</v>
      </c>
      <c r="K380" s="1" t="str">
        <f t="shared" si="71"/>
        <v>1</v>
      </c>
      <c r="L380" s="1" t="str">
        <f t="shared" si="72"/>
        <v>1</v>
      </c>
      <c r="M380" s="1" t="str">
        <f t="shared" si="73"/>
        <v>1</v>
      </c>
      <c r="N380" s="1" t="str">
        <f t="shared" si="74"/>
        <v>0</v>
      </c>
      <c r="O380" s="1" t="str">
        <f t="shared" si="7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76"/>
        <v>CB,7E,203126,BIT,7,(HL),0,1,1,1,1,1,1,0,01111110,N,Y,Y,N,N</v>
      </c>
    </row>
    <row r="381" spans="1:23" ht="15" customHeight="1" x14ac:dyDescent="0.25">
      <c r="A381" s="1" t="s">
        <v>141</v>
      </c>
      <c r="B381" s="1" t="s">
        <v>59</v>
      </c>
      <c r="C381" s="1">
        <f t="shared" si="66"/>
        <v>203127</v>
      </c>
      <c r="D381" s="1" t="s">
        <v>150</v>
      </c>
      <c r="E381" s="1">
        <v>7</v>
      </c>
      <c r="F381" s="1" t="s">
        <v>9</v>
      </c>
      <c r="G381" s="1" t="str">
        <f t="shared" si="67"/>
        <v>0</v>
      </c>
      <c r="H381" s="1" t="str">
        <f t="shared" si="68"/>
        <v>1</v>
      </c>
      <c r="I381" s="1" t="str">
        <f t="shared" si="69"/>
        <v>1</v>
      </c>
      <c r="J381" s="1" t="str">
        <f t="shared" si="70"/>
        <v>1</v>
      </c>
      <c r="K381" s="1" t="str">
        <f t="shared" si="71"/>
        <v>1</v>
      </c>
      <c r="L381" s="1" t="str">
        <f t="shared" si="72"/>
        <v>1</v>
      </c>
      <c r="M381" s="1" t="str">
        <f t="shared" si="73"/>
        <v>1</v>
      </c>
      <c r="N381" s="1" t="str">
        <f t="shared" si="74"/>
        <v>1</v>
      </c>
      <c r="O381" s="1" t="str">
        <f t="shared" si="7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76"/>
        <v>CB,7F,203127,BIT,7,A,0,1,1,1,1,1,1,1,01111111,N,Y,N,N,N</v>
      </c>
    </row>
    <row r="382" spans="1:23" ht="15" customHeight="1" x14ac:dyDescent="0.25">
      <c r="A382" s="1" t="s">
        <v>141</v>
      </c>
      <c r="B382" s="1">
        <v>80</v>
      </c>
      <c r="C382" s="1">
        <f t="shared" si="66"/>
        <v>203128</v>
      </c>
      <c r="D382" s="1" t="s">
        <v>151</v>
      </c>
      <c r="E382" s="1">
        <v>0</v>
      </c>
      <c r="F382" s="1" t="s">
        <v>205</v>
      </c>
      <c r="G382" s="1" t="str">
        <f t="shared" si="67"/>
        <v>1</v>
      </c>
      <c r="H382" s="1" t="str">
        <f t="shared" si="68"/>
        <v>0</v>
      </c>
      <c r="I382" s="1" t="str">
        <f t="shared" si="69"/>
        <v>0</v>
      </c>
      <c r="J382" s="1" t="str">
        <f t="shared" si="70"/>
        <v>0</v>
      </c>
      <c r="K382" s="1" t="str">
        <f t="shared" si="71"/>
        <v>0</v>
      </c>
      <c r="L382" s="1" t="str">
        <f t="shared" si="72"/>
        <v>0</v>
      </c>
      <c r="M382" s="1" t="str">
        <f t="shared" si="73"/>
        <v>0</v>
      </c>
      <c r="N382" s="1" t="str">
        <f t="shared" si="74"/>
        <v>0</v>
      </c>
      <c r="O382" s="1" t="str">
        <f t="shared" si="7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76"/>
        <v>CB,80,203128,RES,0,B,1,0,0,0,0,0,0,0,10000000,N,Y,N,N,N</v>
      </c>
    </row>
    <row r="383" spans="1:23" ht="15" customHeight="1" x14ac:dyDescent="0.25">
      <c r="A383" s="1" t="s">
        <v>141</v>
      </c>
      <c r="B383" s="1">
        <v>81</v>
      </c>
      <c r="C383" s="1">
        <f t="shared" si="66"/>
        <v>203129</v>
      </c>
      <c r="D383" s="1" t="s">
        <v>151</v>
      </c>
      <c r="E383" s="1">
        <v>0</v>
      </c>
      <c r="F383" s="1" t="s">
        <v>206</v>
      </c>
      <c r="G383" s="1" t="str">
        <f t="shared" si="67"/>
        <v>1</v>
      </c>
      <c r="H383" s="1" t="str">
        <f t="shared" si="68"/>
        <v>0</v>
      </c>
      <c r="I383" s="1" t="str">
        <f t="shared" si="69"/>
        <v>0</v>
      </c>
      <c r="J383" s="1" t="str">
        <f t="shared" si="70"/>
        <v>0</v>
      </c>
      <c r="K383" s="1" t="str">
        <f t="shared" si="71"/>
        <v>0</v>
      </c>
      <c r="L383" s="1" t="str">
        <f t="shared" si="72"/>
        <v>0</v>
      </c>
      <c r="M383" s="1" t="str">
        <f t="shared" si="73"/>
        <v>0</v>
      </c>
      <c r="N383" s="1" t="str">
        <f t="shared" si="74"/>
        <v>1</v>
      </c>
      <c r="O383" s="1" t="str">
        <f t="shared" si="7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76"/>
        <v>CB,81,203129,RES,0,C,1,0,0,0,0,0,0,1,10000001,N,Y,N,N,N</v>
      </c>
    </row>
    <row r="384" spans="1:23" ht="15" customHeight="1" x14ac:dyDescent="0.25">
      <c r="A384" s="1" t="s">
        <v>141</v>
      </c>
      <c r="B384" s="1">
        <v>82</v>
      </c>
      <c r="C384" s="1">
        <f t="shared" si="66"/>
        <v>203130</v>
      </c>
      <c r="D384" s="1" t="s">
        <v>151</v>
      </c>
      <c r="E384" s="1">
        <v>0</v>
      </c>
      <c r="F384" s="1" t="s">
        <v>207</v>
      </c>
      <c r="G384" s="1" t="str">
        <f t="shared" si="67"/>
        <v>1</v>
      </c>
      <c r="H384" s="1" t="str">
        <f t="shared" si="68"/>
        <v>0</v>
      </c>
      <c r="I384" s="1" t="str">
        <f t="shared" si="69"/>
        <v>0</v>
      </c>
      <c r="J384" s="1" t="str">
        <f t="shared" si="70"/>
        <v>0</v>
      </c>
      <c r="K384" s="1" t="str">
        <f t="shared" si="71"/>
        <v>0</v>
      </c>
      <c r="L384" s="1" t="str">
        <f t="shared" si="72"/>
        <v>0</v>
      </c>
      <c r="M384" s="1" t="str">
        <f t="shared" si="73"/>
        <v>1</v>
      </c>
      <c r="N384" s="1" t="str">
        <f t="shared" si="74"/>
        <v>0</v>
      </c>
      <c r="O384" s="1" t="str">
        <f t="shared" si="7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76"/>
        <v>CB,82,203130,RES,0,D,1,0,0,0,0,0,1,0,10000010,N,Y,N,N,N</v>
      </c>
    </row>
    <row r="385" spans="1:23" ht="15" customHeight="1" x14ac:dyDescent="0.25">
      <c r="A385" s="1" t="s">
        <v>141</v>
      </c>
      <c r="B385" s="1">
        <v>83</v>
      </c>
      <c r="C385" s="1">
        <f t="shared" si="66"/>
        <v>203131</v>
      </c>
      <c r="D385" s="1" t="s">
        <v>151</v>
      </c>
      <c r="E385" s="1">
        <v>0</v>
      </c>
      <c r="F385" s="1" t="s">
        <v>208</v>
      </c>
      <c r="G385" s="1" t="str">
        <f t="shared" si="67"/>
        <v>1</v>
      </c>
      <c r="H385" s="1" t="str">
        <f t="shared" si="68"/>
        <v>0</v>
      </c>
      <c r="I385" s="1" t="str">
        <f t="shared" si="69"/>
        <v>0</v>
      </c>
      <c r="J385" s="1" t="str">
        <f t="shared" si="70"/>
        <v>0</v>
      </c>
      <c r="K385" s="1" t="str">
        <f t="shared" si="71"/>
        <v>0</v>
      </c>
      <c r="L385" s="1" t="str">
        <f t="shared" si="72"/>
        <v>0</v>
      </c>
      <c r="M385" s="1" t="str">
        <f t="shared" si="73"/>
        <v>1</v>
      </c>
      <c r="N385" s="1" t="str">
        <f t="shared" si="74"/>
        <v>1</v>
      </c>
      <c r="O385" s="1" t="str">
        <f t="shared" si="7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76"/>
        <v>CB,83,203131,RES,0,E,1,0,0,0,0,0,1,1,10000011,N,Y,N,N,N</v>
      </c>
    </row>
    <row r="386" spans="1:23" ht="15" customHeight="1" x14ac:dyDescent="0.25">
      <c r="A386" s="1" t="s">
        <v>141</v>
      </c>
      <c r="B386" s="1">
        <v>84</v>
      </c>
      <c r="C386" s="1">
        <f t="shared" ref="C386:C449" si="7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78">MID(O386,1,1)</f>
        <v>1</v>
      </c>
      <c r="H386" s="1" t="str">
        <f t="shared" ref="H386:H449" si="79">MID(O386,2,1)</f>
        <v>0</v>
      </c>
      <c r="I386" s="1" t="str">
        <f t="shared" ref="I386:I449" si="80">MID(O386,3,1)</f>
        <v>0</v>
      </c>
      <c r="J386" s="1" t="str">
        <f t="shared" ref="J386:J449" si="81">MID(O386,4,1)</f>
        <v>0</v>
      </c>
      <c r="K386" s="1" t="str">
        <f t="shared" ref="K386:K449" si="82">MID(O386,5,1)</f>
        <v>0</v>
      </c>
      <c r="L386" s="1" t="str">
        <f t="shared" ref="L386:L449" si="83">MID(O386,6,1)</f>
        <v>1</v>
      </c>
      <c r="M386" s="1" t="str">
        <f t="shared" ref="M386:M449" si="84">MID(O386,7,1)</f>
        <v>0</v>
      </c>
      <c r="N386" s="1" t="str">
        <f t="shared" ref="N386:N449" si="85">MID(O386,8,1)</f>
        <v>0</v>
      </c>
      <c r="O386" s="1" t="str">
        <f t="shared" ref="O386:O449" si="8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76"/>
        <v>CB,84,203132,RES,0,H,1,0,0,0,0,1,0,0,10000100,N,Y,N,N,N</v>
      </c>
    </row>
    <row r="387" spans="1:23" ht="15" customHeight="1" x14ac:dyDescent="0.25">
      <c r="A387" s="1" t="s">
        <v>141</v>
      </c>
      <c r="B387" s="1">
        <v>85</v>
      </c>
      <c r="C387" s="1">
        <f t="shared" si="77"/>
        <v>203133</v>
      </c>
      <c r="D387" s="1" t="s">
        <v>151</v>
      </c>
      <c r="E387" s="1">
        <v>0</v>
      </c>
      <c r="F387" s="1" t="s">
        <v>210</v>
      </c>
      <c r="G387" s="1" t="str">
        <f t="shared" si="78"/>
        <v>1</v>
      </c>
      <c r="H387" s="1" t="str">
        <f t="shared" si="79"/>
        <v>0</v>
      </c>
      <c r="I387" s="1" t="str">
        <f t="shared" si="80"/>
        <v>0</v>
      </c>
      <c r="J387" s="1" t="str">
        <f t="shared" si="81"/>
        <v>0</v>
      </c>
      <c r="K387" s="1" t="str">
        <f t="shared" si="82"/>
        <v>0</v>
      </c>
      <c r="L387" s="1" t="str">
        <f t="shared" si="83"/>
        <v>1</v>
      </c>
      <c r="M387" s="1" t="str">
        <f t="shared" si="84"/>
        <v>0</v>
      </c>
      <c r="N387" s="1" t="str">
        <f t="shared" si="85"/>
        <v>1</v>
      </c>
      <c r="O387" s="1" t="str">
        <f t="shared" si="8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76"/>
        <v>CB,85,203133,RES,0,L,1,0,0,0,0,1,0,1,10000101,N,Y,N,N,N</v>
      </c>
    </row>
    <row r="388" spans="1:23" ht="15" customHeight="1" x14ac:dyDescent="0.25">
      <c r="A388" s="1" t="s">
        <v>141</v>
      </c>
      <c r="B388" s="1">
        <v>86</v>
      </c>
      <c r="C388" s="1">
        <f t="shared" si="77"/>
        <v>203134</v>
      </c>
      <c r="D388" s="1" t="s">
        <v>151</v>
      </c>
      <c r="E388" s="1">
        <v>0</v>
      </c>
      <c r="F388" s="1" t="s">
        <v>211</v>
      </c>
      <c r="G388" s="1" t="str">
        <f t="shared" si="78"/>
        <v>1</v>
      </c>
      <c r="H388" s="1" t="str">
        <f t="shared" si="79"/>
        <v>0</v>
      </c>
      <c r="I388" s="1" t="str">
        <f t="shared" si="80"/>
        <v>0</v>
      </c>
      <c r="J388" s="1" t="str">
        <f t="shared" si="81"/>
        <v>0</v>
      </c>
      <c r="K388" s="1" t="str">
        <f t="shared" si="82"/>
        <v>0</v>
      </c>
      <c r="L388" s="1" t="str">
        <f t="shared" si="83"/>
        <v>1</v>
      </c>
      <c r="M388" s="1" t="str">
        <f t="shared" si="84"/>
        <v>1</v>
      </c>
      <c r="N388" s="1" t="str">
        <f t="shared" si="85"/>
        <v>0</v>
      </c>
      <c r="O388" s="1" t="str">
        <f t="shared" si="8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76"/>
        <v>CB,86,203134,RES,0,(HL),1,0,0,0,0,1,1,0,10000110,N,Y,Y,N,N</v>
      </c>
    </row>
    <row r="389" spans="1:23" ht="15" customHeight="1" x14ac:dyDescent="0.25">
      <c r="A389" s="1" t="s">
        <v>141</v>
      </c>
      <c r="B389" s="1">
        <v>87</v>
      </c>
      <c r="C389" s="1">
        <f t="shared" si="77"/>
        <v>203135</v>
      </c>
      <c r="D389" s="1" t="s">
        <v>151</v>
      </c>
      <c r="E389" s="1">
        <v>0</v>
      </c>
      <c r="F389" s="1" t="s">
        <v>9</v>
      </c>
      <c r="G389" s="1" t="str">
        <f t="shared" si="78"/>
        <v>1</v>
      </c>
      <c r="H389" s="1" t="str">
        <f t="shared" si="79"/>
        <v>0</v>
      </c>
      <c r="I389" s="1" t="str">
        <f t="shared" si="80"/>
        <v>0</v>
      </c>
      <c r="J389" s="1" t="str">
        <f t="shared" si="81"/>
        <v>0</v>
      </c>
      <c r="K389" s="1" t="str">
        <f t="shared" si="82"/>
        <v>0</v>
      </c>
      <c r="L389" s="1" t="str">
        <f t="shared" si="83"/>
        <v>1</v>
      </c>
      <c r="M389" s="1" t="str">
        <f t="shared" si="84"/>
        <v>1</v>
      </c>
      <c r="N389" s="1" t="str">
        <f t="shared" si="85"/>
        <v>1</v>
      </c>
      <c r="O389" s="1" t="str">
        <f t="shared" si="8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76"/>
        <v>CB,87,203135,RES,0,A,1,0,0,0,0,1,1,1,10000111,N,Y,N,N,N</v>
      </c>
    </row>
    <row r="390" spans="1:23" ht="15" customHeight="1" x14ac:dyDescent="0.25">
      <c r="A390" s="1" t="s">
        <v>141</v>
      </c>
      <c r="B390" s="1">
        <v>88</v>
      </c>
      <c r="C390" s="1">
        <f t="shared" si="77"/>
        <v>203136</v>
      </c>
      <c r="D390" s="1" t="s">
        <v>151</v>
      </c>
      <c r="E390" s="1">
        <v>1</v>
      </c>
      <c r="F390" s="1" t="s">
        <v>205</v>
      </c>
      <c r="G390" s="1" t="str">
        <f t="shared" si="78"/>
        <v>1</v>
      </c>
      <c r="H390" s="1" t="str">
        <f t="shared" si="79"/>
        <v>0</v>
      </c>
      <c r="I390" s="1" t="str">
        <f t="shared" si="80"/>
        <v>0</v>
      </c>
      <c r="J390" s="1" t="str">
        <f t="shared" si="81"/>
        <v>0</v>
      </c>
      <c r="K390" s="1" t="str">
        <f t="shared" si="82"/>
        <v>1</v>
      </c>
      <c r="L390" s="1" t="str">
        <f t="shared" si="83"/>
        <v>0</v>
      </c>
      <c r="M390" s="1" t="str">
        <f t="shared" si="84"/>
        <v>0</v>
      </c>
      <c r="N390" s="1" t="str">
        <f t="shared" si="85"/>
        <v>0</v>
      </c>
      <c r="O390" s="1" t="str">
        <f t="shared" si="8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76"/>
        <v>CB,88,203136,RES,1,B,1,0,0,0,1,0,0,0,10001000,N,Y,N,N,N</v>
      </c>
    </row>
    <row r="391" spans="1:23" ht="15" customHeight="1" x14ac:dyDescent="0.25">
      <c r="A391" s="1" t="s">
        <v>141</v>
      </c>
      <c r="B391" s="1">
        <v>89</v>
      </c>
      <c r="C391" s="1">
        <f t="shared" si="77"/>
        <v>203137</v>
      </c>
      <c r="D391" s="1" t="s">
        <v>151</v>
      </c>
      <c r="E391" s="1">
        <v>1</v>
      </c>
      <c r="F391" s="1" t="s">
        <v>206</v>
      </c>
      <c r="G391" s="1" t="str">
        <f t="shared" si="78"/>
        <v>1</v>
      </c>
      <c r="H391" s="1" t="str">
        <f t="shared" si="79"/>
        <v>0</v>
      </c>
      <c r="I391" s="1" t="str">
        <f t="shared" si="80"/>
        <v>0</v>
      </c>
      <c r="J391" s="1" t="str">
        <f t="shared" si="81"/>
        <v>0</v>
      </c>
      <c r="K391" s="1" t="str">
        <f t="shared" si="82"/>
        <v>1</v>
      </c>
      <c r="L391" s="1" t="str">
        <f t="shared" si="83"/>
        <v>0</v>
      </c>
      <c r="M391" s="1" t="str">
        <f t="shared" si="84"/>
        <v>0</v>
      </c>
      <c r="N391" s="1" t="str">
        <f t="shared" si="85"/>
        <v>1</v>
      </c>
      <c r="O391" s="1" t="str">
        <f t="shared" si="8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76"/>
        <v>CB,89,203137,RES,1,C,1,0,0,0,1,0,0,1,10001001,N,Y,N,N,N</v>
      </c>
    </row>
    <row r="392" spans="1:23" ht="15" customHeight="1" x14ac:dyDescent="0.25">
      <c r="A392" s="1" t="s">
        <v>141</v>
      </c>
      <c r="B392" s="1" t="s">
        <v>60</v>
      </c>
      <c r="C392" s="1">
        <f t="shared" si="77"/>
        <v>203138</v>
      </c>
      <c r="D392" s="1" t="s">
        <v>151</v>
      </c>
      <c r="E392" s="1">
        <v>1</v>
      </c>
      <c r="F392" s="1" t="s">
        <v>207</v>
      </c>
      <c r="G392" s="1" t="str">
        <f t="shared" si="78"/>
        <v>1</v>
      </c>
      <c r="H392" s="1" t="str">
        <f t="shared" si="79"/>
        <v>0</v>
      </c>
      <c r="I392" s="1" t="str">
        <f t="shared" si="80"/>
        <v>0</v>
      </c>
      <c r="J392" s="1" t="str">
        <f t="shared" si="81"/>
        <v>0</v>
      </c>
      <c r="K392" s="1" t="str">
        <f t="shared" si="82"/>
        <v>1</v>
      </c>
      <c r="L392" s="1" t="str">
        <f t="shared" si="83"/>
        <v>0</v>
      </c>
      <c r="M392" s="1" t="str">
        <f t="shared" si="84"/>
        <v>1</v>
      </c>
      <c r="N392" s="1" t="str">
        <f t="shared" si="85"/>
        <v>0</v>
      </c>
      <c r="O392" s="1" t="str">
        <f t="shared" si="8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8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customHeight="1" x14ac:dyDescent="0.25">
      <c r="A393" s="1" t="s">
        <v>141</v>
      </c>
      <c r="B393" s="1" t="s">
        <v>61</v>
      </c>
      <c r="C393" s="1">
        <f t="shared" si="77"/>
        <v>203139</v>
      </c>
      <c r="D393" s="1" t="s">
        <v>151</v>
      </c>
      <c r="E393" s="1">
        <v>1</v>
      </c>
      <c r="F393" s="1" t="s">
        <v>208</v>
      </c>
      <c r="G393" s="1" t="str">
        <f t="shared" si="78"/>
        <v>1</v>
      </c>
      <c r="H393" s="1" t="str">
        <f t="shared" si="79"/>
        <v>0</v>
      </c>
      <c r="I393" s="1" t="str">
        <f t="shared" si="80"/>
        <v>0</v>
      </c>
      <c r="J393" s="1" t="str">
        <f t="shared" si="81"/>
        <v>0</v>
      </c>
      <c r="K393" s="1" t="str">
        <f t="shared" si="82"/>
        <v>1</v>
      </c>
      <c r="L393" s="1" t="str">
        <f t="shared" si="83"/>
        <v>0</v>
      </c>
      <c r="M393" s="1" t="str">
        <f t="shared" si="84"/>
        <v>1</v>
      </c>
      <c r="N393" s="1" t="str">
        <f t="shared" si="85"/>
        <v>1</v>
      </c>
      <c r="O393" s="1" t="str">
        <f t="shared" si="8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87"/>
        <v>CB,8B,203139,RES,1,E,1,0,0,0,1,0,1,1,10001011,N,Y,N,N,N</v>
      </c>
    </row>
    <row r="394" spans="1:23" ht="15" customHeight="1" x14ac:dyDescent="0.25">
      <c r="A394" s="1" t="s">
        <v>141</v>
      </c>
      <c r="B394" s="1" t="s">
        <v>62</v>
      </c>
      <c r="C394" s="1">
        <f t="shared" si="77"/>
        <v>203140</v>
      </c>
      <c r="D394" s="1" t="s">
        <v>151</v>
      </c>
      <c r="E394" s="1">
        <v>1</v>
      </c>
      <c r="F394" s="1" t="s">
        <v>209</v>
      </c>
      <c r="G394" s="1" t="str">
        <f t="shared" si="78"/>
        <v>1</v>
      </c>
      <c r="H394" s="1" t="str">
        <f t="shared" si="79"/>
        <v>0</v>
      </c>
      <c r="I394" s="1" t="str">
        <f t="shared" si="80"/>
        <v>0</v>
      </c>
      <c r="J394" s="1" t="str">
        <f t="shared" si="81"/>
        <v>0</v>
      </c>
      <c r="K394" s="1" t="str">
        <f t="shared" si="82"/>
        <v>1</v>
      </c>
      <c r="L394" s="1" t="str">
        <f t="shared" si="83"/>
        <v>1</v>
      </c>
      <c r="M394" s="1" t="str">
        <f t="shared" si="84"/>
        <v>0</v>
      </c>
      <c r="N394" s="1" t="str">
        <f t="shared" si="85"/>
        <v>0</v>
      </c>
      <c r="O394" s="1" t="str">
        <f t="shared" si="8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87"/>
        <v>CB,8C,203140,RES,1,H,1,0,0,0,1,1,0,0,10001100,N,Y,N,N,N</v>
      </c>
    </row>
    <row r="395" spans="1:23" ht="15" customHeight="1" x14ac:dyDescent="0.25">
      <c r="A395" s="1" t="s">
        <v>141</v>
      </c>
      <c r="B395" s="1" t="s">
        <v>63</v>
      </c>
      <c r="C395" s="1">
        <f t="shared" si="77"/>
        <v>203141</v>
      </c>
      <c r="D395" s="1" t="s">
        <v>151</v>
      </c>
      <c r="E395" s="1">
        <v>1</v>
      </c>
      <c r="F395" s="1" t="s">
        <v>210</v>
      </c>
      <c r="G395" s="1" t="str">
        <f t="shared" si="78"/>
        <v>1</v>
      </c>
      <c r="H395" s="1" t="str">
        <f t="shared" si="79"/>
        <v>0</v>
      </c>
      <c r="I395" s="1" t="str">
        <f t="shared" si="80"/>
        <v>0</v>
      </c>
      <c r="J395" s="1" t="str">
        <f t="shared" si="81"/>
        <v>0</v>
      </c>
      <c r="K395" s="1" t="str">
        <f t="shared" si="82"/>
        <v>1</v>
      </c>
      <c r="L395" s="1" t="str">
        <f t="shared" si="83"/>
        <v>1</v>
      </c>
      <c r="M395" s="1" t="str">
        <f t="shared" si="84"/>
        <v>0</v>
      </c>
      <c r="N395" s="1" t="str">
        <f t="shared" si="85"/>
        <v>1</v>
      </c>
      <c r="O395" s="1" t="str">
        <f t="shared" si="8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87"/>
        <v>CB,8D,203141,RES,1,L,1,0,0,0,1,1,0,1,10001101,N,Y,N,N,N</v>
      </c>
    </row>
    <row r="396" spans="1:23" ht="15" customHeight="1" x14ac:dyDescent="0.25">
      <c r="A396" s="1" t="s">
        <v>141</v>
      </c>
      <c r="B396" s="1" t="s">
        <v>64</v>
      </c>
      <c r="C396" s="1">
        <f t="shared" si="77"/>
        <v>203142</v>
      </c>
      <c r="D396" s="1" t="s">
        <v>151</v>
      </c>
      <c r="E396" s="1">
        <v>1</v>
      </c>
      <c r="F396" s="1" t="s">
        <v>211</v>
      </c>
      <c r="G396" s="1" t="str">
        <f t="shared" si="78"/>
        <v>1</v>
      </c>
      <c r="H396" s="1" t="str">
        <f t="shared" si="79"/>
        <v>0</v>
      </c>
      <c r="I396" s="1" t="str">
        <f t="shared" si="80"/>
        <v>0</v>
      </c>
      <c r="J396" s="1" t="str">
        <f t="shared" si="81"/>
        <v>0</v>
      </c>
      <c r="K396" s="1" t="str">
        <f t="shared" si="82"/>
        <v>1</v>
      </c>
      <c r="L396" s="1" t="str">
        <f t="shared" si="83"/>
        <v>1</v>
      </c>
      <c r="M396" s="1" t="str">
        <f t="shared" si="84"/>
        <v>1</v>
      </c>
      <c r="N396" s="1" t="str">
        <f t="shared" si="85"/>
        <v>0</v>
      </c>
      <c r="O396" s="1" t="str">
        <f t="shared" si="8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87"/>
        <v>CB,8E,203142,RES,1,(HL),1,0,0,0,1,1,1,0,10001110,N,Y,Y,N,N</v>
      </c>
    </row>
    <row r="397" spans="1:23" ht="15" customHeight="1" x14ac:dyDescent="0.25">
      <c r="A397" s="1" t="s">
        <v>141</v>
      </c>
      <c r="B397" s="1" t="s">
        <v>65</v>
      </c>
      <c r="C397" s="1">
        <f t="shared" si="77"/>
        <v>203143</v>
      </c>
      <c r="D397" s="1" t="s">
        <v>151</v>
      </c>
      <c r="E397" s="1">
        <v>1</v>
      </c>
      <c r="F397" s="1" t="s">
        <v>9</v>
      </c>
      <c r="G397" s="1" t="str">
        <f t="shared" si="78"/>
        <v>1</v>
      </c>
      <c r="H397" s="1" t="str">
        <f t="shared" si="79"/>
        <v>0</v>
      </c>
      <c r="I397" s="1" t="str">
        <f t="shared" si="80"/>
        <v>0</v>
      </c>
      <c r="J397" s="1" t="str">
        <f t="shared" si="81"/>
        <v>0</v>
      </c>
      <c r="K397" s="1" t="str">
        <f t="shared" si="82"/>
        <v>1</v>
      </c>
      <c r="L397" s="1" t="str">
        <f t="shared" si="83"/>
        <v>1</v>
      </c>
      <c r="M397" s="1" t="str">
        <f t="shared" si="84"/>
        <v>1</v>
      </c>
      <c r="N397" s="1" t="str">
        <f t="shared" si="85"/>
        <v>1</v>
      </c>
      <c r="O397" s="1" t="str">
        <f t="shared" si="8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87"/>
        <v>CB,8F,203143,RES,1,A,1,0,0,0,1,1,1,1,10001111,N,Y,N,N,N</v>
      </c>
    </row>
    <row r="398" spans="1:23" ht="15" customHeight="1" x14ac:dyDescent="0.25">
      <c r="A398" s="1" t="s">
        <v>141</v>
      </c>
      <c r="B398" s="1">
        <v>90</v>
      </c>
      <c r="C398" s="1">
        <f t="shared" si="77"/>
        <v>203144</v>
      </c>
      <c r="D398" s="1" t="s">
        <v>151</v>
      </c>
      <c r="E398" s="1">
        <v>2</v>
      </c>
      <c r="F398" s="1" t="s">
        <v>205</v>
      </c>
      <c r="G398" s="1" t="str">
        <f t="shared" si="78"/>
        <v>1</v>
      </c>
      <c r="H398" s="1" t="str">
        <f t="shared" si="79"/>
        <v>0</v>
      </c>
      <c r="I398" s="1" t="str">
        <f t="shared" si="80"/>
        <v>0</v>
      </c>
      <c r="J398" s="1" t="str">
        <f t="shared" si="81"/>
        <v>1</v>
      </c>
      <c r="K398" s="1" t="str">
        <f t="shared" si="82"/>
        <v>0</v>
      </c>
      <c r="L398" s="1" t="str">
        <f t="shared" si="83"/>
        <v>0</v>
      </c>
      <c r="M398" s="1" t="str">
        <f t="shared" si="84"/>
        <v>0</v>
      </c>
      <c r="N398" s="1" t="str">
        <f t="shared" si="85"/>
        <v>0</v>
      </c>
      <c r="O398" s="1" t="str">
        <f t="shared" si="8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87"/>
        <v>CB,90,203144,RES,2,B,1,0,0,1,0,0,0,0,10010000,N,Y,N,N,N</v>
      </c>
    </row>
    <row r="399" spans="1:23" ht="15" customHeight="1" x14ac:dyDescent="0.25">
      <c r="A399" s="1" t="s">
        <v>141</v>
      </c>
      <c r="B399" s="1">
        <v>91</v>
      </c>
      <c r="C399" s="1">
        <f t="shared" si="77"/>
        <v>203145</v>
      </c>
      <c r="D399" s="1" t="s">
        <v>151</v>
      </c>
      <c r="E399" s="1">
        <v>2</v>
      </c>
      <c r="F399" s="1" t="s">
        <v>206</v>
      </c>
      <c r="G399" s="1" t="str">
        <f t="shared" si="78"/>
        <v>1</v>
      </c>
      <c r="H399" s="1" t="str">
        <f t="shared" si="79"/>
        <v>0</v>
      </c>
      <c r="I399" s="1" t="str">
        <f t="shared" si="80"/>
        <v>0</v>
      </c>
      <c r="J399" s="1" t="str">
        <f t="shared" si="81"/>
        <v>1</v>
      </c>
      <c r="K399" s="1" t="str">
        <f t="shared" si="82"/>
        <v>0</v>
      </c>
      <c r="L399" s="1" t="str">
        <f t="shared" si="83"/>
        <v>0</v>
      </c>
      <c r="M399" s="1" t="str">
        <f t="shared" si="84"/>
        <v>0</v>
      </c>
      <c r="N399" s="1" t="str">
        <f t="shared" si="85"/>
        <v>1</v>
      </c>
      <c r="O399" s="1" t="str">
        <f t="shared" si="8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87"/>
        <v>CB,91,203145,RES,2,C,1,0,0,1,0,0,0,1,10010001,N,Y,N,N,N</v>
      </c>
    </row>
    <row r="400" spans="1:23" ht="15" customHeight="1" x14ac:dyDescent="0.25">
      <c r="A400" s="1" t="s">
        <v>141</v>
      </c>
      <c r="B400" s="1">
        <v>92</v>
      </c>
      <c r="C400" s="1">
        <f t="shared" si="77"/>
        <v>203146</v>
      </c>
      <c r="D400" s="1" t="s">
        <v>151</v>
      </c>
      <c r="E400" s="1">
        <v>2</v>
      </c>
      <c r="F400" s="1" t="s">
        <v>207</v>
      </c>
      <c r="G400" s="1" t="str">
        <f t="shared" si="78"/>
        <v>1</v>
      </c>
      <c r="H400" s="1" t="str">
        <f t="shared" si="79"/>
        <v>0</v>
      </c>
      <c r="I400" s="1" t="str">
        <f t="shared" si="80"/>
        <v>0</v>
      </c>
      <c r="J400" s="1" t="str">
        <f t="shared" si="81"/>
        <v>1</v>
      </c>
      <c r="K400" s="1" t="str">
        <f t="shared" si="82"/>
        <v>0</v>
      </c>
      <c r="L400" s="1" t="str">
        <f t="shared" si="83"/>
        <v>0</v>
      </c>
      <c r="M400" s="1" t="str">
        <f t="shared" si="84"/>
        <v>1</v>
      </c>
      <c r="N400" s="1" t="str">
        <f t="shared" si="85"/>
        <v>0</v>
      </c>
      <c r="O400" s="1" t="str">
        <f t="shared" si="8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87"/>
        <v>CB,92,203146,RES,2,D,1,0,0,1,0,0,1,0,10010010,N,Y,N,N,N</v>
      </c>
    </row>
    <row r="401" spans="1:23" ht="15" customHeight="1" x14ac:dyDescent="0.25">
      <c r="A401" s="1" t="s">
        <v>141</v>
      </c>
      <c r="B401" s="1">
        <v>93</v>
      </c>
      <c r="C401" s="1">
        <f t="shared" si="77"/>
        <v>203147</v>
      </c>
      <c r="D401" s="1" t="s">
        <v>151</v>
      </c>
      <c r="E401" s="1">
        <v>2</v>
      </c>
      <c r="F401" s="1" t="s">
        <v>208</v>
      </c>
      <c r="G401" s="1" t="str">
        <f t="shared" si="78"/>
        <v>1</v>
      </c>
      <c r="H401" s="1" t="str">
        <f t="shared" si="79"/>
        <v>0</v>
      </c>
      <c r="I401" s="1" t="str">
        <f t="shared" si="80"/>
        <v>0</v>
      </c>
      <c r="J401" s="1" t="str">
        <f t="shared" si="81"/>
        <v>1</v>
      </c>
      <c r="K401" s="1" t="str">
        <f t="shared" si="82"/>
        <v>0</v>
      </c>
      <c r="L401" s="1" t="str">
        <f t="shared" si="83"/>
        <v>0</v>
      </c>
      <c r="M401" s="1" t="str">
        <f t="shared" si="84"/>
        <v>1</v>
      </c>
      <c r="N401" s="1" t="str">
        <f t="shared" si="85"/>
        <v>1</v>
      </c>
      <c r="O401" s="1" t="str">
        <f t="shared" si="8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87"/>
        <v>CB,93,203147,RES,2,E,1,0,0,1,0,0,1,1,10010011,N,Y,N,N,N</v>
      </c>
    </row>
    <row r="402" spans="1:23" ht="15" customHeight="1" x14ac:dyDescent="0.25">
      <c r="A402" s="1" t="s">
        <v>141</v>
      </c>
      <c r="B402" s="1">
        <v>94</v>
      </c>
      <c r="C402" s="1">
        <f t="shared" si="77"/>
        <v>203148</v>
      </c>
      <c r="D402" s="1" t="s">
        <v>151</v>
      </c>
      <c r="E402" s="1">
        <v>2</v>
      </c>
      <c r="F402" s="1" t="s">
        <v>209</v>
      </c>
      <c r="G402" s="1" t="str">
        <f t="shared" si="78"/>
        <v>1</v>
      </c>
      <c r="H402" s="1" t="str">
        <f t="shared" si="79"/>
        <v>0</v>
      </c>
      <c r="I402" s="1" t="str">
        <f t="shared" si="80"/>
        <v>0</v>
      </c>
      <c r="J402" s="1" t="str">
        <f t="shared" si="81"/>
        <v>1</v>
      </c>
      <c r="K402" s="1" t="str">
        <f t="shared" si="82"/>
        <v>0</v>
      </c>
      <c r="L402" s="1" t="str">
        <f t="shared" si="83"/>
        <v>1</v>
      </c>
      <c r="M402" s="1" t="str">
        <f t="shared" si="84"/>
        <v>0</v>
      </c>
      <c r="N402" s="1" t="str">
        <f t="shared" si="85"/>
        <v>0</v>
      </c>
      <c r="O402" s="1" t="str">
        <f t="shared" si="8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87"/>
        <v>CB,94,203148,RES,2,H,1,0,0,1,0,1,0,0,10010100,N,Y,N,N,N</v>
      </c>
    </row>
    <row r="403" spans="1:23" ht="15" customHeight="1" x14ac:dyDescent="0.25">
      <c r="A403" s="1" t="s">
        <v>141</v>
      </c>
      <c r="B403" s="1">
        <v>95</v>
      </c>
      <c r="C403" s="1">
        <f t="shared" si="77"/>
        <v>203149</v>
      </c>
      <c r="D403" s="1" t="s">
        <v>151</v>
      </c>
      <c r="E403" s="1">
        <v>2</v>
      </c>
      <c r="F403" s="1" t="s">
        <v>210</v>
      </c>
      <c r="G403" s="1" t="str">
        <f t="shared" si="78"/>
        <v>1</v>
      </c>
      <c r="H403" s="1" t="str">
        <f t="shared" si="79"/>
        <v>0</v>
      </c>
      <c r="I403" s="1" t="str">
        <f t="shared" si="80"/>
        <v>0</v>
      </c>
      <c r="J403" s="1" t="str">
        <f t="shared" si="81"/>
        <v>1</v>
      </c>
      <c r="K403" s="1" t="str">
        <f t="shared" si="82"/>
        <v>0</v>
      </c>
      <c r="L403" s="1" t="str">
        <f t="shared" si="83"/>
        <v>1</v>
      </c>
      <c r="M403" s="1" t="str">
        <f t="shared" si="84"/>
        <v>0</v>
      </c>
      <c r="N403" s="1" t="str">
        <f t="shared" si="85"/>
        <v>1</v>
      </c>
      <c r="O403" s="1" t="str">
        <f t="shared" si="8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87"/>
        <v>CB,95,203149,RES,2,L,1,0,0,1,0,1,0,1,10010101,N,Y,N,N,N</v>
      </c>
    </row>
    <row r="404" spans="1:23" ht="15" customHeight="1" x14ac:dyDescent="0.25">
      <c r="A404" s="1" t="s">
        <v>141</v>
      </c>
      <c r="B404" s="1">
        <v>96</v>
      </c>
      <c r="C404" s="1">
        <f t="shared" si="77"/>
        <v>203150</v>
      </c>
      <c r="D404" s="1" t="s">
        <v>151</v>
      </c>
      <c r="E404" s="1">
        <v>2</v>
      </c>
      <c r="F404" s="1" t="s">
        <v>211</v>
      </c>
      <c r="G404" s="1" t="str">
        <f t="shared" si="78"/>
        <v>1</v>
      </c>
      <c r="H404" s="1" t="str">
        <f t="shared" si="79"/>
        <v>0</v>
      </c>
      <c r="I404" s="1" t="str">
        <f t="shared" si="80"/>
        <v>0</v>
      </c>
      <c r="J404" s="1" t="str">
        <f t="shared" si="81"/>
        <v>1</v>
      </c>
      <c r="K404" s="1" t="str">
        <f t="shared" si="82"/>
        <v>0</v>
      </c>
      <c r="L404" s="1" t="str">
        <f t="shared" si="83"/>
        <v>1</v>
      </c>
      <c r="M404" s="1" t="str">
        <f t="shared" si="84"/>
        <v>1</v>
      </c>
      <c r="N404" s="1" t="str">
        <f t="shared" si="85"/>
        <v>0</v>
      </c>
      <c r="O404" s="1" t="str">
        <f t="shared" si="8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87"/>
        <v>CB,96,203150,RES,2,(HL),1,0,0,1,0,1,1,0,10010110,N,Y,Y,N,N</v>
      </c>
    </row>
    <row r="405" spans="1:23" ht="15" customHeight="1" x14ac:dyDescent="0.25">
      <c r="A405" s="1" t="s">
        <v>141</v>
      </c>
      <c r="B405" s="1">
        <v>97</v>
      </c>
      <c r="C405" s="1">
        <f t="shared" si="77"/>
        <v>203151</v>
      </c>
      <c r="D405" s="1" t="s">
        <v>151</v>
      </c>
      <c r="E405" s="1">
        <v>2</v>
      </c>
      <c r="F405" s="1" t="s">
        <v>9</v>
      </c>
      <c r="G405" s="1" t="str">
        <f t="shared" si="78"/>
        <v>1</v>
      </c>
      <c r="H405" s="1" t="str">
        <f t="shared" si="79"/>
        <v>0</v>
      </c>
      <c r="I405" s="1" t="str">
        <f t="shared" si="80"/>
        <v>0</v>
      </c>
      <c r="J405" s="1" t="str">
        <f t="shared" si="81"/>
        <v>1</v>
      </c>
      <c r="K405" s="1" t="str">
        <f t="shared" si="82"/>
        <v>0</v>
      </c>
      <c r="L405" s="1" t="str">
        <f t="shared" si="83"/>
        <v>1</v>
      </c>
      <c r="M405" s="1" t="str">
        <f t="shared" si="84"/>
        <v>1</v>
      </c>
      <c r="N405" s="1" t="str">
        <f t="shared" si="85"/>
        <v>1</v>
      </c>
      <c r="O405" s="1" t="str">
        <f t="shared" si="8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87"/>
        <v>CB,97,203151,RES,2,A,1,0,0,1,0,1,1,1,10010111,N,Y,N,N,N</v>
      </c>
    </row>
    <row r="406" spans="1:23" ht="15" customHeight="1" x14ac:dyDescent="0.25">
      <c r="A406" s="1" t="s">
        <v>141</v>
      </c>
      <c r="B406" s="1">
        <v>98</v>
      </c>
      <c r="C406" s="1">
        <f t="shared" si="77"/>
        <v>203152</v>
      </c>
      <c r="D406" s="1" t="s">
        <v>151</v>
      </c>
      <c r="E406" s="1">
        <v>3</v>
      </c>
      <c r="F406" s="1" t="s">
        <v>205</v>
      </c>
      <c r="G406" s="1" t="str">
        <f t="shared" si="78"/>
        <v>1</v>
      </c>
      <c r="H406" s="1" t="str">
        <f t="shared" si="79"/>
        <v>0</v>
      </c>
      <c r="I406" s="1" t="str">
        <f t="shared" si="80"/>
        <v>0</v>
      </c>
      <c r="J406" s="1" t="str">
        <f t="shared" si="81"/>
        <v>1</v>
      </c>
      <c r="K406" s="1" t="str">
        <f t="shared" si="82"/>
        <v>1</v>
      </c>
      <c r="L406" s="1" t="str">
        <f t="shared" si="83"/>
        <v>0</v>
      </c>
      <c r="M406" s="1" t="str">
        <f t="shared" si="84"/>
        <v>0</v>
      </c>
      <c r="N406" s="1" t="str">
        <f t="shared" si="85"/>
        <v>0</v>
      </c>
      <c r="O406" s="1" t="str">
        <f t="shared" si="8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87"/>
        <v>CB,98,203152,RES,3,B,1,0,0,1,1,0,0,0,10011000,N,Y,N,N,N</v>
      </c>
    </row>
    <row r="407" spans="1:23" ht="15" customHeight="1" x14ac:dyDescent="0.25">
      <c r="A407" s="1" t="s">
        <v>141</v>
      </c>
      <c r="B407" s="1">
        <v>99</v>
      </c>
      <c r="C407" s="1">
        <f t="shared" si="77"/>
        <v>203153</v>
      </c>
      <c r="D407" s="1" t="s">
        <v>151</v>
      </c>
      <c r="E407" s="1">
        <v>3</v>
      </c>
      <c r="F407" s="1" t="s">
        <v>206</v>
      </c>
      <c r="G407" s="1" t="str">
        <f t="shared" si="78"/>
        <v>1</v>
      </c>
      <c r="H407" s="1" t="str">
        <f t="shared" si="79"/>
        <v>0</v>
      </c>
      <c r="I407" s="1" t="str">
        <f t="shared" si="80"/>
        <v>0</v>
      </c>
      <c r="J407" s="1" t="str">
        <f t="shared" si="81"/>
        <v>1</v>
      </c>
      <c r="K407" s="1" t="str">
        <f t="shared" si="82"/>
        <v>1</v>
      </c>
      <c r="L407" s="1" t="str">
        <f t="shared" si="83"/>
        <v>0</v>
      </c>
      <c r="M407" s="1" t="str">
        <f t="shared" si="84"/>
        <v>0</v>
      </c>
      <c r="N407" s="1" t="str">
        <f t="shared" si="85"/>
        <v>1</v>
      </c>
      <c r="O407" s="1" t="str">
        <f t="shared" si="8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87"/>
        <v>CB,99,203153,RES,3,C,1,0,0,1,1,0,0,1,10011001,N,Y,N,N,N</v>
      </c>
    </row>
    <row r="408" spans="1:23" ht="15" customHeight="1" x14ac:dyDescent="0.25">
      <c r="A408" s="1" t="s">
        <v>141</v>
      </c>
      <c r="B408" s="1" t="s">
        <v>66</v>
      </c>
      <c r="C408" s="1">
        <f t="shared" si="77"/>
        <v>203154</v>
      </c>
      <c r="D408" s="1" t="s">
        <v>151</v>
      </c>
      <c r="E408" s="1">
        <v>3</v>
      </c>
      <c r="F408" s="1" t="s">
        <v>207</v>
      </c>
      <c r="G408" s="1" t="str">
        <f t="shared" si="78"/>
        <v>1</v>
      </c>
      <c r="H408" s="1" t="str">
        <f t="shared" si="79"/>
        <v>0</v>
      </c>
      <c r="I408" s="1" t="str">
        <f t="shared" si="80"/>
        <v>0</v>
      </c>
      <c r="J408" s="1" t="str">
        <f t="shared" si="81"/>
        <v>1</v>
      </c>
      <c r="K408" s="1" t="str">
        <f t="shared" si="82"/>
        <v>1</v>
      </c>
      <c r="L408" s="1" t="str">
        <f t="shared" si="83"/>
        <v>0</v>
      </c>
      <c r="M408" s="1" t="str">
        <f t="shared" si="84"/>
        <v>1</v>
      </c>
      <c r="N408" s="1" t="str">
        <f t="shared" si="85"/>
        <v>0</v>
      </c>
      <c r="O408" s="1" t="str">
        <f t="shared" si="8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87"/>
        <v>CB,9A,203154,RES,3,D,1,0,0,1,1,0,1,0,10011010,N,Y,N,N,N</v>
      </c>
    </row>
    <row r="409" spans="1:23" ht="15" customHeight="1" x14ac:dyDescent="0.25">
      <c r="A409" s="1" t="s">
        <v>141</v>
      </c>
      <c r="B409" s="1" t="s">
        <v>67</v>
      </c>
      <c r="C409" s="1">
        <f t="shared" si="77"/>
        <v>203155</v>
      </c>
      <c r="D409" s="1" t="s">
        <v>151</v>
      </c>
      <c r="E409" s="1">
        <v>3</v>
      </c>
      <c r="F409" s="1" t="s">
        <v>208</v>
      </c>
      <c r="G409" s="1" t="str">
        <f t="shared" si="78"/>
        <v>1</v>
      </c>
      <c r="H409" s="1" t="str">
        <f t="shared" si="79"/>
        <v>0</v>
      </c>
      <c r="I409" s="1" t="str">
        <f t="shared" si="80"/>
        <v>0</v>
      </c>
      <c r="J409" s="1" t="str">
        <f t="shared" si="81"/>
        <v>1</v>
      </c>
      <c r="K409" s="1" t="str">
        <f t="shared" si="82"/>
        <v>1</v>
      </c>
      <c r="L409" s="1" t="str">
        <f t="shared" si="83"/>
        <v>0</v>
      </c>
      <c r="M409" s="1" t="str">
        <f t="shared" si="84"/>
        <v>1</v>
      </c>
      <c r="N409" s="1" t="str">
        <f t="shared" si="85"/>
        <v>1</v>
      </c>
      <c r="O409" s="1" t="str">
        <f t="shared" si="8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87"/>
        <v>CB,9B,203155,RES,3,E,1,0,0,1,1,0,1,1,10011011,N,Y,N,N,N</v>
      </c>
    </row>
    <row r="410" spans="1:23" ht="15" customHeight="1" x14ac:dyDescent="0.25">
      <c r="A410" s="1" t="s">
        <v>141</v>
      </c>
      <c r="B410" s="1" t="s">
        <v>68</v>
      </c>
      <c r="C410" s="1">
        <f t="shared" si="77"/>
        <v>203156</v>
      </c>
      <c r="D410" s="1" t="s">
        <v>151</v>
      </c>
      <c r="E410" s="1">
        <v>3</v>
      </c>
      <c r="F410" s="1" t="s">
        <v>209</v>
      </c>
      <c r="G410" s="1" t="str">
        <f t="shared" si="78"/>
        <v>1</v>
      </c>
      <c r="H410" s="1" t="str">
        <f t="shared" si="79"/>
        <v>0</v>
      </c>
      <c r="I410" s="1" t="str">
        <f t="shared" si="80"/>
        <v>0</v>
      </c>
      <c r="J410" s="1" t="str">
        <f t="shared" si="81"/>
        <v>1</v>
      </c>
      <c r="K410" s="1" t="str">
        <f t="shared" si="82"/>
        <v>1</v>
      </c>
      <c r="L410" s="1" t="str">
        <f t="shared" si="83"/>
        <v>1</v>
      </c>
      <c r="M410" s="1" t="str">
        <f t="shared" si="84"/>
        <v>0</v>
      </c>
      <c r="N410" s="1" t="str">
        <f t="shared" si="85"/>
        <v>0</v>
      </c>
      <c r="O410" s="1" t="str">
        <f t="shared" si="8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87"/>
        <v>CB,9C,203156,RES,3,H,1,0,0,1,1,1,0,0,10011100,N,Y,N,N,N</v>
      </c>
    </row>
    <row r="411" spans="1:23" ht="15" customHeight="1" x14ac:dyDescent="0.25">
      <c r="A411" s="1" t="s">
        <v>141</v>
      </c>
      <c r="B411" s="1" t="s">
        <v>69</v>
      </c>
      <c r="C411" s="1">
        <f t="shared" si="77"/>
        <v>203157</v>
      </c>
      <c r="D411" s="1" t="s">
        <v>151</v>
      </c>
      <c r="E411" s="1">
        <v>3</v>
      </c>
      <c r="F411" s="1" t="s">
        <v>210</v>
      </c>
      <c r="G411" s="1" t="str">
        <f t="shared" si="78"/>
        <v>1</v>
      </c>
      <c r="H411" s="1" t="str">
        <f t="shared" si="79"/>
        <v>0</v>
      </c>
      <c r="I411" s="1" t="str">
        <f t="shared" si="80"/>
        <v>0</v>
      </c>
      <c r="J411" s="1" t="str">
        <f t="shared" si="81"/>
        <v>1</v>
      </c>
      <c r="K411" s="1" t="str">
        <f t="shared" si="82"/>
        <v>1</v>
      </c>
      <c r="L411" s="1" t="str">
        <f t="shared" si="83"/>
        <v>1</v>
      </c>
      <c r="M411" s="1" t="str">
        <f t="shared" si="84"/>
        <v>0</v>
      </c>
      <c r="N411" s="1" t="str">
        <f t="shared" si="85"/>
        <v>1</v>
      </c>
      <c r="O411" s="1" t="str">
        <f t="shared" si="8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87"/>
        <v>CB,9D,203157,RES,3,L,1,0,0,1,1,1,0,1,10011101,N,Y,N,N,N</v>
      </c>
    </row>
    <row r="412" spans="1:23" ht="15" customHeight="1" x14ac:dyDescent="0.25">
      <c r="A412" s="1" t="s">
        <v>141</v>
      </c>
      <c r="B412" s="1" t="s">
        <v>70</v>
      </c>
      <c r="C412" s="1">
        <f t="shared" si="77"/>
        <v>203158</v>
      </c>
      <c r="D412" s="1" t="s">
        <v>151</v>
      </c>
      <c r="E412" s="1">
        <v>3</v>
      </c>
      <c r="F412" s="1" t="s">
        <v>211</v>
      </c>
      <c r="G412" s="1" t="str">
        <f t="shared" si="78"/>
        <v>1</v>
      </c>
      <c r="H412" s="1" t="str">
        <f t="shared" si="79"/>
        <v>0</v>
      </c>
      <c r="I412" s="1" t="str">
        <f t="shared" si="80"/>
        <v>0</v>
      </c>
      <c r="J412" s="1" t="str">
        <f t="shared" si="81"/>
        <v>1</v>
      </c>
      <c r="K412" s="1" t="str">
        <f t="shared" si="82"/>
        <v>1</v>
      </c>
      <c r="L412" s="1" t="str">
        <f t="shared" si="83"/>
        <v>1</v>
      </c>
      <c r="M412" s="1" t="str">
        <f t="shared" si="84"/>
        <v>1</v>
      </c>
      <c r="N412" s="1" t="str">
        <f t="shared" si="85"/>
        <v>0</v>
      </c>
      <c r="O412" s="1" t="str">
        <f t="shared" si="8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87"/>
        <v>CB,9E,203158,RES,3,(HL),1,0,0,1,1,1,1,0,10011110,N,Y,Y,N,N</v>
      </c>
    </row>
    <row r="413" spans="1:23" ht="15" customHeight="1" x14ac:dyDescent="0.25">
      <c r="A413" s="1" t="s">
        <v>141</v>
      </c>
      <c r="B413" s="1" t="s">
        <v>71</v>
      </c>
      <c r="C413" s="1">
        <f t="shared" si="77"/>
        <v>203159</v>
      </c>
      <c r="D413" s="1" t="s">
        <v>151</v>
      </c>
      <c r="E413" s="1">
        <v>3</v>
      </c>
      <c r="F413" s="1" t="s">
        <v>9</v>
      </c>
      <c r="G413" s="1" t="str">
        <f t="shared" si="78"/>
        <v>1</v>
      </c>
      <c r="H413" s="1" t="str">
        <f t="shared" si="79"/>
        <v>0</v>
      </c>
      <c r="I413" s="1" t="str">
        <f t="shared" si="80"/>
        <v>0</v>
      </c>
      <c r="J413" s="1" t="str">
        <f t="shared" si="81"/>
        <v>1</v>
      </c>
      <c r="K413" s="1" t="str">
        <f t="shared" si="82"/>
        <v>1</v>
      </c>
      <c r="L413" s="1" t="str">
        <f t="shared" si="83"/>
        <v>1</v>
      </c>
      <c r="M413" s="1" t="str">
        <f t="shared" si="84"/>
        <v>1</v>
      </c>
      <c r="N413" s="1" t="str">
        <f t="shared" si="85"/>
        <v>1</v>
      </c>
      <c r="O413" s="1" t="str">
        <f t="shared" si="8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87"/>
        <v>CB,9F,203159,RES,3,A,1,0,0,1,1,1,1,1,10011111,N,Y,N,N,N</v>
      </c>
    </row>
    <row r="414" spans="1:23" ht="15" customHeight="1" x14ac:dyDescent="0.25">
      <c r="A414" s="1" t="s">
        <v>141</v>
      </c>
      <c r="B414" s="1" t="s">
        <v>72</v>
      </c>
      <c r="C414" s="1">
        <f t="shared" si="77"/>
        <v>203160</v>
      </c>
      <c r="D414" s="1" t="s">
        <v>151</v>
      </c>
      <c r="E414" s="1">
        <v>4</v>
      </c>
      <c r="F414" s="1" t="s">
        <v>205</v>
      </c>
      <c r="G414" s="1" t="str">
        <f t="shared" si="78"/>
        <v>1</v>
      </c>
      <c r="H414" s="1" t="str">
        <f t="shared" si="79"/>
        <v>0</v>
      </c>
      <c r="I414" s="1" t="str">
        <f t="shared" si="80"/>
        <v>1</v>
      </c>
      <c r="J414" s="1" t="str">
        <f t="shared" si="81"/>
        <v>0</v>
      </c>
      <c r="K414" s="1" t="str">
        <f t="shared" si="82"/>
        <v>0</v>
      </c>
      <c r="L414" s="1" t="str">
        <f t="shared" si="83"/>
        <v>0</v>
      </c>
      <c r="M414" s="1" t="str">
        <f t="shared" si="84"/>
        <v>0</v>
      </c>
      <c r="N414" s="1" t="str">
        <f t="shared" si="85"/>
        <v>0</v>
      </c>
      <c r="O414" s="1" t="str">
        <f t="shared" si="8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87"/>
        <v>CB,A0,203160,RES,4,B,1,0,1,0,0,0,0,0,10100000,N,Y,N,N,N</v>
      </c>
    </row>
    <row r="415" spans="1:23" ht="15" customHeight="1" x14ac:dyDescent="0.25">
      <c r="A415" s="1" t="s">
        <v>141</v>
      </c>
      <c r="B415" s="1" t="s">
        <v>73</v>
      </c>
      <c r="C415" s="1">
        <f t="shared" si="77"/>
        <v>203161</v>
      </c>
      <c r="D415" s="1" t="s">
        <v>151</v>
      </c>
      <c r="E415" s="1">
        <v>4</v>
      </c>
      <c r="F415" s="1" t="s">
        <v>206</v>
      </c>
      <c r="G415" s="1" t="str">
        <f t="shared" si="78"/>
        <v>1</v>
      </c>
      <c r="H415" s="1" t="str">
        <f t="shared" si="79"/>
        <v>0</v>
      </c>
      <c r="I415" s="1" t="str">
        <f t="shared" si="80"/>
        <v>1</v>
      </c>
      <c r="J415" s="1" t="str">
        <f t="shared" si="81"/>
        <v>0</v>
      </c>
      <c r="K415" s="1" t="str">
        <f t="shared" si="82"/>
        <v>0</v>
      </c>
      <c r="L415" s="1" t="str">
        <f t="shared" si="83"/>
        <v>0</v>
      </c>
      <c r="M415" s="1" t="str">
        <f t="shared" si="84"/>
        <v>0</v>
      </c>
      <c r="N415" s="1" t="str">
        <f t="shared" si="85"/>
        <v>1</v>
      </c>
      <c r="O415" s="1" t="str">
        <f t="shared" si="8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87"/>
        <v>CB,A1,203161,RES,4,C,1,0,1,0,0,0,0,1,10100001,N,Y,N,N,N</v>
      </c>
    </row>
    <row r="416" spans="1:23" ht="15" customHeight="1" x14ac:dyDescent="0.25">
      <c r="A416" s="1" t="s">
        <v>141</v>
      </c>
      <c r="B416" s="1" t="s">
        <v>74</v>
      </c>
      <c r="C416" s="1">
        <f t="shared" si="77"/>
        <v>203162</v>
      </c>
      <c r="D416" s="1" t="s">
        <v>151</v>
      </c>
      <c r="E416" s="1">
        <v>4</v>
      </c>
      <c r="F416" s="1" t="s">
        <v>207</v>
      </c>
      <c r="G416" s="1" t="str">
        <f t="shared" si="78"/>
        <v>1</v>
      </c>
      <c r="H416" s="1" t="str">
        <f t="shared" si="79"/>
        <v>0</v>
      </c>
      <c r="I416" s="1" t="str">
        <f t="shared" si="80"/>
        <v>1</v>
      </c>
      <c r="J416" s="1" t="str">
        <f t="shared" si="81"/>
        <v>0</v>
      </c>
      <c r="K416" s="1" t="str">
        <f t="shared" si="82"/>
        <v>0</v>
      </c>
      <c r="L416" s="1" t="str">
        <f t="shared" si="83"/>
        <v>0</v>
      </c>
      <c r="M416" s="1" t="str">
        <f t="shared" si="84"/>
        <v>1</v>
      </c>
      <c r="N416" s="1" t="str">
        <f t="shared" si="85"/>
        <v>0</v>
      </c>
      <c r="O416" s="1" t="str">
        <f t="shared" si="8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87"/>
        <v>CB,A2,203162,RES,4,D,1,0,1,0,0,0,1,0,10100010,N,Y,N,N,N</v>
      </c>
    </row>
    <row r="417" spans="1:23" ht="15" customHeight="1" x14ac:dyDescent="0.25">
      <c r="A417" s="1" t="s">
        <v>141</v>
      </c>
      <c r="B417" s="1" t="s">
        <v>75</v>
      </c>
      <c r="C417" s="1">
        <f t="shared" si="77"/>
        <v>203163</v>
      </c>
      <c r="D417" s="1" t="s">
        <v>151</v>
      </c>
      <c r="E417" s="1">
        <v>4</v>
      </c>
      <c r="F417" s="1" t="s">
        <v>208</v>
      </c>
      <c r="G417" s="1" t="str">
        <f t="shared" si="78"/>
        <v>1</v>
      </c>
      <c r="H417" s="1" t="str">
        <f t="shared" si="79"/>
        <v>0</v>
      </c>
      <c r="I417" s="1" t="str">
        <f t="shared" si="80"/>
        <v>1</v>
      </c>
      <c r="J417" s="1" t="str">
        <f t="shared" si="81"/>
        <v>0</v>
      </c>
      <c r="K417" s="1" t="str">
        <f t="shared" si="82"/>
        <v>0</v>
      </c>
      <c r="L417" s="1" t="str">
        <f t="shared" si="83"/>
        <v>0</v>
      </c>
      <c r="M417" s="1" t="str">
        <f t="shared" si="84"/>
        <v>1</v>
      </c>
      <c r="N417" s="1" t="str">
        <f t="shared" si="85"/>
        <v>1</v>
      </c>
      <c r="O417" s="1" t="str">
        <f t="shared" si="8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87"/>
        <v>CB,A3,203163,RES,4,E,1,0,1,0,0,0,1,1,10100011,N,Y,N,N,N</v>
      </c>
    </row>
    <row r="418" spans="1:23" ht="15" customHeight="1" x14ac:dyDescent="0.25">
      <c r="A418" s="1" t="s">
        <v>141</v>
      </c>
      <c r="B418" s="1" t="s">
        <v>76</v>
      </c>
      <c r="C418" s="1">
        <f t="shared" si="77"/>
        <v>203164</v>
      </c>
      <c r="D418" s="1" t="s">
        <v>151</v>
      </c>
      <c r="E418" s="1">
        <v>4</v>
      </c>
      <c r="F418" s="1" t="s">
        <v>209</v>
      </c>
      <c r="G418" s="1" t="str">
        <f t="shared" si="78"/>
        <v>1</v>
      </c>
      <c r="H418" s="1" t="str">
        <f t="shared" si="79"/>
        <v>0</v>
      </c>
      <c r="I418" s="1" t="str">
        <f t="shared" si="80"/>
        <v>1</v>
      </c>
      <c r="J418" s="1" t="str">
        <f t="shared" si="81"/>
        <v>0</v>
      </c>
      <c r="K418" s="1" t="str">
        <f t="shared" si="82"/>
        <v>0</v>
      </c>
      <c r="L418" s="1" t="str">
        <f t="shared" si="83"/>
        <v>1</v>
      </c>
      <c r="M418" s="1" t="str">
        <f t="shared" si="84"/>
        <v>0</v>
      </c>
      <c r="N418" s="1" t="str">
        <f t="shared" si="85"/>
        <v>0</v>
      </c>
      <c r="O418" s="1" t="str">
        <f t="shared" si="8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87"/>
        <v>CB,A4,203164,RES,4,H,1,0,1,0,0,1,0,0,10100100,N,Y,N,N,N</v>
      </c>
    </row>
    <row r="419" spans="1:23" ht="15" customHeight="1" x14ac:dyDescent="0.25">
      <c r="A419" s="1" t="s">
        <v>141</v>
      </c>
      <c r="B419" s="1" t="s">
        <v>77</v>
      </c>
      <c r="C419" s="1">
        <f t="shared" si="77"/>
        <v>203165</v>
      </c>
      <c r="D419" s="1" t="s">
        <v>151</v>
      </c>
      <c r="E419" s="1">
        <v>4</v>
      </c>
      <c r="F419" s="1" t="s">
        <v>210</v>
      </c>
      <c r="G419" s="1" t="str">
        <f t="shared" si="78"/>
        <v>1</v>
      </c>
      <c r="H419" s="1" t="str">
        <f t="shared" si="79"/>
        <v>0</v>
      </c>
      <c r="I419" s="1" t="str">
        <f t="shared" si="80"/>
        <v>1</v>
      </c>
      <c r="J419" s="1" t="str">
        <f t="shared" si="81"/>
        <v>0</v>
      </c>
      <c r="K419" s="1" t="str">
        <f t="shared" si="82"/>
        <v>0</v>
      </c>
      <c r="L419" s="1" t="str">
        <f t="shared" si="83"/>
        <v>1</v>
      </c>
      <c r="M419" s="1" t="str">
        <f t="shared" si="84"/>
        <v>0</v>
      </c>
      <c r="N419" s="1" t="str">
        <f t="shared" si="85"/>
        <v>1</v>
      </c>
      <c r="O419" s="1" t="str">
        <f t="shared" si="8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87"/>
        <v>CB,A5,203165,RES,4,L,1,0,1,0,0,1,0,1,10100101,N,Y,N,N,N</v>
      </c>
    </row>
    <row r="420" spans="1:23" ht="15" customHeight="1" x14ac:dyDescent="0.25">
      <c r="A420" s="1" t="s">
        <v>141</v>
      </c>
      <c r="B420" s="1" t="s">
        <v>78</v>
      </c>
      <c r="C420" s="1">
        <f t="shared" si="77"/>
        <v>203166</v>
      </c>
      <c r="D420" s="1" t="s">
        <v>151</v>
      </c>
      <c r="E420" s="1">
        <v>4</v>
      </c>
      <c r="F420" s="1" t="s">
        <v>211</v>
      </c>
      <c r="G420" s="1" t="str">
        <f t="shared" si="78"/>
        <v>1</v>
      </c>
      <c r="H420" s="1" t="str">
        <f t="shared" si="79"/>
        <v>0</v>
      </c>
      <c r="I420" s="1" t="str">
        <f t="shared" si="80"/>
        <v>1</v>
      </c>
      <c r="J420" s="1" t="str">
        <f t="shared" si="81"/>
        <v>0</v>
      </c>
      <c r="K420" s="1" t="str">
        <f t="shared" si="82"/>
        <v>0</v>
      </c>
      <c r="L420" s="1" t="str">
        <f t="shared" si="83"/>
        <v>1</v>
      </c>
      <c r="M420" s="1" t="str">
        <f t="shared" si="84"/>
        <v>1</v>
      </c>
      <c r="N420" s="1" t="str">
        <f t="shared" si="85"/>
        <v>0</v>
      </c>
      <c r="O420" s="1" t="str">
        <f t="shared" si="8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87"/>
        <v>CB,A6,203166,RES,4,(HL),1,0,1,0,0,1,1,0,10100110,N,Y,Y,N,N</v>
      </c>
    </row>
    <row r="421" spans="1:23" ht="15" customHeight="1" x14ac:dyDescent="0.25">
      <c r="A421" s="1" t="s">
        <v>141</v>
      </c>
      <c r="B421" s="1" t="s">
        <v>79</v>
      </c>
      <c r="C421" s="1">
        <f t="shared" si="77"/>
        <v>203167</v>
      </c>
      <c r="D421" s="1" t="s">
        <v>151</v>
      </c>
      <c r="E421" s="1">
        <v>4</v>
      </c>
      <c r="F421" s="1" t="s">
        <v>9</v>
      </c>
      <c r="G421" s="1" t="str">
        <f t="shared" si="78"/>
        <v>1</v>
      </c>
      <c r="H421" s="1" t="str">
        <f t="shared" si="79"/>
        <v>0</v>
      </c>
      <c r="I421" s="1" t="str">
        <f t="shared" si="80"/>
        <v>1</v>
      </c>
      <c r="J421" s="1" t="str">
        <f t="shared" si="81"/>
        <v>0</v>
      </c>
      <c r="K421" s="1" t="str">
        <f t="shared" si="82"/>
        <v>0</v>
      </c>
      <c r="L421" s="1" t="str">
        <f t="shared" si="83"/>
        <v>1</v>
      </c>
      <c r="M421" s="1" t="str">
        <f t="shared" si="84"/>
        <v>1</v>
      </c>
      <c r="N421" s="1" t="str">
        <f t="shared" si="85"/>
        <v>1</v>
      </c>
      <c r="O421" s="1" t="str">
        <f t="shared" si="8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87"/>
        <v>CB,A7,203167,RES,4,A,1,0,1,0,0,1,1,1,10100111,N,Y,N,N,N</v>
      </c>
    </row>
    <row r="422" spans="1:23" ht="15" customHeight="1" x14ac:dyDescent="0.25">
      <c r="A422" s="1" t="s">
        <v>141</v>
      </c>
      <c r="B422" s="1" t="s">
        <v>80</v>
      </c>
      <c r="C422" s="1">
        <f t="shared" si="77"/>
        <v>203168</v>
      </c>
      <c r="D422" s="1" t="s">
        <v>151</v>
      </c>
      <c r="E422" s="1">
        <v>5</v>
      </c>
      <c r="F422" s="1" t="s">
        <v>205</v>
      </c>
      <c r="G422" s="1" t="str">
        <f t="shared" si="78"/>
        <v>1</v>
      </c>
      <c r="H422" s="1" t="str">
        <f t="shared" si="79"/>
        <v>0</v>
      </c>
      <c r="I422" s="1" t="str">
        <f t="shared" si="80"/>
        <v>1</v>
      </c>
      <c r="J422" s="1" t="str">
        <f t="shared" si="81"/>
        <v>0</v>
      </c>
      <c r="K422" s="1" t="str">
        <f t="shared" si="82"/>
        <v>1</v>
      </c>
      <c r="L422" s="1" t="str">
        <f t="shared" si="83"/>
        <v>0</v>
      </c>
      <c r="M422" s="1" t="str">
        <f t="shared" si="84"/>
        <v>0</v>
      </c>
      <c r="N422" s="1" t="str">
        <f t="shared" si="85"/>
        <v>0</v>
      </c>
      <c r="O422" s="1" t="str">
        <f t="shared" si="8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87"/>
        <v>CB,A8,203168,RES,5,B,1,0,1,0,1,0,0,0,10101000,N,Y,N,N,N</v>
      </c>
    </row>
    <row r="423" spans="1:23" ht="15" customHeight="1" x14ac:dyDescent="0.25">
      <c r="A423" s="1" t="s">
        <v>141</v>
      </c>
      <c r="B423" s="1" t="s">
        <v>81</v>
      </c>
      <c r="C423" s="1">
        <f t="shared" si="77"/>
        <v>203169</v>
      </c>
      <c r="D423" s="1" t="s">
        <v>151</v>
      </c>
      <c r="E423" s="1">
        <v>5</v>
      </c>
      <c r="F423" s="1" t="s">
        <v>206</v>
      </c>
      <c r="G423" s="1" t="str">
        <f t="shared" si="78"/>
        <v>1</v>
      </c>
      <c r="H423" s="1" t="str">
        <f t="shared" si="79"/>
        <v>0</v>
      </c>
      <c r="I423" s="1" t="str">
        <f t="shared" si="80"/>
        <v>1</v>
      </c>
      <c r="J423" s="1" t="str">
        <f t="shared" si="81"/>
        <v>0</v>
      </c>
      <c r="K423" s="1" t="str">
        <f t="shared" si="82"/>
        <v>1</v>
      </c>
      <c r="L423" s="1" t="str">
        <f t="shared" si="83"/>
        <v>0</v>
      </c>
      <c r="M423" s="1" t="str">
        <f t="shared" si="84"/>
        <v>0</v>
      </c>
      <c r="N423" s="1" t="str">
        <f t="shared" si="85"/>
        <v>1</v>
      </c>
      <c r="O423" s="1" t="str">
        <f t="shared" si="8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87"/>
        <v>CB,A9,203169,RES,5,C,1,0,1,0,1,0,0,1,10101001,N,Y,N,N,N</v>
      </c>
    </row>
    <row r="424" spans="1:23" ht="15" customHeight="1" x14ac:dyDescent="0.25">
      <c r="A424" s="1" t="s">
        <v>141</v>
      </c>
      <c r="B424" s="1" t="s">
        <v>82</v>
      </c>
      <c r="C424" s="1">
        <f t="shared" si="77"/>
        <v>203170</v>
      </c>
      <c r="D424" s="1" t="s">
        <v>151</v>
      </c>
      <c r="E424" s="1">
        <v>5</v>
      </c>
      <c r="F424" s="1" t="s">
        <v>207</v>
      </c>
      <c r="G424" s="1" t="str">
        <f t="shared" si="78"/>
        <v>1</v>
      </c>
      <c r="H424" s="1" t="str">
        <f t="shared" si="79"/>
        <v>0</v>
      </c>
      <c r="I424" s="1" t="str">
        <f t="shared" si="80"/>
        <v>1</v>
      </c>
      <c r="J424" s="1" t="str">
        <f t="shared" si="81"/>
        <v>0</v>
      </c>
      <c r="K424" s="1" t="str">
        <f t="shared" si="82"/>
        <v>1</v>
      </c>
      <c r="L424" s="1" t="str">
        <f t="shared" si="83"/>
        <v>0</v>
      </c>
      <c r="M424" s="1" t="str">
        <f t="shared" si="84"/>
        <v>1</v>
      </c>
      <c r="N424" s="1" t="str">
        <f t="shared" si="85"/>
        <v>0</v>
      </c>
      <c r="O424" s="1" t="str">
        <f t="shared" si="8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87"/>
        <v>CB,AA,203170,RES,5,D,1,0,1,0,1,0,1,0,10101010,N,Y,N,N,N</v>
      </c>
    </row>
    <row r="425" spans="1:23" ht="15" customHeight="1" x14ac:dyDescent="0.25">
      <c r="A425" s="1" t="s">
        <v>141</v>
      </c>
      <c r="B425" s="1" t="s">
        <v>83</v>
      </c>
      <c r="C425" s="1">
        <f t="shared" si="77"/>
        <v>203171</v>
      </c>
      <c r="D425" s="1" t="s">
        <v>151</v>
      </c>
      <c r="E425" s="1">
        <v>5</v>
      </c>
      <c r="F425" s="1" t="s">
        <v>208</v>
      </c>
      <c r="G425" s="1" t="str">
        <f t="shared" si="78"/>
        <v>1</v>
      </c>
      <c r="H425" s="1" t="str">
        <f t="shared" si="79"/>
        <v>0</v>
      </c>
      <c r="I425" s="1" t="str">
        <f t="shared" si="80"/>
        <v>1</v>
      </c>
      <c r="J425" s="1" t="str">
        <f t="shared" si="81"/>
        <v>0</v>
      </c>
      <c r="K425" s="1" t="str">
        <f t="shared" si="82"/>
        <v>1</v>
      </c>
      <c r="L425" s="1" t="str">
        <f t="shared" si="83"/>
        <v>0</v>
      </c>
      <c r="M425" s="1" t="str">
        <f t="shared" si="84"/>
        <v>1</v>
      </c>
      <c r="N425" s="1" t="str">
        <f t="shared" si="85"/>
        <v>1</v>
      </c>
      <c r="O425" s="1" t="str">
        <f t="shared" si="8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87"/>
        <v>CB,AB,203171,RES,5,E,1,0,1,0,1,0,1,1,10101011,N,Y,N,N,N</v>
      </c>
    </row>
    <row r="426" spans="1:23" ht="15" customHeight="1" x14ac:dyDescent="0.25">
      <c r="A426" s="1" t="s">
        <v>141</v>
      </c>
      <c r="B426" s="1" t="s">
        <v>84</v>
      </c>
      <c r="C426" s="1">
        <f t="shared" si="77"/>
        <v>203172</v>
      </c>
      <c r="D426" s="1" t="s">
        <v>151</v>
      </c>
      <c r="E426" s="1">
        <v>5</v>
      </c>
      <c r="F426" s="1" t="s">
        <v>209</v>
      </c>
      <c r="G426" s="1" t="str">
        <f t="shared" si="78"/>
        <v>1</v>
      </c>
      <c r="H426" s="1" t="str">
        <f t="shared" si="79"/>
        <v>0</v>
      </c>
      <c r="I426" s="1" t="str">
        <f t="shared" si="80"/>
        <v>1</v>
      </c>
      <c r="J426" s="1" t="str">
        <f t="shared" si="81"/>
        <v>0</v>
      </c>
      <c r="K426" s="1" t="str">
        <f t="shared" si="82"/>
        <v>1</v>
      </c>
      <c r="L426" s="1" t="str">
        <f t="shared" si="83"/>
        <v>1</v>
      </c>
      <c r="M426" s="1" t="str">
        <f t="shared" si="84"/>
        <v>0</v>
      </c>
      <c r="N426" s="1" t="str">
        <f t="shared" si="85"/>
        <v>0</v>
      </c>
      <c r="O426" s="1" t="str">
        <f t="shared" si="8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87"/>
        <v>CB,AC,203172,RES,5,H,1,0,1,0,1,1,0,0,10101100,N,Y,N,N,N</v>
      </c>
    </row>
    <row r="427" spans="1:23" ht="15" customHeight="1" x14ac:dyDescent="0.25">
      <c r="A427" s="1" t="s">
        <v>141</v>
      </c>
      <c r="B427" s="1" t="s">
        <v>85</v>
      </c>
      <c r="C427" s="1">
        <f t="shared" si="77"/>
        <v>203173</v>
      </c>
      <c r="D427" s="1" t="s">
        <v>151</v>
      </c>
      <c r="E427" s="1">
        <v>5</v>
      </c>
      <c r="F427" s="1" t="s">
        <v>210</v>
      </c>
      <c r="G427" s="1" t="str">
        <f t="shared" si="78"/>
        <v>1</v>
      </c>
      <c r="H427" s="1" t="str">
        <f t="shared" si="79"/>
        <v>0</v>
      </c>
      <c r="I427" s="1" t="str">
        <f t="shared" si="80"/>
        <v>1</v>
      </c>
      <c r="J427" s="1" t="str">
        <f t="shared" si="81"/>
        <v>0</v>
      </c>
      <c r="K427" s="1" t="str">
        <f t="shared" si="82"/>
        <v>1</v>
      </c>
      <c r="L427" s="1" t="str">
        <f t="shared" si="83"/>
        <v>1</v>
      </c>
      <c r="M427" s="1" t="str">
        <f t="shared" si="84"/>
        <v>0</v>
      </c>
      <c r="N427" s="1" t="str">
        <f t="shared" si="85"/>
        <v>1</v>
      </c>
      <c r="O427" s="1" t="str">
        <f t="shared" si="8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87"/>
        <v>CB,AD,203173,RES,5,L,1,0,1,0,1,1,0,1,10101101,N,Y,N,N,N</v>
      </c>
    </row>
    <row r="428" spans="1:23" ht="15" customHeight="1" x14ac:dyDescent="0.25">
      <c r="A428" s="1" t="s">
        <v>141</v>
      </c>
      <c r="B428" s="1" t="s">
        <v>86</v>
      </c>
      <c r="C428" s="1">
        <f t="shared" si="77"/>
        <v>203174</v>
      </c>
      <c r="D428" s="1" t="s">
        <v>151</v>
      </c>
      <c r="E428" s="1">
        <v>5</v>
      </c>
      <c r="F428" s="1" t="s">
        <v>211</v>
      </c>
      <c r="G428" s="1" t="str">
        <f t="shared" si="78"/>
        <v>1</v>
      </c>
      <c r="H428" s="1" t="str">
        <f t="shared" si="79"/>
        <v>0</v>
      </c>
      <c r="I428" s="1" t="str">
        <f t="shared" si="80"/>
        <v>1</v>
      </c>
      <c r="J428" s="1" t="str">
        <f t="shared" si="81"/>
        <v>0</v>
      </c>
      <c r="K428" s="1" t="str">
        <f t="shared" si="82"/>
        <v>1</v>
      </c>
      <c r="L428" s="1" t="str">
        <f t="shared" si="83"/>
        <v>1</v>
      </c>
      <c r="M428" s="1" t="str">
        <f t="shared" si="84"/>
        <v>1</v>
      </c>
      <c r="N428" s="1" t="str">
        <f t="shared" si="85"/>
        <v>0</v>
      </c>
      <c r="O428" s="1" t="str">
        <f t="shared" si="8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87"/>
        <v>CB,AE,203174,RES,5,(HL),1,0,1,0,1,1,1,0,10101110,N,Y,Y,N,N</v>
      </c>
    </row>
    <row r="429" spans="1:23" ht="15" customHeight="1" x14ac:dyDescent="0.25">
      <c r="A429" s="1" t="s">
        <v>141</v>
      </c>
      <c r="B429" s="1" t="s">
        <v>87</v>
      </c>
      <c r="C429" s="1">
        <f t="shared" si="77"/>
        <v>203175</v>
      </c>
      <c r="D429" s="1" t="s">
        <v>151</v>
      </c>
      <c r="E429" s="1">
        <v>5</v>
      </c>
      <c r="F429" s="1" t="s">
        <v>9</v>
      </c>
      <c r="G429" s="1" t="str">
        <f t="shared" si="78"/>
        <v>1</v>
      </c>
      <c r="H429" s="1" t="str">
        <f t="shared" si="79"/>
        <v>0</v>
      </c>
      <c r="I429" s="1" t="str">
        <f t="shared" si="80"/>
        <v>1</v>
      </c>
      <c r="J429" s="1" t="str">
        <f t="shared" si="81"/>
        <v>0</v>
      </c>
      <c r="K429" s="1" t="str">
        <f t="shared" si="82"/>
        <v>1</v>
      </c>
      <c r="L429" s="1" t="str">
        <f t="shared" si="83"/>
        <v>1</v>
      </c>
      <c r="M429" s="1" t="str">
        <f t="shared" si="84"/>
        <v>1</v>
      </c>
      <c r="N429" s="1" t="str">
        <f t="shared" si="85"/>
        <v>1</v>
      </c>
      <c r="O429" s="1" t="str">
        <f t="shared" si="8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87"/>
        <v>CB,AF,203175,RES,5,A,1,0,1,0,1,1,1,1,10101111,N,Y,N,N,N</v>
      </c>
    </row>
    <row r="430" spans="1:23" ht="15" customHeight="1" x14ac:dyDescent="0.25">
      <c r="A430" s="1" t="s">
        <v>141</v>
      </c>
      <c r="B430" s="1" t="s">
        <v>88</v>
      </c>
      <c r="C430" s="1">
        <f t="shared" si="77"/>
        <v>203176</v>
      </c>
      <c r="D430" s="1" t="s">
        <v>151</v>
      </c>
      <c r="E430" s="1">
        <v>6</v>
      </c>
      <c r="F430" s="1" t="s">
        <v>205</v>
      </c>
      <c r="G430" s="1" t="str">
        <f t="shared" si="78"/>
        <v>1</v>
      </c>
      <c r="H430" s="1" t="str">
        <f t="shared" si="79"/>
        <v>0</v>
      </c>
      <c r="I430" s="1" t="str">
        <f t="shared" si="80"/>
        <v>1</v>
      </c>
      <c r="J430" s="1" t="str">
        <f t="shared" si="81"/>
        <v>1</v>
      </c>
      <c r="K430" s="1" t="str">
        <f t="shared" si="82"/>
        <v>0</v>
      </c>
      <c r="L430" s="1" t="str">
        <f t="shared" si="83"/>
        <v>0</v>
      </c>
      <c r="M430" s="1" t="str">
        <f t="shared" si="84"/>
        <v>0</v>
      </c>
      <c r="N430" s="1" t="str">
        <f t="shared" si="85"/>
        <v>0</v>
      </c>
      <c r="O430" s="1" t="str">
        <f t="shared" si="8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87"/>
        <v>CB,B0,203176,RES,6,B,1,0,1,1,0,0,0,0,10110000,N,Y,N,N,N</v>
      </c>
    </row>
    <row r="431" spans="1:23" ht="15" customHeight="1" x14ac:dyDescent="0.25">
      <c r="A431" s="1" t="s">
        <v>141</v>
      </c>
      <c r="B431" s="1" t="s">
        <v>89</v>
      </c>
      <c r="C431" s="1">
        <f t="shared" si="77"/>
        <v>203177</v>
      </c>
      <c r="D431" s="1" t="s">
        <v>151</v>
      </c>
      <c r="E431" s="1">
        <v>6</v>
      </c>
      <c r="F431" s="1" t="s">
        <v>206</v>
      </c>
      <c r="G431" s="1" t="str">
        <f t="shared" si="78"/>
        <v>1</v>
      </c>
      <c r="H431" s="1" t="str">
        <f t="shared" si="79"/>
        <v>0</v>
      </c>
      <c r="I431" s="1" t="str">
        <f t="shared" si="80"/>
        <v>1</v>
      </c>
      <c r="J431" s="1" t="str">
        <f t="shared" si="81"/>
        <v>1</v>
      </c>
      <c r="K431" s="1" t="str">
        <f t="shared" si="82"/>
        <v>0</v>
      </c>
      <c r="L431" s="1" t="str">
        <f t="shared" si="83"/>
        <v>0</v>
      </c>
      <c r="M431" s="1" t="str">
        <f t="shared" si="84"/>
        <v>0</v>
      </c>
      <c r="N431" s="1" t="str">
        <f t="shared" si="85"/>
        <v>1</v>
      </c>
      <c r="O431" s="1" t="str">
        <f t="shared" si="8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87"/>
        <v>CB,B1,203177,RES,6,C,1,0,1,1,0,0,0,1,10110001,N,Y,N,N,N</v>
      </c>
    </row>
    <row r="432" spans="1:23" ht="15" customHeight="1" x14ac:dyDescent="0.25">
      <c r="A432" s="1" t="s">
        <v>141</v>
      </c>
      <c r="B432" s="1" t="s">
        <v>90</v>
      </c>
      <c r="C432" s="1">
        <f t="shared" si="77"/>
        <v>203178</v>
      </c>
      <c r="D432" s="1" t="s">
        <v>151</v>
      </c>
      <c r="E432" s="1">
        <v>6</v>
      </c>
      <c r="F432" s="1" t="s">
        <v>207</v>
      </c>
      <c r="G432" s="1" t="str">
        <f t="shared" si="78"/>
        <v>1</v>
      </c>
      <c r="H432" s="1" t="str">
        <f t="shared" si="79"/>
        <v>0</v>
      </c>
      <c r="I432" s="1" t="str">
        <f t="shared" si="80"/>
        <v>1</v>
      </c>
      <c r="J432" s="1" t="str">
        <f t="shared" si="81"/>
        <v>1</v>
      </c>
      <c r="K432" s="1" t="str">
        <f t="shared" si="82"/>
        <v>0</v>
      </c>
      <c r="L432" s="1" t="str">
        <f t="shared" si="83"/>
        <v>0</v>
      </c>
      <c r="M432" s="1" t="str">
        <f t="shared" si="84"/>
        <v>1</v>
      </c>
      <c r="N432" s="1" t="str">
        <f t="shared" si="85"/>
        <v>0</v>
      </c>
      <c r="O432" s="1" t="str">
        <f t="shared" si="8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87"/>
        <v>CB,B2,203178,RES,6,D,1,0,1,1,0,0,1,0,10110010,N,Y,N,N,N</v>
      </c>
    </row>
    <row r="433" spans="1:23" ht="15" customHeight="1" x14ac:dyDescent="0.25">
      <c r="A433" s="1" t="s">
        <v>141</v>
      </c>
      <c r="B433" s="1" t="s">
        <v>91</v>
      </c>
      <c r="C433" s="1">
        <f t="shared" si="77"/>
        <v>203179</v>
      </c>
      <c r="D433" s="1" t="s">
        <v>151</v>
      </c>
      <c r="E433" s="1">
        <v>6</v>
      </c>
      <c r="F433" s="1" t="s">
        <v>208</v>
      </c>
      <c r="G433" s="1" t="str">
        <f t="shared" si="78"/>
        <v>1</v>
      </c>
      <c r="H433" s="1" t="str">
        <f t="shared" si="79"/>
        <v>0</v>
      </c>
      <c r="I433" s="1" t="str">
        <f t="shared" si="80"/>
        <v>1</v>
      </c>
      <c r="J433" s="1" t="str">
        <f t="shared" si="81"/>
        <v>1</v>
      </c>
      <c r="K433" s="1" t="str">
        <f t="shared" si="82"/>
        <v>0</v>
      </c>
      <c r="L433" s="1" t="str">
        <f t="shared" si="83"/>
        <v>0</v>
      </c>
      <c r="M433" s="1" t="str">
        <f t="shared" si="84"/>
        <v>1</v>
      </c>
      <c r="N433" s="1" t="str">
        <f t="shared" si="85"/>
        <v>1</v>
      </c>
      <c r="O433" s="1" t="str">
        <f t="shared" si="8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87"/>
        <v>CB,B3,203179,RES,6,E,1,0,1,1,0,0,1,1,10110011,N,Y,N,N,N</v>
      </c>
    </row>
    <row r="434" spans="1:23" ht="15" customHeight="1" x14ac:dyDescent="0.25">
      <c r="A434" s="1" t="s">
        <v>141</v>
      </c>
      <c r="B434" s="1" t="s">
        <v>92</v>
      </c>
      <c r="C434" s="1">
        <f t="shared" si="77"/>
        <v>203180</v>
      </c>
      <c r="D434" s="1" t="s">
        <v>151</v>
      </c>
      <c r="E434" s="1">
        <v>6</v>
      </c>
      <c r="F434" s="1" t="s">
        <v>209</v>
      </c>
      <c r="G434" s="1" t="str">
        <f t="shared" si="78"/>
        <v>1</v>
      </c>
      <c r="H434" s="1" t="str">
        <f t="shared" si="79"/>
        <v>0</v>
      </c>
      <c r="I434" s="1" t="str">
        <f t="shared" si="80"/>
        <v>1</v>
      </c>
      <c r="J434" s="1" t="str">
        <f t="shared" si="81"/>
        <v>1</v>
      </c>
      <c r="K434" s="1" t="str">
        <f t="shared" si="82"/>
        <v>0</v>
      </c>
      <c r="L434" s="1" t="str">
        <f t="shared" si="83"/>
        <v>1</v>
      </c>
      <c r="M434" s="1" t="str">
        <f t="shared" si="84"/>
        <v>0</v>
      </c>
      <c r="N434" s="1" t="str">
        <f t="shared" si="85"/>
        <v>0</v>
      </c>
      <c r="O434" s="1" t="str">
        <f t="shared" si="8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87"/>
        <v>CB,B4,203180,RES,6,H,1,0,1,1,0,1,0,0,10110100,N,Y,N,N,N</v>
      </c>
    </row>
    <row r="435" spans="1:23" ht="15" customHeight="1" x14ac:dyDescent="0.25">
      <c r="A435" s="1" t="s">
        <v>141</v>
      </c>
      <c r="B435" s="1" t="s">
        <v>93</v>
      </c>
      <c r="C435" s="1">
        <f t="shared" si="77"/>
        <v>203181</v>
      </c>
      <c r="D435" s="1" t="s">
        <v>151</v>
      </c>
      <c r="E435" s="1">
        <v>6</v>
      </c>
      <c r="F435" s="1" t="s">
        <v>210</v>
      </c>
      <c r="G435" s="1" t="str">
        <f t="shared" si="78"/>
        <v>1</v>
      </c>
      <c r="H435" s="1" t="str">
        <f t="shared" si="79"/>
        <v>0</v>
      </c>
      <c r="I435" s="1" t="str">
        <f t="shared" si="80"/>
        <v>1</v>
      </c>
      <c r="J435" s="1" t="str">
        <f t="shared" si="81"/>
        <v>1</v>
      </c>
      <c r="K435" s="1" t="str">
        <f t="shared" si="82"/>
        <v>0</v>
      </c>
      <c r="L435" s="1" t="str">
        <f t="shared" si="83"/>
        <v>1</v>
      </c>
      <c r="M435" s="1" t="str">
        <f t="shared" si="84"/>
        <v>0</v>
      </c>
      <c r="N435" s="1" t="str">
        <f t="shared" si="85"/>
        <v>1</v>
      </c>
      <c r="O435" s="1" t="str">
        <f t="shared" si="8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87"/>
        <v>CB,B5,203181,RES,6,L,1,0,1,1,0,1,0,1,10110101,N,Y,N,N,N</v>
      </c>
    </row>
    <row r="436" spans="1:23" ht="15" customHeight="1" x14ac:dyDescent="0.25">
      <c r="A436" s="1" t="s">
        <v>141</v>
      </c>
      <c r="B436" s="1" t="s">
        <v>94</v>
      </c>
      <c r="C436" s="1">
        <f t="shared" si="77"/>
        <v>203182</v>
      </c>
      <c r="D436" s="1" t="s">
        <v>151</v>
      </c>
      <c r="E436" s="1">
        <v>6</v>
      </c>
      <c r="F436" s="1" t="s">
        <v>211</v>
      </c>
      <c r="G436" s="1" t="str">
        <f t="shared" si="78"/>
        <v>1</v>
      </c>
      <c r="H436" s="1" t="str">
        <f t="shared" si="79"/>
        <v>0</v>
      </c>
      <c r="I436" s="1" t="str">
        <f t="shared" si="80"/>
        <v>1</v>
      </c>
      <c r="J436" s="1" t="str">
        <f t="shared" si="81"/>
        <v>1</v>
      </c>
      <c r="K436" s="1" t="str">
        <f t="shared" si="82"/>
        <v>0</v>
      </c>
      <c r="L436" s="1" t="str">
        <f t="shared" si="83"/>
        <v>1</v>
      </c>
      <c r="M436" s="1" t="str">
        <f t="shared" si="84"/>
        <v>1</v>
      </c>
      <c r="N436" s="1" t="str">
        <f t="shared" si="85"/>
        <v>0</v>
      </c>
      <c r="O436" s="1" t="str">
        <f t="shared" si="8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87"/>
        <v>CB,B6,203182,RES,6,(HL),1,0,1,1,0,1,1,0,10110110,N,Y,Y,N,N</v>
      </c>
    </row>
    <row r="437" spans="1:23" ht="15" customHeight="1" x14ac:dyDescent="0.25">
      <c r="A437" s="1" t="s">
        <v>141</v>
      </c>
      <c r="B437" s="1" t="s">
        <v>95</v>
      </c>
      <c r="C437" s="1">
        <f t="shared" si="77"/>
        <v>203183</v>
      </c>
      <c r="D437" s="1" t="s">
        <v>151</v>
      </c>
      <c r="E437" s="1">
        <v>6</v>
      </c>
      <c r="F437" s="1" t="s">
        <v>9</v>
      </c>
      <c r="G437" s="1" t="str">
        <f t="shared" si="78"/>
        <v>1</v>
      </c>
      <c r="H437" s="1" t="str">
        <f t="shared" si="79"/>
        <v>0</v>
      </c>
      <c r="I437" s="1" t="str">
        <f t="shared" si="80"/>
        <v>1</v>
      </c>
      <c r="J437" s="1" t="str">
        <f t="shared" si="81"/>
        <v>1</v>
      </c>
      <c r="K437" s="1" t="str">
        <f t="shared" si="82"/>
        <v>0</v>
      </c>
      <c r="L437" s="1" t="str">
        <f t="shared" si="83"/>
        <v>1</v>
      </c>
      <c r="M437" s="1" t="str">
        <f t="shared" si="84"/>
        <v>1</v>
      </c>
      <c r="N437" s="1" t="str">
        <f t="shared" si="85"/>
        <v>1</v>
      </c>
      <c r="O437" s="1" t="str">
        <f t="shared" si="8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87"/>
        <v>CB,B7,203183,RES,6,A,1,0,1,1,0,1,1,1,10110111,N,Y,N,N,N</v>
      </c>
    </row>
    <row r="438" spans="1:23" ht="15" customHeight="1" x14ac:dyDescent="0.25">
      <c r="A438" s="1" t="s">
        <v>141</v>
      </c>
      <c r="B438" s="1" t="s">
        <v>96</v>
      </c>
      <c r="C438" s="1">
        <f t="shared" si="77"/>
        <v>203184</v>
      </c>
      <c r="D438" s="1" t="s">
        <v>151</v>
      </c>
      <c r="E438" s="1">
        <v>7</v>
      </c>
      <c r="F438" s="1" t="s">
        <v>205</v>
      </c>
      <c r="G438" s="1" t="str">
        <f t="shared" si="78"/>
        <v>1</v>
      </c>
      <c r="H438" s="1" t="str">
        <f t="shared" si="79"/>
        <v>0</v>
      </c>
      <c r="I438" s="1" t="str">
        <f t="shared" si="80"/>
        <v>1</v>
      </c>
      <c r="J438" s="1" t="str">
        <f t="shared" si="81"/>
        <v>1</v>
      </c>
      <c r="K438" s="1" t="str">
        <f t="shared" si="82"/>
        <v>1</v>
      </c>
      <c r="L438" s="1" t="str">
        <f t="shared" si="83"/>
        <v>0</v>
      </c>
      <c r="M438" s="1" t="str">
        <f t="shared" si="84"/>
        <v>0</v>
      </c>
      <c r="N438" s="1" t="str">
        <f t="shared" si="85"/>
        <v>0</v>
      </c>
      <c r="O438" s="1" t="str">
        <f t="shared" si="8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87"/>
        <v>CB,B8,203184,RES,7,B,1,0,1,1,1,0,0,0,10111000,N,Y,N,N,N</v>
      </c>
    </row>
    <row r="439" spans="1:23" ht="15" customHeight="1" x14ac:dyDescent="0.25">
      <c r="A439" s="1" t="s">
        <v>141</v>
      </c>
      <c r="B439" s="1" t="s">
        <v>97</v>
      </c>
      <c r="C439" s="1">
        <f t="shared" si="77"/>
        <v>203185</v>
      </c>
      <c r="D439" s="1" t="s">
        <v>151</v>
      </c>
      <c r="E439" s="1">
        <v>7</v>
      </c>
      <c r="F439" s="1" t="s">
        <v>206</v>
      </c>
      <c r="G439" s="1" t="str">
        <f t="shared" si="78"/>
        <v>1</v>
      </c>
      <c r="H439" s="1" t="str">
        <f t="shared" si="79"/>
        <v>0</v>
      </c>
      <c r="I439" s="1" t="str">
        <f t="shared" si="80"/>
        <v>1</v>
      </c>
      <c r="J439" s="1" t="str">
        <f t="shared" si="81"/>
        <v>1</v>
      </c>
      <c r="K439" s="1" t="str">
        <f t="shared" si="82"/>
        <v>1</v>
      </c>
      <c r="L439" s="1" t="str">
        <f t="shared" si="83"/>
        <v>0</v>
      </c>
      <c r="M439" s="1" t="str">
        <f t="shared" si="84"/>
        <v>0</v>
      </c>
      <c r="N439" s="1" t="str">
        <f t="shared" si="85"/>
        <v>1</v>
      </c>
      <c r="O439" s="1" t="str">
        <f t="shared" si="8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87"/>
        <v>CB,B9,203185,RES,7,C,1,0,1,1,1,0,0,1,10111001,N,Y,N,N,N</v>
      </c>
    </row>
    <row r="440" spans="1:23" ht="15" customHeight="1" x14ac:dyDescent="0.25">
      <c r="A440" s="1" t="s">
        <v>141</v>
      </c>
      <c r="B440" s="1" t="s">
        <v>98</v>
      </c>
      <c r="C440" s="1">
        <f t="shared" si="77"/>
        <v>203186</v>
      </c>
      <c r="D440" s="1" t="s">
        <v>151</v>
      </c>
      <c r="E440" s="1">
        <v>7</v>
      </c>
      <c r="F440" s="1" t="s">
        <v>207</v>
      </c>
      <c r="G440" s="1" t="str">
        <f t="shared" si="78"/>
        <v>1</v>
      </c>
      <c r="H440" s="1" t="str">
        <f t="shared" si="79"/>
        <v>0</v>
      </c>
      <c r="I440" s="1" t="str">
        <f t="shared" si="80"/>
        <v>1</v>
      </c>
      <c r="J440" s="1" t="str">
        <f t="shared" si="81"/>
        <v>1</v>
      </c>
      <c r="K440" s="1" t="str">
        <f t="shared" si="82"/>
        <v>1</v>
      </c>
      <c r="L440" s="1" t="str">
        <f t="shared" si="83"/>
        <v>0</v>
      </c>
      <c r="M440" s="1" t="str">
        <f t="shared" si="84"/>
        <v>1</v>
      </c>
      <c r="N440" s="1" t="str">
        <f t="shared" si="85"/>
        <v>0</v>
      </c>
      <c r="O440" s="1" t="str">
        <f t="shared" si="8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87"/>
        <v>CB,BA,203186,RES,7,D,1,0,1,1,1,0,1,0,10111010,N,Y,N,N,N</v>
      </c>
    </row>
    <row r="441" spans="1:23" ht="15" customHeight="1" x14ac:dyDescent="0.25">
      <c r="A441" s="1" t="s">
        <v>141</v>
      </c>
      <c r="B441" s="1" t="s">
        <v>99</v>
      </c>
      <c r="C441" s="1">
        <f t="shared" si="77"/>
        <v>203187</v>
      </c>
      <c r="D441" s="1" t="s">
        <v>151</v>
      </c>
      <c r="E441" s="1">
        <v>7</v>
      </c>
      <c r="F441" s="1" t="s">
        <v>208</v>
      </c>
      <c r="G441" s="1" t="str">
        <f t="shared" si="78"/>
        <v>1</v>
      </c>
      <c r="H441" s="1" t="str">
        <f t="shared" si="79"/>
        <v>0</v>
      </c>
      <c r="I441" s="1" t="str">
        <f t="shared" si="80"/>
        <v>1</v>
      </c>
      <c r="J441" s="1" t="str">
        <f t="shared" si="81"/>
        <v>1</v>
      </c>
      <c r="K441" s="1" t="str">
        <f t="shared" si="82"/>
        <v>1</v>
      </c>
      <c r="L441" s="1" t="str">
        <f t="shared" si="83"/>
        <v>0</v>
      </c>
      <c r="M441" s="1" t="str">
        <f t="shared" si="84"/>
        <v>1</v>
      </c>
      <c r="N441" s="1" t="str">
        <f t="shared" si="85"/>
        <v>1</v>
      </c>
      <c r="O441" s="1" t="str">
        <f t="shared" si="8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87"/>
        <v>CB,BB,203187,RES,7,E,1,0,1,1,1,0,1,1,10111011,N,Y,N,N,N</v>
      </c>
    </row>
    <row r="442" spans="1:23" ht="15" customHeight="1" x14ac:dyDescent="0.25">
      <c r="A442" s="1" t="s">
        <v>141</v>
      </c>
      <c r="B442" s="1" t="s">
        <v>11</v>
      </c>
      <c r="C442" s="1">
        <f t="shared" si="77"/>
        <v>203188</v>
      </c>
      <c r="D442" s="1" t="s">
        <v>151</v>
      </c>
      <c r="E442" s="1">
        <v>7</v>
      </c>
      <c r="F442" s="1" t="s">
        <v>209</v>
      </c>
      <c r="G442" s="1" t="str">
        <f t="shared" si="78"/>
        <v>1</v>
      </c>
      <c r="H442" s="1" t="str">
        <f t="shared" si="79"/>
        <v>0</v>
      </c>
      <c r="I442" s="1" t="str">
        <f t="shared" si="80"/>
        <v>1</v>
      </c>
      <c r="J442" s="1" t="str">
        <f t="shared" si="81"/>
        <v>1</v>
      </c>
      <c r="K442" s="1" t="str">
        <f t="shared" si="82"/>
        <v>1</v>
      </c>
      <c r="L442" s="1" t="str">
        <f t="shared" si="83"/>
        <v>1</v>
      </c>
      <c r="M442" s="1" t="str">
        <f t="shared" si="84"/>
        <v>0</v>
      </c>
      <c r="N442" s="1" t="str">
        <f t="shared" si="85"/>
        <v>0</v>
      </c>
      <c r="O442" s="1" t="str">
        <f t="shared" si="8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87"/>
        <v>CB,BC,203188,RES,7,H,1,0,1,1,1,1,0,0,10111100,N,Y,N,N,N</v>
      </c>
    </row>
    <row r="443" spans="1:23" ht="15" customHeight="1" x14ac:dyDescent="0.25">
      <c r="A443" s="1" t="s">
        <v>141</v>
      </c>
      <c r="B443" s="1" t="s">
        <v>100</v>
      </c>
      <c r="C443" s="1">
        <f t="shared" si="77"/>
        <v>203189</v>
      </c>
      <c r="D443" s="1" t="s">
        <v>151</v>
      </c>
      <c r="E443" s="1">
        <v>7</v>
      </c>
      <c r="F443" s="1" t="s">
        <v>210</v>
      </c>
      <c r="G443" s="1" t="str">
        <f t="shared" si="78"/>
        <v>1</v>
      </c>
      <c r="H443" s="1" t="str">
        <f t="shared" si="79"/>
        <v>0</v>
      </c>
      <c r="I443" s="1" t="str">
        <f t="shared" si="80"/>
        <v>1</v>
      </c>
      <c r="J443" s="1" t="str">
        <f t="shared" si="81"/>
        <v>1</v>
      </c>
      <c r="K443" s="1" t="str">
        <f t="shared" si="82"/>
        <v>1</v>
      </c>
      <c r="L443" s="1" t="str">
        <f t="shared" si="83"/>
        <v>1</v>
      </c>
      <c r="M443" s="1" t="str">
        <f t="shared" si="84"/>
        <v>0</v>
      </c>
      <c r="N443" s="1" t="str">
        <f t="shared" si="85"/>
        <v>1</v>
      </c>
      <c r="O443" s="1" t="str">
        <f t="shared" si="8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87"/>
        <v>CB,BD,203189,RES,7,L,1,0,1,1,1,1,0,1,10111101,N,Y,N,N,N</v>
      </c>
    </row>
    <row r="444" spans="1:23" ht="15" customHeight="1" x14ac:dyDescent="0.25">
      <c r="A444" s="1" t="s">
        <v>141</v>
      </c>
      <c r="B444" s="1" t="s">
        <v>101</v>
      </c>
      <c r="C444" s="1">
        <f t="shared" si="77"/>
        <v>203190</v>
      </c>
      <c r="D444" s="1" t="s">
        <v>151</v>
      </c>
      <c r="E444" s="1">
        <v>7</v>
      </c>
      <c r="F444" s="1" t="s">
        <v>211</v>
      </c>
      <c r="G444" s="1" t="str">
        <f t="shared" si="78"/>
        <v>1</v>
      </c>
      <c r="H444" s="1" t="str">
        <f t="shared" si="79"/>
        <v>0</v>
      </c>
      <c r="I444" s="1" t="str">
        <f t="shared" si="80"/>
        <v>1</v>
      </c>
      <c r="J444" s="1" t="str">
        <f t="shared" si="81"/>
        <v>1</v>
      </c>
      <c r="K444" s="1" t="str">
        <f t="shared" si="82"/>
        <v>1</v>
      </c>
      <c r="L444" s="1" t="str">
        <f t="shared" si="83"/>
        <v>1</v>
      </c>
      <c r="M444" s="1" t="str">
        <f t="shared" si="84"/>
        <v>1</v>
      </c>
      <c r="N444" s="1" t="str">
        <f t="shared" si="85"/>
        <v>0</v>
      </c>
      <c r="O444" s="1" t="str">
        <f t="shared" si="8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87"/>
        <v>CB,BE,203190,RES,7,(HL),1,0,1,1,1,1,1,0,10111110,N,Y,Y,N,N</v>
      </c>
    </row>
    <row r="445" spans="1:23" ht="15" customHeight="1" x14ac:dyDescent="0.25">
      <c r="A445" s="1" t="s">
        <v>141</v>
      </c>
      <c r="B445" s="1" t="s">
        <v>102</v>
      </c>
      <c r="C445" s="1">
        <f t="shared" si="77"/>
        <v>203191</v>
      </c>
      <c r="D445" s="1" t="s">
        <v>151</v>
      </c>
      <c r="E445" s="1">
        <v>7</v>
      </c>
      <c r="F445" s="1" t="s">
        <v>9</v>
      </c>
      <c r="G445" s="1" t="str">
        <f t="shared" si="78"/>
        <v>1</v>
      </c>
      <c r="H445" s="1" t="str">
        <f t="shared" si="79"/>
        <v>0</v>
      </c>
      <c r="I445" s="1" t="str">
        <f t="shared" si="80"/>
        <v>1</v>
      </c>
      <c r="J445" s="1" t="str">
        <f t="shared" si="81"/>
        <v>1</v>
      </c>
      <c r="K445" s="1" t="str">
        <f t="shared" si="82"/>
        <v>1</v>
      </c>
      <c r="L445" s="1" t="str">
        <f t="shared" si="83"/>
        <v>1</v>
      </c>
      <c r="M445" s="1" t="str">
        <f t="shared" si="84"/>
        <v>1</v>
      </c>
      <c r="N445" s="1" t="str">
        <f t="shared" si="85"/>
        <v>1</v>
      </c>
      <c r="O445" s="1" t="str">
        <f t="shared" si="8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87"/>
        <v>CB,BF,203191,RES,7,A,1,0,1,1,1,1,1,1,10111111,N,Y,N,N,N</v>
      </c>
    </row>
    <row r="446" spans="1:23" ht="15" customHeight="1" x14ac:dyDescent="0.25">
      <c r="A446" s="1" t="s">
        <v>141</v>
      </c>
      <c r="B446" s="1" t="s">
        <v>103</v>
      </c>
      <c r="C446" s="1">
        <f t="shared" si="77"/>
        <v>203192</v>
      </c>
      <c r="D446" s="1" t="s">
        <v>152</v>
      </c>
      <c r="E446" s="1">
        <v>0</v>
      </c>
      <c r="F446" s="1" t="s">
        <v>205</v>
      </c>
      <c r="G446" s="1" t="str">
        <f t="shared" si="78"/>
        <v>1</v>
      </c>
      <c r="H446" s="1" t="str">
        <f t="shared" si="79"/>
        <v>1</v>
      </c>
      <c r="I446" s="1" t="str">
        <f t="shared" si="80"/>
        <v>0</v>
      </c>
      <c r="J446" s="1" t="str">
        <f t="shared" si="81"/>
        <v>0</v>
      </c>
      <c r="K446" s="1" t="str">
        <f t="shared" si="82"/>
        <v>0</v>
      </c>
      <c r="L446" s="1" t="str">
        <f t="shared" si="83"/>
        <v>0</v>
      </c>
      <c r="M446" s="1" t="str">
        <f t="shared" si="84"/>
        <v>0</v>
      </c>
      <c r="N446" s="1" t="str">
        <f t="shared" si="85"/>
        <v>0</v>
      </c>
      <c r="O446" s="1" t="str">
        <f t="shared" si="8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87"/>
        <v>CB,C0,203192,SET,0,B,1,1,0,0,0,0,0,0,11000000,N,Y,N,N,N</v>
      </c>
    </row>
    <row r="447" spans="1:23" ht="15" customHeight="1" x14ac:dyDescent="0.25">
      <c r="A447" s="1" t="s">
        <v>141</v>
      </c>
      <c r="B447" s="1" t="s">
        <v>104</v>
      </c>
      <c r="C447" s="1">
        <f t="shared" si="77"/>
        <v>203193</v>
      </c>
      <c r="D447" s="1" t="s">
        <v>152</v>
      </c>
      <c r="E447" s="1">
        <v>0</v>
      </c>
      <c r="F447" s="1" t="s">
        <v>206</v>
      </c>
      <c r="G447" s="1" t="str">
        <f t="shared" si="78"/>
        <v>1</v>
      </c>
      <c r="H447" s="1" t="str">
        <f t="shared" si="79"/>
        <v>1</v>
      </c>
      <c r="I447" s="1" t="str">
        <f t="shared" si="80"/>
        <v>0</v>
      </c>
      <c r="J447" s="1" t="str">
        <f t="shared" si="81"/>
        <v>0</v>
      </c>
      <c r="K447" s="1" t="str">
        <f t="shared" si="82"/>
        <v>0</v>
      </c>
      <c r="L447" s="1" t="str">
        <f t="shared" si="83"/>
        <v>0</v>
      </c>
      <c r="M447" s="1" t="str">
        <f t="shared" si="84"/>
        <v>0</v>
      </c>
      <c r="N447" s="1" t="str">
        <f t="shared" si="85"/>
        <v>1</v>
      </c>
      <c r="O447" s="1" t="str">
        <f t="shared" si="8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87"/>
        <v>CB,C1,203193,SET,0,C,1,1,0,0,0,0,0,1,11000001,N,Y,N,N,N</v>
      </c>
    </row>
    <row r="448" spans="1:23" ht="15" customHeight="1" x14ac:dyDescent="0.25">
      <c r="A448" s="1" t="s">
        <v>141</v>
      </c>
      <c r="B448" s="1" t="s">
        <v>105</v>
      </c>
      <c r="C448" s="1">
        <f t="shared" si="77"/>
        <v>203194</v>
      </c>
      <c r="D448" s="1" t="s">
        <v>152</v>
      </c>
      <c r="E448" s="1">
        <v>0</v>
      </c>
      <c r="F448" s="1" t="s">
        <v>207</v>
      </c>
      <c r="G448" s="1" t="str">
        <f t="shared" si="78"/>
        <v>1</v>
      </c>
      <c r="H448" s="1" t="str">
        <f t="shared" si="79"/>
        <v>1</v>
      </c>
      <c r="I448" s="1" t="str">
        <f t="shared" si="80"/>
        <v>0</v>
      </c>
      <c r="J448" s="1" t="str">
        <f t="shared" si="81"/>
        <v>0</v>
      </c>
      <c r="K448" s="1" t="str">
        <f t="shared" si="82"/>
        <v>0</v>
      </c>
      <c r="L448" s="1" t="str">
        <f t="shared" si="83"/>
        <v>0</v>
      </c>
      <c r="M448" s="1" t="str">
        <f t="shared" si="84"/>
        <v>1</v>
      </c>
      <c r="N448" s="1" t="str">
        <f t="shared" si="85"/>
        <v>0</v>
      </c>
      <c r="O448" s="1" t="str">
        <f t="shared" si="8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87"/>
        <v>CB,C2,203194,SET,0,D,1,1,0,0,0,0,1,0,11000010,N,Y,N,N,N</v>
      </c>
    </row>
    <row r="449" spans="1:23" ht="15" customHeight="1" x14ac:dyDescent="0.25">
      <c r="A449" s="1" t="s">
        <v>141</v>
      </c>
      <c r="B449" s="1" t="s">
        <v>106</v>
      </c>
      <c r="C449" s="1">
        <f t="shared" si="77"/>
        <v>203195</v>
      </c>
      <c r="D449" s="1" t="s">
        <v>152</v>
      </c>
      <c r="E449" s="1">
        <v>0</v>
      </c>
      <c r="F449" s="1" t="s">
        <v>208</v>
      </c>
      <c r="G449" s="1" t="str">
        <f t="shared" si="78"/>
        <v>1</v>
      </c>
      <c r="H449" s="1" t="str">
        <f t="shared" si="79"/>
        <v>1</v>
      </c>
      <c r="I449" s="1" t="str">
        <f t="shared" si="80"/>
        <v>0</v>
      </c>
      <c r="J449" s="1" t="str">
        <f t="shared" si="81"/>
        <v>0</v>
      </c>
      <c r="K449" s="1" t="str">
        <f t="shared" si="82"/>
        <v>0</v>
      </c>
      <c r="L449" s="1" t="str">
        <f t="shared" si="83"/>
        <v>0</v>
      </c>
      <c r="M449" s="1" t="str">
        <f t="shared" si="84"/>
        <v>1</v>
      </c>
      <c r="N449" s="1" t="str">
        <f t="shared" si="85"/>
        <v>1</v>
      </c>
      <c r="O449" s="1" t="str">
        <f t="shared" si="8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87"/>
        <v>CB,C3,203195,SET,0,E,1,1,0,0,0,0,1,1,11000011,N,Y,N,N,N</v>
      </c>
    </row>
    <row r="450" spans="1:23" ht="15" customHeight="1" x14ac:dyDescent="0.25">
      <c r="A450" s="1" t="s">
        <v>141</v>
      </c>
      <c r="B450" s="1" t="s">
        <v>107</v>
      </c>
      <c r="C450" s="1">
        <f t="shared" ref="C450:C513" si="8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89">MID(O450,1,1)</f>
        <v>1</v>
      </c>
      <c r="H450" s="1" t="str">
        <f t="shared" ref="H450:H513" si="90">MID(O450,2,1)</f>
        <v>1</v>
      </c>
      <c r="I450" s="1" t="str">
        <f t="shared" ref="I450:I513" si="91">MID(O450,3,1)</f>
        <v>0</v>
      </c>
      <c r="J450" s="1" t="str">
        <f t="shared" ref="J450:J513" si="92">MID(O450,4,1)</f>
        <v>0</v>
      </c>
      <c r="K450" s="1" t="str">
        <f t="shared" ref="K450:K513" si="93">MID(O450,5,1)</f>
        <v>0</v>
      </c>
      <c r="L450" s="1" t="str">
        <f t="shared" ref="L450:L513" si="94">MID(O450,6,1)</f>
        <v>1</v>
      </c>
      <c r="M450" s="1" t="str">
        <f t="shared" ref="M450:M513" si="95">MID(O450,7,1)</f>
        <v>0</v>
      </c>
      <c r="N450" s="1" t="str">
        <f t="shared" ref="N450:N513" si="96">MID(O450,8,1)</f>
        <v>0</v>
      </c>
      <c r="O450" s="1" t="str">
        <f t="shared" ref="O450:O513" si="9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87"/>
        <v>CB,C4,203196,SET,0,H,1,1,0,0,0,1,0,0,11000100,N,Y,N,N,N</v>
      </c>
    </row>
    <row r="451" spans="1:23" ht="15" customHeight="1" x14ac:dyDescent="0.25">
      <c r="A451" s="1" t="s">
        <v>141</v>
      </c>
      <c r="B451" s="1" t="s">
        <v>108</v>
      </c>
      <c r="C451" s="1">
        <f t="shared" si="88"/>
        <v>203197</v>
      </c>
      <c r="D451" s="1" t="s">
        <v>152</v>
      </c>
      <c r="E451" s="1">
        <v>0</v>
      </c>
      <c r="F451" s="1" t="s">
        <v>210</v>
      </c>
      <c r="G451" s="1" t="str">
        <f t="shared" si="89"/>
        <v>1</v>
      </c>
      <c r="H451" s="1" t="str">
        <f t="shared" si="90"/>
        <v>1</v>
      </c>
      <c r="I451" s="1" t="str">
        <f t="shared" si="91"/>
        <v>0</v>
      </c>
      <c r="J451" s="1" t="str">
        <f t="shared" si="92"/>
        <v>0</v>
      </c>
      <c r="K451" s="1" t="str">
        <f t="shared" si="93"/>
        <v>0</v>
      </c>
      <c r="L451" s="1" t="str">
        <f t="shared" si="94"/>
        <v>1</v>
      </c>
      <c r="M451" s="1" t="str">
        <f t="shared" si="95"/>
        <v>0</v>
      </c>
      <c r="N451" s="1" t="str">
        <f t="shared" si="96"/>
        <v>1</v>
      </c>
      <c r="O451" s="1" t="str">
        <f t="shared" si="9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87"/>
        <v>CB,C5,203197,SET,0,L,1,1,0,0,0,1,0,1,11000101,N,Y,N,N,N</v>
      </c>
    </row>
    <row r="452" spans="1:23" ht="15" customHeight="1" x14ac:dyDescent="0.25">
      <c r="A452" s="1" t="s">
        <v>141</v>
      </c>
      <c r="B452" s="1" t="s">
        <v>109</v>
      </c>
      <c r="C452" s="1">
        <f t="shared" si="88"/>
        <v>203198</v>
      </c>
      <c r="D452" s="1" t="s">
        <v>152</v>
      </c>
      <c r="E452" s="1">
        <v>0</v>
      </c>
      <c r="F452" s="1" t="s">
        <v>211</v>
      </c>
      <c r="G452" s="1" t="str">
        <f t="shared" si="89"/>
        <v>1</v>
      </c>
      <c r="H452" s="1" t="str">
        <f t="shared" si="90"/>
        <v>1</v>
      </c>
      <c r="I452" s="1" t="str">
        <f t="shared" si="91"/>
        <v>0</v>
      </c>
      <c r="J452" s="1" t="str">
        <f t="shared" si="92"/>
        <v>0</v>
      </c>
      <c r="K452" s="1" t="str">
        <f t="shared" si="93"/>
        <v>0</v>
      </c>
      <c r="L452" s="1" t="str">
        <f t="shared" si="94"/>
        <v>1</v>
      </c>
      <c r="M452" s="1" t="str">
        <f t="shared" si="95"/>
        <v>1</v>
      </c>
      <c r="N452" s="1" t="str">
        <f t="shared" si="96"/>
        <v>0</v>
      </c>
      <c r="O452" s="1" t="str">
        <f t="shared" si="9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87"/>
        <v>CB,C6,203198,SET,0,(HL),1,1,0,0,0,1,1,0,11000110,N,Y,Y,N,N</v>
      </c>
    </row>
    <row r="453" spans="1:23" ht="15" customHeight="1" x14ac:dyDescent="0.25">
      <c r="A453" s="1" t="s">
        <v>141</v>
      </c>
      <c r="B453" s="1" t="s">
        <v>110</v>
      </c>
      <c r="C453" s="1">
        <f t="shared" si="88"/>
        <v>203199</v>
      </c>
      <c r="D453" s="1" t="s">
        <v>152</v>
      </c>
      <c r="E453" s="1">
        <v>0</v>
      </c>
      <c r="F453" s="1" t="s">
        <v>9</v>
      </c>
      <c r="G453" s="1" t="str">
        <f t="shared" si="89"/>
        <v>1</v>
      </c>
      <c r="H453" s="1" t="str">
        <f t="shared" si="90"/>
        <v>1</v>
      </c>
      <c r="I453" s="1" t="str">
        <f t="shared" si="91"/>
        <v>0</v>
      </c>
      <c r="J453" s="1" t="str">
        <f t="shared" si="92"/>
        <v>0</v>
      </c>
      <c r="K453" s="1" t="str">
        <f t="shared" si="93"/>
        <v>0</v>
      </c>
      <c r="L453" s="1" t="str">
        <f t="shared" si="94"/>
        <v>1</v>
      </c>
      <c r="M453" s="1" t="str">
        <f t="shared" si="95"/>
        <v>1</v>
      </c>
      <c r="N453" s="1" t="str">
        <f t="shared" si="96"/>
        <v>1</v>
      </c>
      <c r="O453" s="1" t="str">
        <f t="shared" si="9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87"/>
        <v>CB,C7,203199,SET,0,A,1,1,0,0,0,1,1,1,11000111,N,Y,N,N,N</v>
      </c>
    </row>
    <row r="454" spans="1:23" ht="15" customHeight="1" x14ac:dyDescent="0.25">
      <c r="A454" s="1" t="s">
        <v>141</v>
      </c>
      <c r="B454" s="1" t="s">
        <v>111</v>
      </c>
      <c r="C454" s="1">
        <f t="shared" si="88"/>
        <v>203200</v>
      </c>
      <c r="D454" s="1" t="s">
        <v>152</v>
      </c>
      <c r="E454" s="1">
        <v>1</v>
      </c>
      <c r="F454" s="1" t="s">
        <v>205</v>
      </c>
      <c r="G454" s="1" t="str">
        <f t="shared" si="89"/>
        <v>1</v>
      </c>
      <c r="H454" s="1" t="str">
        <f t="shared" si="90"/>
        <v>1</v>
      </c>
      <c r="I454" s="1" t="str">
        <f t="shared" si="91"/>
        <v>0</v>
      </c>
      <c r="J454" s="1" t="str">
        <f t="shared" si="92"/>
        <v>0</v>
      </c>
      <c r="K454" s="1" t="str">
        <f t="shared" si="93"/>
        <v>1</v>
      </c>
      <c r="L454" s="1" t="str">
        <f t="shared" si="94"/>
        <v>0</v>
      </c>
      <c r="M454" s="1" t="str">
        <f t="shared" si="95"/>
        <v>0</v>
      </c>
      <c r="N454" s="1" t="str">
        <f t="shared" si="96"/>
        <v>0</v>
      </c>
      <c r="O454" s="1" t="str">
        <f t="shared" si="9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87"/>
        <v>CB,C8,203200,SET,1,B,1,1,0,0,1,0,0,0,11001000,N,Y,N,N,N</v>
      </c>
    </row>
    <row r="455" spans="1:23" ht="15" customHeight="1" x14ac:dyDescent="0.25">
      <c r="A455" s="1" t="s">
        <v>141</v>
      </c>
      <c r="B455" s="1" t="s">
        <v>112</v>
      </c>
      <c r="C455" s="1">
        <f t="shared" si="88"/>
        <v>203201</v>
      </c>
      <c r="D455" s="1" t="s">
        <v>152</v>
      </c>
      <c r="E455" s="1">
        <v>1</v>
      </c>
      <c r="F455" s="1" t="s">
        <v>206</v>
      </c>
      <c r="G455" s="1" t="str">
        <f t="shared" si="89"/>
        <v>1</v>
      </c>
      <c r="H455" s="1" t="str">
        <f t="shared" si="90"/>
        <v>1</v>
      </c>
      <c r="I455" s="1" t="str">
        <f t="shared" si="91"/>
        <v>0</v>
      </c>
      <c r="J455" s="1" t="str">
        <f t="shared" si="92"/>
        <v>0</v>
      </c>
      <c r="K455" s="1" t="str">
        <f t="shared" si="93"/>
        <v>1</v>
      </c>
      <c r="L455" s="1" t="str">
        <f t="shared" si="94"/>
        <v>0</v>
      </c>
      <c r="M455" s="1" t="str">
        <f t="shared" si="95"/>
        <v>0</v>
      </c>
      <c r="N455" s="1" t="str">
        <f t="shared" si="96"/>
        <v>1</v>
      </c>
      <c r="O455" s="1" t="str">
        <f t="shared" si="9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87"/>
        <v>CB,C9,203201,SET,1,C,1,1,0,0,1,0,0,1,11001001,N,Y,N,N,N</v>
      </c>
    </row>
    <row r="456" spans="1:23" ht="15" customHeight="1" x14ac:dyDescent="0.25">
      <c r="A456" s="1" t="s">
        <v>141</v>
      </c>
      <c r="B456" s="1" t="s">
        <v>113</v>
      </c>
      <c r="C456" s="1">
        <f t="shared" si="88"/>
        <v>203202</v>
      </c>
      <c r="D456" s="1" t="s">
        <v>152</v>
      </c>
      <c r="E456" s="1">
        <v>1</v>
      </c>
      <c r="F456" s="1" t="s">
        <v>207</v>
      </c>
      <c r="G456" s="1" t="str">
        <f t="shared" si="89"/>
        <v>1</v>
      </c>
      <c r="H456" s="1" t="str">
        <f t="shared" si="90"/>
        <v>1</v>
      </c>
      <c r="I456" s="1" t="str">
        <f t="shared" si="91"/>
        <v>0</v>
      </c>
      <c r="J456" s="1" t="str">
        <f t="shared" si="92"/>
        <v>0</v>
      </c>
      <c r="K456" s="1" t="str">
        <f t="shared" si="93"/>
        <v>1</v>
      </c>
      <c r="L456" s="1" t="str">
        <f t="shared" si="94"/>
        <v>0</v>
      </c>
      <c r="M456" s="1" t="str">
        <f t="shared" si="95"/>
        <v>1</v>
      </c>
      <c r="N456" s="1" t="str">
        <f t="shared" si="96"/>
        <v>0</v>
      </c>
      <c r="O456" s="1" t="str">
        <f t="shared" si="9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9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customHeight="1" x14ac:dyDescent="0.25">
      <c r="A457" s="1" t="s">
        <v>141</v>
      </c>
      <c r="B457" s="1" t="s">
        <v>141</v>
      </c>
      <c r="C457" s="1">
        <f t="shared" si="88"/>
        <v>203203</v>
      </c>
      <c r="D457" s="1" t="s">
        <v>152</v>
      </c>
      <c r="E457" s="1">
        <v>1</v>
      </c>
      <c r="F457" s="1" t="s">
        <v>208</v>
      </c>
      <c r="G457" s="1" t="str">
        <f t="shared" si="89"/>
        <v>1</v>
      </c>
      <c r="H457" s="1" t="str">
        <f t="shared" si="90"/>
        <v>1</v>
      </c>
      <c r="I457" s="1" t="str">
        <f t="shared" si="91"/>
        <v>0</v>
      </c>
      <c r="J457" s="1" t="str">
        <f t="shared" si="92"/>
        <v>0</v>
      </c>
      <c r="K457" s="1" t="str">
        <f t="shared" si="93"/>
        <v>1</v>
      </c>
      <c r="L457" s="1" t="str">
        <f t="shared" si="94"/>
        <v>0</v>
      </c>
      <c r="M457" s="1" t="str">
        <f t="shared" si="95"/>
        <v>1</v>
      </c>
      <c r="N457" s="1" t="str">
        <f t="shared" si="96"/>
        <v>1</v>
      </c>
      <c r="O457" s="1" t="str">
        <f t="shared" si="9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98"/>
        <v>CB,CB,203203,SET,1,E,1,1,0,0,1,0,1,1,11001011,N,Y,N,N,N</v>
      </c>
    </row>
    <row r="458" spans="1:23" ht="15" customHeight="1" x14ac:dyDescent="0.25">
      <c r="A458" s="1" t="s">
        <v>141</v>
      </c>
      <c r="B458" s="1" t="s">
        <v>153</v>
      </c>
      <c r="C458" s="1">
        <f t="shared" si="88"/>
        <v>203204</v>
      </c>
      <c r="D458" s="1" t="s">
        <v>152</v>
      </c>
      <c r="E458" s="1">
        <v>1</v>
      </c>
      <c r="F458" s="1" t="s">
        <v>209</v>
      </c>
      <c r="G458" s="1" t="str">
        <f t="shared" si="89"/>
        <v>1</v>
      </c>
      <c r="H458" s="1" t="str">
        <f t="shared" si="90"/>
        <v>1</v>
      </c>
      <c r="I458" s="1" t="str">
        <f t="shared" si="91"/>
        <v>0</v>
      </c>
      <c r="J458" s="1" t="str">
        <f t="shared" si="92"/>
        <v>0</v>
      </c>
      <c r="K458" s="1" t="str">
        <f t="shared" si="93"/>
        <v>1</v>
      </c>
      <c r="L458" s="1" t="str">
        <f t="shared" si="94"/>
        <v>1</v>
      </c>
      <c r="M458" s="1" t="str">
        <f t="shared" si="95"/>
        <v>0</v>
      </c>
      <c r="N458" s="1" t="str">
        <f t="shared" si="96"/>
        <v>0</v>
      </c>
      <c r="O458" s="1" t="str">
        <f t="shared" si="9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98"/>
        <v>CB,CC,203204,SET,1,H,1,1,0,0,1,1,0,0,11001100,N,Y,N,N,N</v>
      </c>
    </row>
    <row r="459" spans="1:23" ht="15" customHeight="1" x14ac:dyDescent="0.25">
      <c r="A459" s="1" t="s">
        <v>141</v>
      </c>
      <c r="B459" s="1" t="s">
        <v>154</v>
      </c>
      <c r="C459" s="1">
        <f t="shared" si="88"/>
        <v>203205</v>
      </c>
      <c r="D459" s="1" t="s">
        <v>152</v>
      </c>
      <c r="E459" s="1">
        <v>1</v>
      </c>
      <c r="F459" s="1" t="s">
        <v>210</v>
      </c>
      <c r="G459" s="1" t="str">
        <f t="shared" si="89"/>
        <v>1</v>
      </c>
      <c r="H459" s="1" t="str">
        <f t="shared" si="90"/>
        <v>1</v>
      </c>
      <c r="I459" s="1" t="str">
        <f t="shared" si="91"/>
        <v>0</v>
      </c>
      <c r="J459" s="1" t="str">
        <f t="shared" si="92"/>
        <v>0</v>
      </c>
      <c r="K459" s="1" t="str">
        <f t="shared" si="93"/>
        <v>1</v>
      </c>
      <c r="L459" s="1" t="str">
        <f t="shared" si="94"/>
        <v>1</v>
      </c>
      <c r="M459" s="1" t="str">
        <f t="shared" si="95"/>
        <v>0</v>
      </c>
      <c r="N459" s="1" t="str">
        <f t="shared" si="96"/>
        <v>1</v>
      </c>
      <c r="O459" s="1" t="str">
        <f t="shared" si="9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98"/>
        <v>CB,CD,203205,SET,1,L,1,1,0,0,1,1,0,1,11001101,N,Y,N,N,N</v>
      </c>
    </row>
    <row r="460" spans="1:23" ht="15" customHeight="1" x14ac:dyDescent="0.25">
      <c r="A460" s="1" t="s">
        <v>141</v>
      </c>
      <c r="B460" s="1" t="s">
        <v>155</v>
      </c>
      <c r="C460" s="1">
        <f t="shared" si="88"/>
        <v>203206</v>
      </c>
      <c r="D460" s="1" t="s">
        <v>152</v>
      </c>
      <c r="E460" s="1">
        <v>1</v>
      </c>
      <c r="F460" s="1" t="s">
        <v>211</v>
      </c>
      <c r="G460" s="1" t="str">
        <f t="shared" si="89"/>
        <v>1</v>
      </c>
      <c r="H460" s="1" t="str">
        <f t="shared" si="90"/>
        <v>1</v>
      </c>
      <c r="I460" s="1" t="str">
        <f t="shared" si="91"/>
        <v>0</v>
      </c>
      <c r="J460" s="1" t="str">
        <f t="shared" si="92"/>
        <v>0</v>
      </c>
      <c r="K460" s="1" t="str">
        <f t="shared" si="93"/>
        <v>1</v>
      </c>
      <c r="L460" s="1" t="str">
        <f t="shared" si="94"/>
        <v>1</v>
      </c>
      <c r="M460" s="1" t="str">
        <f t="shared" si="95"/>
        <v>1</v>
      </c>
      <c r="N460" s="1" t="str">
        <f t="shared" si="96"/>
        <v>0</v>
      </c>
      <c r="O460" s="1" t="str">
        <f t="shared" si="9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98"/>
        <v>CB,CE,203206,SET,1,(HL),1,1,0,0,1,1,1,0,11001110,N,Y,Y,N,N</v>
      </c>
    </row>
    <row r="461" spans="1:23" ht="15" customHeight="1" x14ac:dyDescent="0.25">
      <c r="A461" s="1" t="s">
        <v>141</v>
      </c>
      <c r="B461" s="1" t="s">
        <v>156</v>
      </c>
      <c r="C461" s="1">
        <f t="shared" si="88"/>
        <v>203207</v>
      </c>
      <c r="D461" s="1" t="s">
        <v>152</v>
      </c>
      <c r="E461" s="1">
        <v>1</v>
      </c>
      <c r="F461" s="1" t="s">
        <v>9</v>
      </c>
      <c r="G461" s="1" t="str">
        <f t="shared" si="89"/>
        <v>1</v>
      </c>
      <c r="H461" s="1" t="str">
        <f t="shared" si="90"/>
        <v>1</v>
      </c>
      <c r="I461" s="1" t="str">
        <f t="shared" si="91"/>
        <v>0</v>
      </c>
      <c r="J461" s="1" t="str">
        <f t="shared" si="92"/>
        <v>0</v>
      </c>
      <c r="K461" s="1" t="str">
        <f t="shared" si="93"/>
        <v>1</v>
      </c>
      <c r="L461" s="1" t="str">
        <f t="shared" si="94"/>
        <v>1</v>
      </c>
      <c r="M461" s="1" t="str">
        <f t="shared" si="95"/>
        <v>1</v>
      </c>
      <c r="N461" s="1" t="str">
        <f t="shared" si="96"/>
        <v>1</v>
      </c>
      <c r="O461" s="1" t="str">
        <f t="shared" si="9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98"/>
        <v>CB,CF,203207,SET,1,A,1,1,0,0,1,1,1,1,11001111,N,Y,N,N,N</v>
      </c>
    </row>
    <row r="462" spans="1:23" ht="15" customHeight="1" x14ac:dyDescent="0.25">
      <c r="A462" s="1" t="s">
        <v>141</v>
      </c>
      <c r="B462" s="1" t="s">
        <v>157</v>
      </c>
      <c r="C462" s="1">
        <f t="shared" si="88"/>
        <v>203208</v>
      </c>
      <c r="D462" s="1" t="s">
        <v>152</v>
      </c>
      <c r="E462" s="1">
        <v>2</v>
      </c>
      <c r="F462" s="1" t="s">
        <v>205</v>
      </c>
      <c r="G462" s="1" t="str">
        <f t="shared" si="89"/>
        <v>1</v>
      </c>
      <c r="H462" s="1" t="str">
        <f t="shared" si="90"/>
        <v>1</v>
      </c>
      <c r="I462" s="1" t="str">
        <f t="shared" si="91"/>
        <v>0</v>
      </c>
      <c r="J462" s="1" t="str">
        <f t="shared" si="92"/>
        <v>1</v>
      </c>
      <c r="K462" s="1" t="str">
        <f t="shared" si="93"/>
        <v>0</v>
      </c>
      <c r="L462" s="1" t="str">
        <f t="shared" si="94"/>
        <v>0</v>
      </c>
      <c r="M462" s="1" t="str">
        <f t="shared" si="95"/>
        <v>0</v>
      </c>
      <c r="N462" s="1" t="str">
        <f t="shared" si="96"/>
        <v>0</v>
      </c>
      <c r="O462" s="1" t="str">
        <f t="shared" si="9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98"/>
        <v>CB,D0,203208,SET,2,B,1,1,0,1,0,0,0,0,11010000,N,Y,N,N,N</v>
      </c>
    </row>
    <row r="463" spans="1:23" ht="15" customHeight="1" x14ac:dyDescent="0.25">
      <c r="A463" s="1" t="s">
        <v>141</v>
      </c>
      <c r="B463" s="1" t="s">
        <v>158</v>
      </c>
      <c r="C463" s="1">
        <f t="shared" si="88"/>
        <v>203209</v>
      </c>
      <c r="D463" s="1" t="s">
        <v>152</v>
      </c>
      <c r="E463" s="1">
        <v>2</v>
      </c>
      <c r="F463" s="1" t="s">
        <v>206</v>
      </c>
      <c r="G463" s="1" t="str">
        <f t="shared" si="89"/>
        <v>1</v>
      </c>
      <c r="H463" s="1" t="str">
        <f t="shared" si="90"/>
        <v>1</v>
      </c>
      <c r="I463" s="1" t="str">
        <f t="shared" si="91"/>
        <v>0</v>
      </c>
      <c r="J463" s="1" t="str">
        <f t="shared" si="92"/>
        <v>1</v>
      </c>
      <c r="K463" s="1" t="str">
        <f t="shared" si="93"/>
        <v>0</v>
      </c>
      <c r="L463" s="1" t="str">
        <f t="shared" si="94"/>
        <v>0</v>
      </c>
      <c r="M463" s="1" t="str">
        <f t="shared" si="95"/>
        <v>0</v>
      </c>
      <c r="N463" s="1" t="str">
        <f t="shared" si="96"/>
        <v>1</v>
      </c>
      <c r="O463" s="1" t="str">
        <f t="shared" si="9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98"/>
        <v>CB,D1,203209,SET,2,C,1,1,0,1,0,0,0,1,11010001,N,Y,N,N,N</v>
      </c>
    </row>
    <row r="464" spans="1:23" ht="15" customHeight="1" x14ac:dyDescent="0.25">
      <c r="A464" s="1" t="s">
        <v>141</v>
      </c>
      <c r="B464" s="1" t="s">
        <v>159</v>
      </c>
      <c r="C464" s="1">
        <f t="shared" si="88"/>
        <v>203210</v>
      </c>
      <c r="D464" s="1" t="s">
        <v>152</v>
      </c>
      <c r="E464" s="1">
        <v>2</v>
      </c>
      <c r="F464" s="1" t="s">
        <v>207</v>
      </c>
      <c r="G464" s="1" t="str">
        <f t="shared" si="89"/>
        <v>1</v>
      </c>
      <c r="H464" s="1" t="str">
        <f t="shared" si="90"/>
        <v>1</v>
      </c>
      <c r="I464" s="1" t="str">
        <f t="shared" si="91"/>
        <v>0</v>
      </c>
      <c r="J464" s="1" t="str">
        <f t="shared" si="92"/>
        <v>1</v>
      </c>
      <c r="K464" s="1" t="str">
        <f t="shared" si="93"/>
        <v>0</v>
      </c>
      <c r="L464" s="1" t="str">
        <f t="shared" si="94"/>
        <v>0</v>
      </c>
      <c r="M464" s="1" t="str">
        <f t="shared" si="95"/>
        <v>1</v>
      </c>
      <c r="N464" s="1" t="str">
        <f t="shared" si="96"/>
        <v>0</v>
      </c>
      <c r="O464" s="1" t="str">
        <f t="shared" si="9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98"/>
        <v>CB,D2,203210,SET,2,D,1,1,0,1,0,0,1,0,11010010,N,Y,N,N,N</v>
      </c>
    </row>
    <row r="465" spans="1:23" ht="15" customHeight="1" x14ac:dyDescent="0.25">
      <c r="A465" s="1" t="s">
        <v>141</v>
      </c>
      <c r="B465" s="1" t="s">
        <v>160</v>
      </c>
      <c r="C465" s="1">
        <f t="shared" si="88"/>
        <v>203211</v>
      </c>
      <c r="D465" s="1" t="s">
        <v>152</v>
      </c>
      <c r="E465" s="1">
        <v>2</v>
      </c>
      <c r="F465" s="1" t="s">
        <v>208</v>
      </c>
      <c r="G465" s="1" t="str">
        <f t="shared" si="89"/>
        <v>1</v>
      </c>
      <c r="H465" s="1" t="str">
        <f t="shared" si="90"/>
        <v>1</v>
      </c>
      <c r="I465" s="1" t="str">
        <f t="shared" si="91"/>
        <v>0</v>
      </c>
      <c r="J465" s="1" t="str">
        <f t="shared" si="92"/>
        <v>1</v>
      </c>
      <c r="K465" s="1" t="str">
        <f t="shared" si="93"/>
        <v>0</v>
      </c>
      <c r="L465" s="1" t="str">
        <f t="shared" si="94"/>
        <v>0</v>
      </c>
      <c r="M465" s="1" t="str">
        <f t="shared" si="95"/>
        <v>1</v>
      </c>
      <c r="N465" s="1" t="str">
        <f t="shared" si="96"/>
        <v>1</v>
      </c>
      <c r="O465" s="1" t="str">
        <f t="shared" si="9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98"/>
        <v>CB,D3,203211,SET,2,E,1,1,0,1,0,0,1,1,11010011,N,Y,N,N,N</v>
      </c>
    </row>
    <row r="466" spans="1:23" ht="15" customHeight="1" x14ac:dyDescent="0.25">
      <c r="A466" s="1" t="s">
        <v>141</v>
      </c>
      <c r="B466" s="1" t="s">
        <v>161</v>
      </c>
      <c r="C466" s="1">
        <f t="shared" si="88"/>
        <v>203212</v>
      </c>
      <c r="D466" s="1" t="s">
        <v>152</v>
      </c>
      <c r="E466" s="1">
        <v>2</v>
      </c>
      <c r="F466" s="1" t="s">
        <v>209</v>
      </c>
      <c r="G466" s="1" t="str">
        <f t="shared" si="89"/>
        <v>1</v>
      </c>
      <c r="H466" s="1" t="str">
        <f t="shared" si="90"/>
        <v>1</v>
      </c>
      <c r="I466" s="1" t="str">
        <f t="shared" si="91"/>
        <v>0</v>
      </c>
      <c r="J466" s="1" t="str">
        <f t="shared" si="92"/>
        <v>1</v>
      </c>
      <c r="K466" s="1" t="str">
        <f t="shared" si="93"/>
        <v>0</v>
      </c>
      <c r="L466" s="1" t="str">
        <f t="shared" si="94"/>
        <v>1</v>
      </c>
      <c r="M466" s="1" t="str">
        <f t="shared" si="95"/>
        <v>0</v>
      </c>
      <c r="N466" s="1" t="str">
        <f t="shared" si="96"/>
        <v>0</v>
      </c>
      <c r="O466" s="1" t="str">
        <f t="shared" si="9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98"/>
        <v>CB,D4,203212,SET,2,H,1,1,0,1,0,1,0,0,11010100,N,Y,N,N,N</v>
      </c>
    </row>
    <row r="467" spans="1:23" ht="15" customHeight="1" x14ac:dyDescent="0.25">
      <c r="A467" s="1" t="s">
        <v>141</v>
      </c>
      <c r="B467" s="1" t="s">
        <v>162</v>
      </c>
      <c r="C467" s="1">
        <f t="shared" si="88"/>
        <v>203213</v>
      </c>
      <c r="D467" s="1" t="s">
        <v>152</v>
      </c>
      <c r="E467" s="1">
        <v>2</v>
      </c>
      <c r="F467" s="1" t="s">
        <v>210</v>
      </c>
      <c r="G467" s="1" t="str">
        <f t="shared" si="89"/>
        <v>1</v>
      </c>
      <c r="H467" s="1" t="str">
        <f t="shared" si="90"/>
        <v>1</v>
      </c>
      <c r="I467" s="1" t="str">
        <f t="shared" si="91"/>
        <v>0</v>
      </c>
      <c r="J467" s="1" t="str">
        <f t="shared" si="92"/>
        <v>1</v>
      </c>
      <c r="K467" s="1" t="str">
        <f t="shared" si="93"/>
        <v>0</v>
      </c>
      <c r="L467" s="1" t="str">
        <f t="shared" si="94"/>
        <v>1</v>
      </c>
      <c r="M467" s="1" t="str">
        <f t="shared" si="95"/>
        <v>0</v>
      </c>
      <c r="N467" s="1" t="str">
        <f t="shared" si="96"/>
        <v>1</v>
      </c>
      <c r="O467" s="1" t="str">
        <f t="shared" si="9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98"/>
        <v>CB,D5,203213,SET,2,L,1,1,0,1,0,1,0,1,11010101,N,Y,N,N,N</v>
      </c>
    </row>
    <row r="468" spans="1:23" ht="15" customHeight="1" x14ac:dyDescent="0.25">
      <c r="A468" s="1" t="s">
        <v>141</v>
      </c>
      <c r="B468" s="1" t="s">
        <v>163</v>
      </c>
      <c r="C468" s="1">
        <f t="shared" si="88"/>
        <v>203214</v>
      </c>
      <c r="D468" s="1" t="s">
        <v>152</v>
      </c>
      <c r="E468" s="1">
        <v>2</v>
      </c>
      <c r="F468" s="1" t="s">
        <v>211</v>
      </c>
      <c r="G468" s="1" t="str">
        <f t="shared" si="89"/>
        <v>1</v>
      </c>
      <c r="H468" s="1" t="str">
        <f t="shared" si="90"/>
        <v>1</v>
      </c>
      <c r="I468" s="1" t="str">
        <f t="shared" si="91"/>
        <v>0</v>
      </c>
      <c r="J468" s="1" t="str">
        <f t="shared" si="92"/>
        <v>1</v>
      </c>
      <c r="K468" s="1" t="str">
        <f t="shared" si="93"/>
        <v>0</v>
      </c>
      <c r="L468" s="1" t="str">
        <f t="shared" si="94"/>
        <v>1</v>
      </c>
      <c r="M468" s="1" t="str">
        <f t="shared" si="95"/>
        <v>1</v>
      </c>
      <c r="N468" s="1" t="str">
        <f t="shared" si="96"/>
        <v>0</v>
      </c>
      <c r="O468" s="1" t="str">
        <f t="shared" si="9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98"/>
        <v>CB,D6,203214,SET,2,(HL),1,1,0,1,0,1,1,0,11010110,N,Y,Y,N,N</v>
      </c>
    </row>
    <row r="469" spans="1:23" ht="15" customHeight="1" x14ac:dyDescent="0.25">
      <c r="A469" s="1" t="s">
        <v>141</v>
      </c>
      <c r="B469" s="1" t="s">
        <v>164</v>
      </c>
      <c r="C469" s="1">
        <f t="shared" si="88"/>
        <v>203215</v>
      </c>
      <c r="D469" s="1" t="s">
        <v>152</v>
      </c>
      <c r="E469" s="1">
        <v>2</v>
      </c>
      <c r="F469" s="1" t="s">
        <v>9</v>
      </c>
      <c r="G469" s="1" t="str">
        <f t="shared" si="89"/>
        <v>1</v>
      </c>
      <c r="H469" s="1" t="str">
        <f t="shared" si="90"/>
        <v>1</v>
      </c>
      <c r="I469" s="1" t="str">
        <f t="shared" si="91"/>
        <v>0</v>
      </c>
      <c r="J469" s="1" t="str">
        <f t="shared" si="92"/>
        <v>1</v>
      </c>
      <c r="K469" s="1" t="str">
        <f t="shared" si="93"/>
        <v>0</v>
      </c>
      <c r="L469" s="1" t="str">
        <f t="shared" si="94"/>
        <v>1</v>
      </c>
      <c r="M469" s="1" t="str">
        <f t="shared" si="95"/>
        <v>1</v>
      </c>
      <c r="N469" s="1" t="str">
        <f t="shared" si="96"/>
        <v>1</v>
      </c>
      <c r="O469" s="1" t="str">
        <f t="shared" si="9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98"/>
        <v>CB,D7,203215,SET,2,A,1,1,0,1,0,1,1,1,11010111,N,Y,N,N,N</v>
      </c>
    </row>
    <row r="470" spans="1:23" ht="15" customHeight="1" x14ac:dyDescent="0.25">
      <c r="A470" s="1" t="s">
        <v>141</v>
      </c>
      <c r="B470" s="1" t="s">
        <v>165</v>
      </c>
      <c r="C470" s="1">
        <f t="shared" si="88"/>
        <v>203216</v>
      </c>
      <c r="D470" s="1" t="s">
        <v>152</v>
      </c>
      <c r="E470" s="1">
        <v>3</v>
      </c>
      <c r="F470" s="1" t="s">
        <v>205</v>
      </c>
      <c r="G470" s="1" t="str">
        <f t="shared" si="89"/>
        <v>1</v>
      </c>
      <c r="H470" s="1" t="str">
        <f t="shared" si="90"/>
        <v>1</v>
      </c>
      <c r="I470" s="1" t="str">
        <f t="shared" si="91"/>
        <v>0</v>
      </c>
      <c r="J470" s="1" t="str">
        <f t="shared" si="92"/>
        <v>1</v>
      </c>
      <c r="K470" s="1" t="str">
        <f t="shared" si="93"/>
        <v>1</v>
      </c>
      <c r="L470" s="1" t="str">
        <f t="shared" si="94"/>
        <v>0</v>
      </c>
      <c r="M470" s="1" t="str">
        <f t="shared" si="95"/>
        <v>0</v>
      </c>
      <c r="N470" s="1" t="str">
        <f t="shared" si="96"/>
        <v>0</v>
      </c>
      <c r="O470" s="1" t="str">
        <f t="shared" si="9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98"/>
        <v>CB,D8,203216,SET,3,B,1,1,0,1,1,0,0,0,11011000,N,Y,N,N,N</v>
      </c>
    </row>
    <row r="471" spans="1:23" ht="15" customHeight="1" x14ac:dyDescent="0.25">
      <c r="A471" s="1" t="s">
        <v>141</v>
      </c>
      <c r="B471" s="1" t="s">
        <v>166</v>
      </c>
      <c r="C471" s="1">
        <f t="shared" si="88"/>
        <v>203217</v>
      </c>
      <c r="D471" s="1" t="s">
        <v>152</v>
      </c>
      <c r="E471" s="1">
        <v>3</v>
      </c>
      <c r="F471" s="1" t="s">
        <v>206</v>
      </c>
      <c r="G471" s="1" t="str">
        <f t="shared" si="89"/>
        <v>1</v>
      </c>
      <c r="H471" s="1" t="str">
        <f t="shared" si="90"/>
        <v>1</v>
      </c>
      <c r="I471" s="1" t="str">
        <f t="shared" si="91"/>
        <v>0</v>
      </c>
      <c r="J471" s="1" t="str">
        <f t="shared" si="92"/>
        <v>1</v>
      </c>
      <c r="K471" s="1" t="str">
        <f t="shared" si="93"/>
        <v>1</v>
      </c>
      <c r="L471" s="1" t="str">
        <f t="shared" si="94"/>
        <v>0</v>
      </c>
      <c r="M471" s="1" t="str">
        <f t="shared" si="95"/>
        <v>0</v>
      </c>
      <c r="N471" s="1" t="str">
        <f t="shared" si="96"/>
        <v>1</v>
      </c>
      <c r="O471" s="1" t="str">
        <f t="shared" si="9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98"/>
        <v>CB,D9,203217,SET,3,C,1,1,0,1,1,0,0,1,11011001,N,Y,N,N,N</v>
      </c>
    </row>
    <row r="472" spans="1:23" ht="15" customHeight="1" x14ac:dyDescent="0.25">
      <c r="A472" s="1" t="s">
        <v>141</v>
      </c>
      <c r="B472" s="1" t="s">
        <v>167</v>
      </c>
      <c r="C472" s="1">
        <f t="shared" si="88"/>
        <v>203218</v>
      </c>
      <c r="D472" s="1" t="s">
        <v>152</v>
      </c>
      <c r="E472" s="1">
        <v>3</v>
      </c>
      <c r="F472" s="1" t="s">
        <v>207</v>
      </c>
      <c r="G472" s="1" t="str">
        <f t="shared" si="89"/>
        <v>1</v>
      </c>
      <c r="H472" s="1" t="str">
        <f t="shared" si="90"/>
        <v>1</v>
      </c>
      <c r="I472" s="1" t="str">
        <f t="shared" si="91"/>
        <v>0</v>
      </c>
      <c r="J472" s="1" t="str">
        <f t="shared" si="92"/>
        <v>1</v>
      </c>
      <c r="K472" s="1" t="str">
        <f t="shared" si="93"/>
        <v>1</v>
      </c>
      <c r="L472" s="1" t="str">
        <f t="shared" si="94"/>
        <v>0</v>
      </c>
      <c r="M472" s="1" t="str">
        <f t="shared" si="95"/>
        <v>1</v>
      </c>
      <c r="N472" s="1" t="str">
        <f t="shared" si="96"/>
        <v>0</v>
      </c>
      <c r="O472" s="1" t="str">
        <f t="shared" si="9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98"/>
        <v>CB,DA,203218,SET,3,D,1,1,0,1,1,0,1,0,11011010,N,Y,N,N,N</v>
      </c>
    </row>
    <row r="473" spans="1:23" ht="15" customHeight="1" x14ac:dyDescent="0.25">
      <c r="A473" s="1" t="s">
        <v>141</v>
      </c>
      <c r="B473" s="1" t="s">
        <v>168</v>
      </c>
      <c r="C473" s="1">
        <f t="shared" si="88"/>
        <v>203219</v>
      </c>
      <c r="D473" s="1" t="s">
        <v>152</v>
      </c>
      <c r="E473" s="1">
        <v>3</v>
      </c>
      <c r="F473" s="1" t="s">
        <v>208</v>
      </c>
      <c r="G473" s="1" t="str">
        <f t="shared" si="89"/>
        <v>1</v>
      </c>
      <c r="H473" s="1" t="str">
        <f t="shared" si="90"/>
        <v>1</v>
      </c>
      <c r="I473" s="1" t="str">
        <f t="shared" si="91"/>
        <v>0</v>
      </c>
      <c r="J473" s="1" t="str">
        <f t="shared" si="92"/>
        <v>1</v>
      </c>
      <c r="K473" s="1" t="str">
        <f t="shared" si="93"/>
        <v>1</v>
      </c>
      <c r="L473" s="1" t="str">
        <f t="shared" si="94"/>
        <v>0</v>
      </c>
      <c r="M473" s="1" t="str">
        <f t="shared" si="95"/>
        <v>1</v>
      </c>
      <c r="N473" s="1" t="str">
        <f t="shared" si="96"/>
        <v>1</v>
      </c>
      <c r="O473" s="1" t="str">
        <f t="shared" si="9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98"/>
        <v>CB,DB,203219,SET,3,E,1,1,0,1,1,0,1,1,11011011,N,Y,N,N,N</v>
      </c>
    </row>
    <row r="474" spans="1:23" ht="15" customHeight="1" x14ac:dyDescent="0.25">
      <c r="A474" s="1" t="s">
        <v>141</v>
      </c>
      <c r="B474" s="1" t="s">
        <v>169</v>
      </c>
      <c r="C474" s="1">
        <f t="shared" si="88"/>
        <v>203220</v>
      </c>
      <c r="D474" s="1" t="s">
        <v>152</v>
      </c>
      <c r="E474" s="1">
        <v>3</v>
      </c>
      <c r="F474" s="1" t="s">
        <v>209</v>
      </c>
      <c r="G474" s="1" t="str">
        <f t="shared" si="89"/>
        <v>1</v>
      </c>
      <c r="H474" s="1" t="str">
        <f t="shared" si="90"/>
        <v>1</v>
      </c>
      <c r="I474" s="1" t="str">
        <f t="shared" si="91"/>
        <v>0</v>
      </c>
      <c r="J474" s="1" t="str">
        <f t="shared" si="92"/>
        <v>1</v>
      </c>
      <c r="K474" s="1" t="str">
        <f t="shared" si="93"/>
        <v>1</v>
      </c>
      <c r="L474" s="1" t="str">
        <f t="shared" si="94"/>
        <v>1</v>
      </c>
      <c r="M474" s="1" t="str">
        <f t="shared" si="95"/>
        <v>0</v>
      </c>
      <c r="N474" s="1" t="str">
        <f t="shared" si="96"/>
        <v>0</v>
      </c>
      <c r="O474" s="1" t="str">
        <f t="shared" si="9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98"/>
        <v>CB,DC,203220,SET,3,H,1,1,0,1,1,1,0,0,11011100,N,Y,N,N,N</v>
      </c>
    </row>
    <row r="475" spans="1:23" ht="15" customHeight="1" x14ac:dyDescent="0.25">
      <c r="A475" s="1" t="s">
        <v>141</v>
      </c>
      <c r="B475" s="1" t="s">
        <v>170</v>
      </c>
      <c r="C475" s="1">
        <f t="shared" si="88"/>
        <v>203221</v>
      </c>
      <c r="D475" s="1" t="s">
        <v>152</v>
      </c>
      <c r="E475" s="1">
        <v>3</v>
      </c>
      <c r="F475" s="1" t="s">
        <v>210</v>
      </c>
      <c r="G475" s="1" t="str">
        <f t="shared" si="89"/>
        <v>1</v>
      </c>
      <c r="H475" s="1" t="str">
        <f t="shared" si="90"/>
        <v>1</v>
      </c>
      <c r="I475" s="1" t="str">
        <f t="shared" si="91"/>
        <v>0</v>
      </c>
      <c r="J475" s="1" t="str">
        <f t="shared" si="92"/>
        <v>1</v>
      </c>
      <c r="K475" s="1" t="str">
        <f t="shared" si="93"/>
        <v>1</v>
      </c>
      <c r="L475" s="1" t="str">
        <f t="shared" si="94"/>
        <v>1</v>
      </c>
      <c r="M475" s="1" t="str">
        <f t="shared" si="95"/>
        <v>0</v>
      </c>
      <c r="N475" s="1" t="str">
        <f t="shared" si="96"/>
        <v>1</v>
      </c>
      <c r="O475" s="1" t="str">
        <f t="shared" si="9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98"/>
        <v>CB,DD,203221,SET,3,L,1,1,0,1,1,1,0,1,11011101,N,Y,N,N,N</v>
      </c>
    </row>
    <row r="476" spans="1:23" ht="15" customHeight="1" x14ac:dyDescent="0.25">
      <c r="A476" s="1" t="s">
        <v>141</v>
      </c>
      <c r="B476" s="1" t="s">
        <v>171</v>
      </c>
      <c r="C476" s="1">
        <f t="shared" si="88"/>
        <v>203222</v>
      </c>
      <c r="D476" s="1" t="s">
        <v>152</v>
      </c>
      <c r="E476" s="1">
        <v>3</v>
      </c>
      <c r="F476" s="1" t="s">
        <v>211</v>
      </c>
      <c r="G476" s="1" t="str">
        <f t="shared" si="89"/>
        <v>1</v>
      </c>
      <c r="H476" s="1" t="str">
        <f t="shared" si="90"/>
        <v>1</v>
      </c>
      <c r="I476" s="1" t="str">
        <f t="shared" si="91"/>
        <v>0</v>
      </c>
      <c r="J476" s="1" t="str">
        <f t="shared" si="92"/>
        <v>1</v>
      </c>
      <c r="K476" s="1" t="str">
        <f t="shared" si="93"/>
        <v>1</v>
      </c>
      <c r="L476" s="1" t="str">
        <f t="shared" si="94"/>
        <v>1</v>
      </c>
      <c r="M476" s="1" t="str">
        <f t="shared" si="95"/>
        <v>1</v>
      </c>
      <c r="N476" s="1" t="str">
        <f t="shared" si="96"/>
        <v>0</v>
      </c>
      <c r="O476" s="1" t="str">
        <f t="shared" si="9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98"/>
        <v>CB,DE,203222,SET,3,(HL),1,1,0,1,1,1,1,0,11011110,N,Y,Y,N,N</v>
      </c>
    </row>
    <row r="477" spans="1:23" ht="15" customHeight="1" x14ac:dyDescent="0.25">
      <c r="A477" s="1" t="s">
        <v>141</v>
      </c>
      <c r="B477" s="1" t="s">
        <v>172</v>
      </c>
      <c r="C477" s="1">
        <f t="shared" si="88"/>
        <v>203223</v>
      </c>
      <c r="D477" s="1" t="s">
        <v>152</v>
      </c>
      <c r="E477" s="1">
        <v>3</v>
      </c>
      <c r="F477" s="1" t="s">
        <v>9</v>
      </c>
      <c r="G477" s="1" t="str">
        <f t="shared" si="89"/>
        <v>1</v>
      </c>
      <c r="H477" s="1" t="str">
        <f t="shared" si="90"/>
        <v>1</v>
      </c>
      <c r="I477" s="1" t="str">
        <f t="shared" si="91"/>
        <v>0</v>
      </c>
      <c r="J477" s="1" t="str">
        <f t="shared" si="92"/>
        <v>1</v>
      </c>
      <c r="K477" s="1" t="str">
        <f t="shared" si="93"/>
        <v>1</v>
      </c>
      <c r="L477" s="1" t="str">
        <f t="shared" si="94"/>
        <v>1</v>
      </c>
      <c r="M477" s="1" t="str">
        <f t="shared" si="95"/>
        <v>1</v>
      </c>
      <c r="N477" s="1" t="str">
        <f t="shared" si="96"/>
        <v>1</v>
      </c>
      <c r="O477" s="1" t="str">
        <f t="shared" si="9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98"/>
        <v>CB,DF,203223,SET,3,A,1,1,0,1,1,1,1,1,11011111,N,Y,N,N,N</v>
      </c>
    </row>
    <row r="478" spans="1:23" ht="15" customHeight="1" x14ac:dyDescent="0.25">
      <c r="A478" s="1" t="s">
        <v>141</v>
      </c>
      <c r="B478" s="1" t="s">
        <v>173</v>
      </c>
      <c r="C478" s="1">
        <f t="shared" si="88"/>
        <v>203224</v>
      </c>
      <c r="D478" s="1" t="s">
        <v>152</v>
      </c>
      <c r="E478" s="1">
        <v>4</v>
      </c>
      <c r="F478" s="1" t="s">
        <v>205</v>
      </c>
      <c r="G478" s="1" t="str">
        <f t="shared" si="89"/>
        <v>1</v>
      </c>
      <c r="H478" s="1" t="str">
        <f t="shared" si="90"/>
        <v>1</v>
      </c>
      <c r="I478" s="1" t="str">
        <f t="shared" si="91"/>
        <v>1</v>
      </c>
      <c r="J478" s="1" t="str">
        <f t="shared" si="92"/>
        <v>0</v>
      </c>
      <c r="K478" s="1" t="str">
        <f t="shared" si="93"/>
        <v>0</v>
      </c>
      <c r="L478" s="1" t="str">
        <f t="shared" si="94"/>
        <v>0</v>
      </c>
      <c r="M478" s="1" t="str">
        <f t="shared" si="95"/>
        <v>0</v>
      </c>
      <c r="N478" s="1" t="str">
        <f t="shared" si="96"/>
        <v>0</v>
      </c>
      <c r="O478" s="1" t="str">
        <f t="shared" si="9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98"/>
        <v>CB,E0,203224,SET,4,B,1,1,1,0,0,0,0,0,11100000,N,Y,N,N,N</v>
      </c>
    </row>
    <row r="479" spans="1:23" ht="15" customHeight="1" x14ac:dyDescent="0.25">
      <c r="A479" s="1" t="s">
        <v>141</v>
      </c>
      <c r="B479" s="1" t="s">
        <v>174</v>
      </c>
      <c r="C479" s="1">
        <f t="shared" si="88"/>
        <v>203225</v>
      </c>
      <c r="D479" s="1" t="s">
        <v>152</v>
      </c>
      <c r="E479" s="1">
        <v>4</v>
      </c>
      <c r="F479" s="1" t="s">
        <v>206</v>
      </c>
      <c r="G479" s="1" t="str">
        <f t="shared" si="89"/>
        <v>1</v>
      </c>
      <c r="H479" s="1" t="str">
        <f t="shared" si="90"/>
        <v>1</v>
      </c>
      <c r="I479" s="1" t="str">
        <f t="shared" si="91"/>
        <v>1</v>
      </c>
      <c r="J479" s="1" t="str">
        <f t="shared" si="92"/>
        <v>0</v>
      </c>
      <c r="K479" s="1" t="str">
        <f t="shared" si="93"/>
        <v>0</v>
      </c>
      <c r="L479" s="1" t="str">
        <f t="shared" si="94"/>
        <v>0</v>
      </c>
      <c r="M479" s="1" t="str">
        <f t="shared" si="95"/>
        <v>0</v>
      </c>
      <c r="N479" s="1" t="str">
        <f t="shared" si="96"/>
        <v>1</v>
      </c>
      <c r="O479" s="1" t="str">
        <f t="shared" si="9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98"/>
        <v>CB,E1,203225,SET,4,C,1,1,1,0,0,0,0,1,11100001,N,Y,N,N,N</v>
      </c>
    </row>
    <row r="480" spans="1:23" ht="15" customHeight="1" x14ac:dyDescent="0.25">
      <c r="A480" s="1" t="s">
        <v>141</v>
      </c>
      <c r="B480" s="1" t="s">
        <v>175</v>
      </c>
      <c r="C480" s="1">
        <f t="shared" si="88"/>
        <v>203226</v>
      </c>
      <c r="D480" s="1" t="s">
        <v>152</v>
      </c>
      <c r="E480" s="1">
        <v>4</v>
      </c>
      <c r="F480" s="1" t="s">
        <v>207</v>
      </c>
      <c r="G480" s="1" t="str">
        <f t="shared" si="89"/>
        <v>1</v>
      </c>
      <c r="H480" s="1" t="str">
        <f t="shared" si="90"/>
        <v>1</v>
      </c>
      <c r="I480" s="1" t="str">
        <f t="shared" si="91"/>
        <v>1</v>
      </c>
      <c r="J480" s="1" t="str">
        <f t="shared" si="92"/>
        <v>0</v>
      </c>
      <c r="K480" s="1" t="str">
        <f t="shared" si="93"/>
        <v>0</v>
      </c>
      <c r="L480" s="1" t="str">
        <f t="shared" si="94"/>
        <v>0</v>
      </c>
      <c r="M480" s="1" t="str">
        <f t="shared" si="95"/>
        <v>1</v>
      </c>
      <c r="N480" s="1" t="str">
        <f t="shared" si="96"/>
        <v>0</v>
      </c>
      <c r="O480" s="1" t="str">
        <f t="shared" si="9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98"/>
        <v>CB,E2,203226,SET,4,D,1,1,1,0,0,0,1,0,11100010,N,Y,N,N,N</v>
      </c>
    </row>
    <row r="481" spans="1:23" ht="15" customHeight="1" x14ac:dyDescent="0.25">
      <c r="A481" s="1" t="s">
        <v>141</v>
      </c>
      <c r="B481" s="1" t="s">
        <v>176</v>
      </c>
      <c r="C481" s="1">
        <f t="shared" si="88"/>
        <v>203227</v>
      </c>
      <c r="D481" s="1" t="s">
        <v>152</v>
      </c>
      <c r="E481" s="1">
        <v>4</v>
      </c>
      <c r="F481" s="1" t="s">
        <v>208</v>
      </c>
      <c r="G481" s="1" t="str">
        <f t="shared" si="89"/>
        <v>1</v>
      </c>
      <c r="H481" s="1" t="str">
        <f t="shared" si="90"/>
        <v>1</v>
      </c>
      <c r="I481" s="1" t="str">
        <f t="shared" si="91"/>
        <v>1</v>
      </c>
      <c r="J481" s="1" t="str">
        <f t="shared" si="92"/>
        <v>0</v>
      </c>
      <c r="K481" s="1" t="str">
        <f t="shared" si="93"/>
        <v>0</v>
      </c>
      <c r="L481" s="1" t="str">
        <f t="shared" si="94"/>
        <v>0</v>
      </c>
      <c r="M481" s="1" t="str">
        <f t="shared" si="95"/>
        <v>1</v>
      </c>
      <c r="N481" s="1" t="str">
        <f t="shared" si="96"/>
        <v>1</v>
      </c>
      <c r="O481" s="1" t="str">
        <f t="shared" si="9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98"/>
        <v>CB,E3,203227,SET,4,E,1,1,1,0,0,0,1,1,11100011,N,Y,N,N,N</v>
      </c>
    </row>
    <row r="482" spans="1:23" ht="15" customHeight="1" x14ac:dyDescent="0.25">
      <c r="A482" s="1" t="s">
        <v>141</v>
      </c>
      <c r="B482" s="1" t="s">
        <v>177</v>
      </c>
      <c r="C482" s="1">
        <f t="shared" si="88"/>
        <v>203228</v>
      </c>
      <c r="D482" s="1" t="s">
        <v>152</v>
      </c>
      <c r="E482" s="1">
        <v>4</v>
      </c>
      <c r="F482" s="1" t="s">
        <v>209</v>
      </c>
      <c r="G482" s="1" t="str">
        <f t="shared" si="89"/>
        <v>1</v>
      </c>
      <c r="H482" s="1" t="str">
        <f t="shared" si="90"/>
        <v>1</v>
      </c>
      <c r="I482" s="1" t="str">
        <f t="shared" si="91"/>
        <v>1</v>
      </c>
      <c r="J482" s="1" t="str">
        <f t="shared" si="92"/>
        <v>0</v>
      </c>
      <c r="K482" s="1" t="str">
        <f t="shared" si="93"/>
        <v>0</v>
      </c>
      <c r="L482" s="1" t="str">
        <f t="shared" si="94"/>
        <v>1</v>
      </c>
      <c r="M482" s="1" t="str">
        <f t="shared" si="95"/>
        <v>0</v>
      </c>
      <c r="N482" s="1" t="str">
        <f t="shared" si="96"/>
        <v>0</v>
      </c>
      <c r="O482" s="1" t="str">
        <f t="shared" si="9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98"/>
        <v>CB,E4,203228,SET,4,H,1,1,1,0,0,1,0,0,11100100,N,Y,N,N,N</v>
      </c>
    </row>
    <row r="483" spans="1:23" ht="15" customHeight="1" x14ac:dyDescent="0.25">
      <c r="A483" s="1" t="s">
        <v>141</v>
      </c>
      <c r="B483" s="1" t="s">
        <v>178</v>
      </c>
      <c r="C483" s="1">
        <f t="shared" si="88"/>
        <v>203229</v>
      </c>
      <c r="D483" s="1" t="s">
        <v>152</v>
      </c>
      <c r="E483" s="1">
        <v>4</v>
      </c>
      <c r="F483" s="1" t="s">
        <v>210</v>
      </c>
      <c r="G483" s="1" t="str">
        <f t="shared" si="89"/>
        <v>1</v>
      </c>
      <c r="H483" s="1" t="str">
        <f t="shared" si="90"/>
        <v>1</v>
      </c>
      <c r="I483" s="1" t="str">
        <f t="shared" si="91"/>
        <v>1</v>
      </c>
      <c r="J483" s="1" t="str">
        <f t="shared" si="92"/>
        <v>0</v>
      </c>
      <c r="K483" s="1" t="str">
        <f t="shared" si="93"/>
        <v>0</v>
      </c>
      <c r="L483" s="1" t="str">
        <f t="shared" si="94"/>
        <v>1</v>
      </c>
      <c r="M483" s="1" t="str">
        <f t="shared" si="95"/>
        <v>0</v>
      </c>
      <c r="N483" s="1" t="str">
        <f t="shared" si="96"/>
        <v>1</v>
      </c>
      <c r="O483" s="1" t="str">
        <f t="shared" si="9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98"/>
        <v>CB,E5,203229,SET,4,L,1,1,1,0,0,1,0,1,11100101,N,Y,N,N,N</v>
      </c>
    </row>
    <row r="484" spans="1:23" ht="15" customHeight="1" x14ac:dyDescent="0.25">
      <c r="A484" s="1" t="s">
        <v>141</v>
      </c>
      <c r="B484" s="1" t="s">
        <v>179</v>
      </c>
      <c r="C484" s="1">
        <f t="shared" si="88"/>
        <v>203230</v>
      </c>
      <c r="D484" s="1" t="s">
        <v>152</v>
      </c>
      <c r="E484" s="1">
        <v>4</v>
      </c>
      <c r="F484" s="1" t="s">
        <v>211</v>
      </c>
      <c r="G484" s="1" t="str">
        <f t="shared" si="89"/>
        <v>1</v>
      </c>
      <c r="H484" s="1" t="str">
        <f t="shared" si="90"/>
        <v>1</v>
      </c>
      <c r="I484" s="1" t="str">
        <f t="shared" si="91"/>
        <v>1</v>
      </c>
      <c r="J484" s="1" t="str">
        <f t="shared" si="92"/>
        <v>0</v>
      </c>
      <c r="K484" s="1" t="str">
        <f t="shared" si="93"/>
        <v>0</v>
      </c>
      <c r="L484" s="1" t="str">
        <f t="shared" si="94"/>
        <v>1</v>
      </c>
      <c r="M484" s="1" t="str">
        <f t="shared" si="95"/>
        <v>1</v>
      </c>
      <c r="N484" s="1" t="str">
        <f t="shared" si="96"/>
        <v>0</v>
      </c>
      <c r="O484" s="1" t="str">
        <f t="shared" si="9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98"/>
        <v>CB,E6,203230,SET,4,(HL),1,1,1,0,0,1,1,0,11100110,N,Y,Y,N,N</v>
      </c>
    </row>
    <row r="485" spans="1:23" ht="15" customHeight="1" x14ac:dyDescent="0.25">
      <c r="A485" s="1" t="s">
        <v>141</v>
      </c>
      <c r="B485" s="1" t="s">
        <v>180</v>
      </c>
      <c r="C485" s="1">
        <f t="shared" si="88"/>
        <v>203231</v>
      </c>
      <c r="D485" s="1" t="s">
        <v>152</v>
      </c>
      <c r="E485" s="1">
        <v>4</v>
      </c>
      <c r="F485" s="1" t="s">
        <v>9</v>
      </c>
      <c r="G485" s="1" t="str">
        <f t="shared" si="89"/>
        <v>1</v>
      </c>
      <c r="H485" s="1" t="str">
        <f t="shared" si="90"/>
        <v>1</v>
      </c>
      <c r="I485" s="1" t="str">
        <f t="shared" si="91"/>
        <v>1</v>
      </c>
      <c r="J485" s="1" t="str">
        <f t="shared" si="92"/>
        <v>0</v>
      </c>
      <c r="K485" s="1" t="str">
        <f t="shared" si="93"/>
        <v>0</v>
      </c>
      <c r="L485" s="1" t="str">
        <f t="shared" si="94"/>
        <v>1</v>
      </c>
      <c r="M485" s="1" t="str">
        <f t="shared" si="95"/>
        <v>1</v>
      </c>
      <c r="N485" s="1" t="str">
        <f t="shared" si="96"/>
        <v>1</v>
      </c>
      <c r="O485" s="1" t="str">
        <f t="shared" si="9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98"/>
        <v>CB,E7,203231,SET,4,A,1,1,1,0,0,1,1,1,11100111,N,Y,N,N,N</v>
      </c>
    </row>
    <row r="486" spans="1:23" ht="15" customHeight="1" x14ac:dyDescent="0.25">
      <c r="A486" s="1" t="s">
        <v>141</v>
      </c>
      <c r="B486" s="1" t="s">
        <v>181</v>
      </c>
      <c r="C486" s="1">
        <f t="shared" si="88"/>
        <v>203232</v>
      </c>
      <c r="D486" s="1" t="s">
        <v>152</v>
      </c>
      <c r="E486" s="1">
        <v>5</v>
      </c>
      <c r="F486" s="1" t="s">
        <v>205</v>
      </c>
      <c r="G486" s="1" t="str">
        <f t="shared" si="89"/>
        <v>1</v>
      </c>
      <c r="H486" s="1" t="str">
        <f t="shared" si="90"/>
        <v>1</v>
      </c>
      <c r="I486" s="1" t="str">
        <f t="shared" si="91"/>
        <v>1</v>
      </c>
      <c r="J486" s="1" t="str">
        <f t="shared" si="92"/>
        <v>0</v>
      </c>
      <c r="K486" s="1" t="str">
        <f t="shared" si="93"/>
        <v>1</v>
      </c>
      <c r="L486" s="1" t="str">
        <f t="shared" si="94"/>
        <v>0</v>
      </c>
      <c r="M486" s="1" t="str">
        <f t="shared" si="95"/>
        <v>0</v>
      </c>
      <c r="N486" s="1" t="str">
        <f t="shared" si="96"/>
        <v>0</v>
      </c>
      <c r="O486" s="1" t="str">
        <f t="shared" si="9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98"/>
        <v>CB,E8,203232,SET,5,B,1,1,1,0,1,0,0,0,11101000,N,Y,N,N,N</v>
      </c>
    </row>
    <row r="487" spans="1:23" ht="15" customHeight="1" x14ac:dyDescent="0.25">
      <c r="A487" s="1" t="s">
        <v>141</v>
      </c>
      <c r="B487" s="1" t="s">
        <v>182</v>
      </c>
      <c r="C487" s="1">
        <f t="shared" si="88"/>
        <v>203233</v>
      </c>
      <c r="D487" s="1" t="s">
        <v>152</v>
      </c>
      <c r="E487" s="1">
        <v>5</v>
      </c>
      <c r="F487" s="1" t="s">
        <v>206</v>
      </c>
      <c r="G487" s="1" t="str">
        <f t="shared" si="89"/>
        <v>1</v>
      </c>
      <c r="H487" s="1" t="str">
        <f t="shared" si="90"/>
        <v>1</v>
      </c>
      <c r="I487" s="1" t="str">
        <f t="shared" si="91"/>
        <v>1</v>
      </c>
      <c r="J487" s="1" t="str">
        <f t="shared" si="92"/>
        <v>0</v>
      </c>
      <c r="K487" s="1" t="str">
        <f t="shared" si="93"/>
        <v>1</v>
      </c>
      <c r="L487" s="1" t="str">
        <f t="shared" si="94"/>
        <v>0</v>
      </c>
      <c r="M487" s="1" t="str">
        <f t="shared" si="95"/>
        <v>0</v>
      </c>
      <c r="N487" s="1" t="str">
        <f t="shared" si="96"/>
        <v>1</v>
      </c>
      <c r="O487" s="1" t="str">
        <f t="shared" si="9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98"/>
        <v>CB,E9,203233,SET,5,C,1,1,1,0,1,0,0,1,11101001,N,Y,N,N,N</v>
      </c>
    </row>
    <row r="488" spans="1:23" ht="15" customHeight="1" x14ac:dyDescent="0.25">
      <c r="A488" s="1" t="s">
        <v>141</v>
      </c>
      <c r="B488" s="1" t="s">
        <v>183</v>
      </c>
      <c r="C488" s="1">
        <f t="shared" si="88"/>
        <v>203234</v>
      </c>
      <c r="D488" s="1" t="s">
        <v>152</v>
      </c>
      <c r="E488" s="1">
        <v>5</v>
      </c>
      <c r="F488" s="1" t="s">
        <v>207</v>
      </c>
      <c r="G488" s="1" t="str">
        <f t="shared" si="89"/>
        <v>1</v>
      </c>
      <c r="H488" s="1" t="str">
        <f t="shared" si="90"/>
        <v>1</v>
      </c>
      <c r="I488" s="1" t="str">
        <f t="shared" si="91"/>
        <v>1</v>
      </c>
      <c r="J488" s="1" t="str">
        <f t="shared" si="92"/>
        <v>0</v>
      </c>
      <c r="K488" s="1" t="str">
        <f t="shared" si="93"/>
        <v>1</v>
      </c>
      <c r="L488" s="1" t="str">
        <f t="shared" si="94"/>
        <v>0</v>
      </c>
      <c r="M488" s="1" t="str">
        <f t="shared" si="95"/>
        <v>1</v>
      </c>
      <c r="N488" s="1" t="str">
        <f t="shared" si="96"/>
        <v>0</v>
      </c>
      <c r="O488" s="1" t="str">
        <f t="shared" si="9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98"/>
        <v>CB,EA,203234,SET,5,D,1,1,1,0,1,0,1,0,11101010,N,Y,N,N,N</v>
      </c>
    </row>
    <row r="489" spans="1:23" ht="15" customHeight="1" x14ac:dyDescent="0.25">
      <c r="A489" s="1" t="s">
        <v>141</v>
      </c>
      <c r="B489" s="1" t="s">
        <v>184</v>
      </c>
      <c r="C489" s="1">
        <f t="shared" si="88"/>
        <v>203235</v>
      </c>
      <c r="D489" s="1" t="s">
        <v>152</v>
      </c>
      <c r="E489" s="1">
        <v>5</v>
      </c>
      <c r="F489" s="1" t="s">
        <v>208</v>
      </c>
      <c r="G489" s="1" t="str">
        <f t="shared" si="89"/>
        <v>1</v>
      </c>
      <c r="H489" s="1" t="str">
        <f t="shared" si="90"/>
        <v>1</v>
      </c>
      <c r="I489" s="1" t="str">
        <f t="shared" si="91"/>
        <v>1</v>
      </c>
      <c r="J489" s="1" t="str">
        <f t="shared" si="92"/>
        <v>0</v>
      </c>
      <c r="K489" s="1" t="str">
        <f t="shared" si="93"/>
        <v>1</v>
      </c>
      <c r="L489" s="1" t="str">
        <f t="shared" si="94"/>
        <v>0</v>
      </c>
      <c r="M489" s="1" t="str">
        <f t="shared" si="95"/>
        <v>1</v>
      </c>
      <c r="N489" s="1" t="str">
        <f t="shared" si="96"/>
        <v>1</v>
      </c>
      <c r="O489" s="1" t="str">
        <f t="shared" si="9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98"/>
        <v>CB,EB,203235,SET,5,E,1,1,1,0,1,0,1,1,11101011,N,Y,N,N,N</v>
      </c>
    </row>
    <row r="490" spans="1:23" ht="15" customHeight="1" x14ac:dyDescent="0.25">
      <c r="A490" s="1" t="s">
        <v>141</v>
      </c>
      <c r="B490" s="1" t="s">
        <v>185</v>
      </c>
      <c r="C490" s="1">
        <f t="shared" si="88"/>
        <v>203236</v>
      </c>
      <c r="D490" s="1" t="s">
        <v>152</v>
      </c>
      <c r="E490" s="1">
        <v>5</v>
      </c>
      <c r="F490" s="1" t="s">
        <v>209</v>
      </c>
      <c r="G490" s="1" t="str">
        <f t="shared" si="89"/>
        <v>1</v>
      </c>
      <c r="H490" s="1" t="str">
        <f t="shared" si="90"/>
        <v>1</v>
      </c>
      <c r="I490" s="1" t="str">
        <f t="shared" si="91"/>
        <v>1</v>
      </c>
      <c r="J490" s="1" t="str">
        <f t="shared" si="92"/>
        <v>0</v>
      </c>
      <c r="K490" s="1" t="str">
        <f t="shared" si="93"/>
        <v>1</v>
      </c>
      <c r="L490" s="1" t="str">
        <f t="shared" si="94"/>
        <v>1</v>
      </c>
      <c r="M490" s="1" t="str">
        <f t="shared" si="95"/>
        <v>0</v>
      </c>
      <c r="N490" s="1" t="str">
        <f t="shared" si="96"/>
        <v>0</v>
      </c>
      <c r="O490" s="1" t="str">
        <f t="shared" si="9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98"/>
        <v>CB,EC,203236,SET,5,H,1,1,1,0,1,1,0,0,11101100,N,Y,N,N,N</v>
      </c>
    </row>
    <row r="491" spans="1:23" ht="15" customHeight="1" x14ac:dyDescent="0.25">
      <c r="A491" s="1" t="s">
        <v>141</v>
      </c>
      <c r="B491" s="1" t="s">
        <v>186</v>
      </c>
      <c r="C491" s="1">
        <f t="shared" si="88"/>
        <v>203237</v>
      </c>
      <c r="D491" s="1" t="s">
        <v>152</v>
      </c>
      <c r="E491" s="1">
        <v>5</v>
      </c>
      <c r="F491" s="1" t="s">
        <v>210</v>
      </c>
      <c r="G491" s="1" t="str">
        <f t="shared" si="89"/>
        <v>1</v>
      </c>
      <c r="H491" s="1" t="str">
        <f t="shared" si="90"/>
        <v>1</v>
      </c>
      <c r="I491" s="1" t="str">
        <f t="shared" si="91"/>
        <v>1</v>
      </c>
      <c r="J491" s="1" t="str">
        <f t="shared" si="92"/>
        <v>0</v>
      </c>
      <c r="K491" s="1" t="str">
        <f t="shared" si="93"/>
        <v>1</v>
      </c>
      <c r="L491" s="1" t="str">
        <f t="shared" si="94"/>
        <v>1</v>
      </c>
      <c r="M491" s="1" t="str">
        <f t="shared" si="95"/>
        <v>0</v>
      </c>
      <c r="N491" s="1" t="str">
        <f t="shared" si="96"/>
        <v>1</v>
      </c>
      <c r="O491" s="1" t="str">
        <f t="shared" si="9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98"/>
        <v>CB,ED,203237,SET,5,L,1,1,1,0,1,1,0,1,11101101,N,Y,N,N,N</v>
      </c>
    </row>
    <row r="492" spans="1:23" ht="15" customHeight="1" x14ac:dyDescent="0.25">
      <c r="A492" s="1" t="s">
        <v>141</v>
      </c>
      <c r="B492" s="1" t="s">
        <v>187</v>
      </c>
      <c r="C492" s="1">
        <f t="shared" si="88"/>
        <v>203238</v>
      </c>
      <c r="D492" s="1" t="s">
        <v>152</v>
      </c>
      <c r="E492" s="1">
        <v>5</v>
      </c>
      <c r="F492" s="1" t="s">
        <v>211</v>
      </c>
      <c r="G492" s="1" t="str">
        <f t="shared" si="89"/>
        <v>1</v>
      </c>
      <c r="H492" s="1" t="str">
        <f t="shared" si="90"/>
        <v>1</v>
      </c>
      <c r="I492" s="1" t="str">
        <f t="shared" si="91"/>
        <v>1</v>
      </c>
      <c r="J492" s="1" t="str">
        <f t="shared" si="92"/>
        <v>0</v>
      </c>
      <c r="K492" s="1" t="str">
        <f t="shared" si="93"/>
        <v>1</v>
      </c>
      <c r="L492" s="1" t="str">
        <f t="shared" si="94"/>
        <v>1</v>
      </c>
      <c r="M492" s="1" t="str">
        <f t="shared" si="95"/>
        <v>1</v>
      </c>
      <c r="N492" s="1" t="str">
        <f t="shared" si="96"/>
        <v>0</v>
      </c>
      <c r="O492" s="1" t="str">
        <f t="shared" si="9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98"/>
        <v>CB,EE,203238,SET,5,(HL),1,1,1,0,1,1,1,0,11101110,N,Y,Y,N,N</v>
      </c>
    </row>
    <row r="493" spans="1:23" ht="15" customHeight="1" x14ac:dyDescent="0.25">
      <c r="A493" s="1" t="s">
        <v>141</v>
      </c>
      <c r="B493" s="1" t="s">
        <v>188</v>
      </c>
      <c r="C493" s="1">
        <f t="shared" si="88"/>
        <v>203239</v>
      </c>
      <c r="D493" s="1" t="s">
        <v>152</v>
      </c>
      <c r="E493" s="1">
        <v>5</v>
      </c>
      <c r="F493" s="1" t="s">
        <v>9</v>
      </c>
      <c r="G493" s="1" t="str">
        <f t="shared" si="89"/>
        <v>1</v>
      </c>
      <c r="H493" s="1" t="str">
        <f t="shared" si="90"/>
        <v>1</v>
      </c>
      <c r="I493" s="1" t="str">
        <f t="shared" si="91"/>
        <v>1</v>
      </c>
      <c r="J493" s="1" t="str">
        <f t="shared" si="92"/>
        <v>0</v>
      </c>
      <c r="K493" s="1" t="str">
        <f t="shared" si="93"/>
        <v>1</v>
      </c>
      <c r="L493" s="1" t="str">
        <f t="shared" si="94"/>
        <v>1</v>
      </c>
      <c r="M493" s="1" t="str">
        <f t="shared" si="95"/>
        <v>1</v>
      </c>
      <c r="N493" s="1" t="str">
        <f t="shared" si="96"/>
        <v>1</v>
      </c>
      <c r="O493" s="1" t="str">
        <f t="shared" si="9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98"/>
        <v>CB,EF,203239,SET,5,A,1,1,1,0,1,1,1,1,11101111,N,Y,N,N,N</v>
      </c>
    </row>
    <row r="494" spans="1:23" ht="15" customHeight="1" x14ac:dyDescent="0.25">
      <c r="A494" s="1" t="s">
        <v>141</v>
      </c>
      <c r="B494" s="1" t="s">
        <v>189</v>
      </c>
      <c r="C494" s="1">
        <f t="shared" si="88"/>
        <v>203240</v>
      </c>
      <c r="D494" s="1" t="s">
        <v>152</v>
      </c>
      <c r="E494" s="1">
        <v>6</v>
      </c>
      <c r="F494" s="1" t="s">
        <v>205</v>
      </c>
      <c r="G494" s="1" t="str">
        <f t="shared" si="89"/>
        <v>1</v>
      </c>
      <c r="H494" s="1" t="str">
        <f t="shared" si="90"/>
        <v>1</v>
      </c>
      <c r="I494" s="1" t="str">
        <f t="shared" si="91"/>
        <v>1</v>
      </c>
      <c r="J494" s="1" t="str">
        <f t="shared" si="92"/>
        <v>1</v>
      </c>
      <c r="K494" s="1" t="str">
        <f t="shared" si="93"/>
        <v>0</v>
      </c>
      <c r="L494" s="1" t="str">
        <f t="shared" si="94"/>
        <v>0</v>
      </c>
      <c r="M494" s="1" t="str">
        <f t="shared" si="95"/>
        <v>0</v>
      </c>
      <c r="N494" s="1" t="str">
        <f t="shared" si="96"/>
        <v>0</v>
      </c>
      <c r="O494" s="1" t="str">
        <f t="shared" si="9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98"/>
        <v>CB,F0,203240,SET,6,B,1,1,1,1,0,0,0,0,11110000,N,Y,N,N,N</v>
      </c>
    </row>
    <row r="495" spans="1:23" ht="15" customHeight="1" x14ac:dyDescent="0.25">
      <c r="A495" s="1" t="s">
        <v>141</v>
      </c>
      <c r="B495" s="1" t="s">
        <v>190</v>
      </c>
      <c r="C495" s="1">
        <f t="shared" si="88"/>
        <v>203241</v>
      </c>
      <c r="D495" s="1" t="s">
        <v>152</v>
      </c>
      <c r="E495" s="1">
        <v>6</v>
      </c>
      <c r="F495" s="1" t="s">
        <v>206</v>
      </c>
      <c r="G495" s="1" t="str">
        <f t="shared" si="89"/>
        <v>1</v>
      </c>
      <c r="H495" s="1" t="str">
        <f t="shared" si="90"/>
        <v>1</v>
      </c>
      <c r="I495" s="1" t="str">
        <f t="shared" si="91"/>
        <v>1</v>
      </c>
      <c r="J495" s="1" t="str">
        <f t="shared" si="92"/>
        <v>1</v>
      </c>
      <c r="K495" s="1" t="str">
        <f t="shared" si="93"/>
        <v>0</v>
      </c>
      <c r="L495" s="1" t="str">
        <f t="shared" si="94"/>
        <v>0</v>
      </c>
      <c r="M495" s="1" t="str">
        <f t="shared" si="95"/>
        <v>0</v>
      </c>
      <c r="N495" s="1" t="str">
        <f t="shared" si="96"/>
        <v>1</v>
      </c>
      <c r="O495" s="1" t="str">
        <f t="shared" si="9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98"/>
        <v>CB,F1,203241,SET,6,C,1,1,1,1,0,0,0,1,11110001,N,Y,N,N,N</v>
      </c>
    </row>
    <row r="496" spans="1:23" ht="15" customHeight="1" x14ac:dyDescent="0.25">
      <c r="A496" s="1" t="s">
        <v>141</v>
      </c>
      <c r="B496" s="1" t="s">
        <v>191</v>
      </c>
      <c r="C496" s="1">
        <f t="shared" si="88"/>
        <v>203242</v>
      </c>
      <c r="D496" s="1" t="s">
        <v>152</v>
      </c>
      <c r="E496" s="1">
        <v>6</v>
      </c>
      <c r="F496" s="1" t="s">
        <v>207</v>
      </c>
      <c r="G496" s="1" t="str">
        <f t="shared" si="89"/>
        <v>1</v>
      </c>
      <c r="H496" s="1" t="str">
        <f t="shared" si="90"/>
        <v>1</v>
      </c>
      <c r="I496" s="1" t="str">
        <f t="shared" si="91"/>
        <v>1</v>
      </c>
      <c r="J496" s="1" t="str">
        <f t="shared" si="92"/>
        <v>1</v>
      </c>
      <c r="K496" s="1" t="str">
        <f t="shared" si="93"/>
        <v>0</v>
      </c>
      <c r="L496" s="1" t="str">
        <f t="shared" si="94"/>
        <v>0</v>
      </c>
      <c r="M496" s="1" t="str">
        <f t="shared" si="95"/>
        <v>1</v>
      </c>
      <c r="N496" s="1" t="str">
        <f t="shared" si="96"/>
        <v>0</v>
      </c>
      <c r="O496" s="1" t="str">
        <f t="shared" si="9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98"/>
        <v>CB,F2,203242,SET,6,D,1,1,1,1,0,0,1,0,11110010,N,Y,N,N,N</v>
      </c>
    </row>
    <row r="497" spans="1:23" ht="15" customHeight="1" x14ac:dyDescent="0.25">
      <c r="A497" s="1" t="s">
        <v>141</v>
      </c>
      <c r="B497" s="1" t="s">
        <v>192</v>
      </c>
      <c r="C497" s="1">
        <f t="shared" si="88"/>
        <v>203243</v>
      </c>
      <c r="D497" s="1" t="s">
        <v>152</v>
      </c>
      <c r="E497" s="1">
        <v>6</v>
      </c>
      <c r="F497" s="1" t="s">
        <v>208</v>
      </c>
      <c r="G497" s="1" t="str">
        <f t="shared" si="89"/>
        <v>1</v>
      </c>
      <c r="H497" s="1" t="str">
        <f t="shared" si="90"/>
        <v>1</v>
      </c>
      <c r="I497" s="1" t="str">
        <f t="shared" si="91"/>
        <v>1</v>
      </c>
      <c r="J497" s="1" t="str">
        <f t="shared" si="92"/>
        <v>1</v>
      </c>
      <c r="K497" s="1" t="str">
        <f t="shared" si="93"/>
        <v>0</v>
      </c>
      <c r="L497" s="1" t="str">
        <f t="shared" si="94"/>
        <v>0</v>
      </c>
      <c r="M497" s="1" t="str">
        <f t="shared" si="95"/>
        <v>1</v>
      </c>
      <c r="N497" s="1" t="str">
        <f t="shared" si="96"/>
        <v>1</v>
      </c>
      <c r="O497" s="1" t="str">
        <f t="shared" si="9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98"/>
        <v>CB,F3,203243,SET,6,E,1,1,1,1,0,0,1,1,11110011,N,Y,N,N,N</v>
      </c>
    </row>
    <row r="498" spans="1:23" ht="15" customHeight="1" x14ac:dyDescent="0.25">
      <c r="A498" s="1" t="s">
        <v>141</v>
      </c>
      <c r="B498" s="1" t="s">
        <v>193</v>
      </c>
      <c r="C498" s="1">
        <f t="shared" si="88"/>
        <v>203244</v>
      </c>
      <c r="D498" s="1" t="s">
        <v>152</v>
      </c>
      <c r="E498" s="1">
        <v>6</v>
      </c>
      <c r="F498" s="1" t="s">
        <v>209</v>
      </c>
      <c r="G498" s="1" t="str">
        <f t="shared" si="89"/>
        <v>1</v>
      </c>
      <c r="H498" s="1" t="str">
        <f t="shared" si="90"/>
        <v>1</v>
      </c>
      <c r="I498" s="1" t="str">
        <f t="shared" si="91"/>
        <v>1</v>
      </c>
      <c r="J498" s="1" t="str">
        <f t="shared" si="92"/>
        <v>1</v>
      </c>
      <c r="K498" s="1" t="str">
        <f t="shared" si="93"/>
        <v>0</v>
      </c>
      <c r="L498" s="1" t="str">
        <f t="shared" si="94"/>
        <v>1</v>
      </c>
      <c r="M498" s="1" t="str">
        <f t="shared" si="95"/>
        <v>0</v>
      </c>
      <c r="N498" s="1" t="str">
        <f t="shared" si="96"/>
        <v>0</v>
      </c>
      <c r="O498" s="1" t="str">
        <f t="shared" si="9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98"/>
        <v>CB,F4,203244,SET,6,H,1,1,1,1,0,1,0,0,11110100,N,Y,N,N,N</v>
      </c>
    </row>
    <row r="499" spans="1:23" ht="15" customHeight="1" x14ac:dyDescent="0.25">
      <c r="A499" s="1" t="s">
        <v>141</v>
      </c>
      <c r="B499" s="1" t="s">
        <v>194</v>
      </c>
      <c r="C499" s="1">
        <f t="shared" si="88"/>
        <v>203245</v>
      </c>
      <c r="D499" s="1" t="s">
        <v>152</v>
      </c>
      <c r="E499" s="1">
        <v>6</v>
      </c>
      <c r="F499" s="1" t="s">
        <v>210</v>
      </c>
      <c r="G499" s="1" t="str">
        <f t="shared" si="89"/>
        <v>1</v>
      </c>
      <c r="H499" s="1" t="str">
        <f t="shared" si="90"/>
        <v>1</v>
      </c>
      <c r="I499" s="1" t="str">
        <f t="shared" si="91"/>
        <v>1</v>
      </c>
      <c r="J499" s="1" t="str">
        <f t="shared" si="92"/>
        <v>1</v>
      </c>
      <c r="K499" s="1" t="str">
        <f t="shared" si="93"/>
        <v>0</v>
      </c>
      <c r="L499" s="1" t="str">
        <f t="shared" si="94"/>
        <v>1</v>
      </c>
      <c r="M499" s="1" t="str">
        <f t="shared" si="95"/>
        <v>0</v>
      </c>
      <c r="N499" s="1" t="str">
        <f t="shared" si="96"/>
        <v>1</v>
      </c>
      <c r="O499" s="1" t="str">
        <f t="shared" si="9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98"/>
        <v>CB,F5,203245,SET,6,L,1,1,1,1,0,1,0,1,11110101,N,Y,N,N,N</v>
      </c>
    </row>
    <row r="500" spans="1:23" ht="15" customHeight="1" x14ac:dyDescent="0.25">
      <c r="A500" s="1" t="s">
        <v>141</v>
      </c>
      <c r="B500" s="1" t="s">
        <v>195</v>
      </c>
      <c r="C500" s="1">
        <f t="shared" si="88"/>
        <v>203246</v>
      </c>
      <c r="D500" s="1" t="s">
        <v>152</v>
      </c>
      <c r="E500" s="1">
        <v>6</v>
      </c>
      <c r="F500" s="1" t="s">
        <v>211</v>
      </c>
      <c r="G500" s="1" t="str">
        <f t="shared" si="89"/>
        <v>1</v>
      </c>
      <c r="H500" s="1" t="str">
        <f t="shared" si="90"/>
        <v>1</v>
      </c>
      <c r="I500" s="1" t="str">
        <f t="shared" si="91"/>
        <v>1</v>
      </c>
      <c r="J500" s="1" t="str">
        <f t="shared" si="92"/>
        <v>1</v>
      </c>
      <c r="K500" s="1" t="str">
        <f t="shared" si="93"/>
        <v>0</v>
      </c>
      <c r="L500" s="1" t="str">
        <f t="shared" si="94"/>
        <v>1</v>
      </c>
      <c r="M500" s="1" t="str">
        <f t="shared" si="95"/>
        <v>1</v>
      </c>
      <c r="N500" s="1" t="str">
        <f t="shared" si="96"/>
        <v>0</v>
      </c>
      <c r="O500" s="1" t="str">
        <f t="shared" si="9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98"/>
        <v>CB,F6,203246,SET,6,(HL),1,1,1,1,0,1,1,0,11110110,N,Y,Y,N,N</v>
      </c>
    </row>
    <row r="501" spans="1:23" ht="15" customHeight="1" x14ac:dyDescent="0.25">
      <c r="A501" s="1" t="s">
        <v>141</v>
      </c>
      <c r="B501" s="1" t="s">
        <v>196</v>
      </c>
      <c r="C501" s="1">
        <f t="shared" si="88"/>
        <v>203247</v>
      </c>
      <c r="D501" s="1" t="s">
        <v>152</v>
      </c>
      <c r="E501" s="1">
        <v>6</v>
      </c>
      <c r="F501" s="1" t="s">
        <v>9</v>
      </c>
      <c r="G501" s="1" t="str">
        <f t="shared" si="89"/>
        <v>1</v>
      </c>
      <c r="H501" s="1" t="str">
        <f t="shared" si="90"/>
        <v>1</v>
      </c>
      <c r="I501" s="1" t="str">
        <f t="shared" si="91"/>
        <v>1</v>
      </c>
      <c r="J501" s="1" t="str">
        <f t="shared" si="92"/>
        <v>1</v>
      </c>
      <c r="K501" s="1" t="str">
        <f t="shared" si="93"/>
        <v>0</v>
      </c>
      <c r="L501" s="1" t="str">
        <f t="shared" si="94"/>
        <v>1</v>
      </c>
      <c r="M501" s="1" t="str">
        <f t="shared" si="95"/>
        <v>1</v>
      </c>
      <c r="N501" s="1" t="str">
        <f t="shared" si="96"/>
        <v>1</v>
      </c>
      <c r="O501" s="1" t="str">
        <f t="shared" si="9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98"/>
        <v>CB,F7,203247,SET,6,A,1,1,1,1,0,1,1,1,11110111,N,Y,N,N,N</v>
      </c>
    </row>
    <row r="502" spans="1:23" ht="15" customHeight="1" x14ac:dyDescent="0.25">
      <c r="A502" s="1" t="s">
        <v>141</v>
      </c>
      <c r="B502" s="1" t="s">
        <v>197</v>
      </c>
      <c r="C502" s="1">
        <f t="shared" si="88"/>
        <v>203248</v>
      </c>
      <c r="D502" s="1" t="s">
        <v>152</v>
      </c>
      <c r="E502" s="1">
        <v>7</v>
      </c>
      <c r="F502" s="1" t="s">
        <v>205</v>
      </c>
      <c r="G502" s="1" t="str">
        <f t="shared" si="89"/>
        <v>1</v>
      </c>
      <c r="H502" s="1" t="str">
        <f t="shared" si="90"/>
        <v>1</v>
      </c>
      <c r="I502" s="1" t="str">
        <f t="shared" si="91"/>
        <v>1</v>
      </c>
      <c r="J502" s="1" t="str">
        <f t="shared" si="92"/>
        <v>1</v>
      </c>
      <c r="K502" s="1" t="str">
        <f t="shared" si="93"/>
        <v>1</v>
      </c>
      <c r="L502" s="1" t="str">
        <f t="shared" si="94"/>
        <v>0</v>
      </c>
      <c r="M502" s="1" t="str">
        <f t="shared" si="95"/>
        <v>0</v>
      </c>
      <c r="N502" s="1" t="str">
        <f t="shared" si="96"/>
        <v>0</v>
      </c>
      <c r="O502" s="1" t="str">
        <f t="shared" si="9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98"/>
        <v>CB,F8,203248,SET,7,B,1,1,1,1,1,0,0,0,11111000,N,Y,N,N,N</v>
      </c>
    </row>
    <row r="503" spans="1:23" ht="15" customHeight="1" x14ac:dyDescent="0.25">
      <c r="A503" s="1" t="s">
        <v>141</v>
      </c>
      <c r="B503" s="1" t="s">
        <v>198</v>
      </c>
      <c r="C503" s="1">
        <f t="shared" si="88"/>
        <v>203249</v>
      </c>
      <c r="D503" s="1" t="s">
        <v>152</v>
      </c>
      <c r="E503" s="1">
        <v>7</v>
      </c>
      <c r="F503" s="1" t="s">
        <v>206</v>
      </c>
      <c r="G503" s="1" t="str">
        <f t="shared" si="89"/>
        <v>1</v>
      </c>
      <c r="H503" s="1" t="str">
        <f t="shared" si="90"/>
        <v>1</v>
      </c>
      <c r="I503" s="1" t="str">
        <f t="shared" si="91"/>
        <v>1</v>
      </c>
      <c r="J503" s="1" t="str">
        <f t="shared" si="92"/>
        <v>1</v>
      </c>
      <c r="K503" s="1" t="str">
        <f t="shared" si="93"/>
        <v>1</v>
      </c>
      <c r="L503" s="1" t="str">
        <f t="shared" si="94"/>
        <v>0</v>
      </c>
      <c r="M503" s="1" t="str">
        <f t="shared" si="95"/>
        <v>0</v>
      </c>
      <c r="N503" s="1" t="str">
        <f t="shared" si="96"/>
        <v>1</v>
      </c>
      <c r="O503" s="1" t="str">
        <f t="shared" si="9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98"/>
        <v>CB,F9,203249,SET,7,C,1,1,1,1,1,0,0,1,11111001,N,Y,N,N,N</v>
      </c>
    </row>
    <row r="504" spans="1:23" ht="15" customHeight="1" x14ac:dyDescent="0.25">
      <c r="A504" s="1" t="s">
        <v>141</v>
      </c>
      <c r="B504" s="1" t="s">
        <v>199</v>
      </c>
      <c r="C504" s="1">
        <f t="shared" si="88"/>
        <v>203250</v>
      </c>
      <c r="D504" s="1" t="s">
        <v>152</v>
      </c>
      <c r="E504" s="1">
        <v>7</v>
      </c>
      <c r="F504" s="1" t="s">
        <v>207</v>
      </c>
      <c r="G504" s="1" t="str">
        <f t="shared" si="89"/>
        <v>1</v>
      </c>
      <c r="H504" s="1" t="str">
        <f t="shared" si="90"/>
        <v>1</v>
      </c>
      <c r="I504" s="1" t="str">
        <f t="shared" si="91"/>
        <v>1</v>
      </c>
      <c r="J504" s="1" t="str">
        <f t="shared" si="92"/>
        <v>1</v>
      </c>
      <c r="K504" s="1" t="str">
        <f t="shared" si="93"/>
        <v>1</v>
      </c>
      <c r="L504" s="1" t="str">
        <f t="shared" si="94"/>
        <v>0</v>
      </c>
      <c r="M504" s="1" t="str">
        <f t="shared" si="95"/>
        <v>1</v>
      </c>
      <c r="N504" s="1" t="str">
        <f t="shared" si="96"/>
        <v>0</v>
      </c>
      <c r="O504" s="1" t="str">
        <f t="shared" si="9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98"/>
        <v>CB,FA,203250,SET,7,D,1,1,1,1,1,0,1,0,11111010,N,Y,N,N,N</v>
      </c>
    </row>
    <row r="505" spans="1:23" ht="15" customHeight="1" x14ac:dyDescent="0.25">
      <c r="A505" s="1" t="s">
        <v>141</v>
      </c>
      <c r="B505" s="1" t="s">
        <v>200</v>
      </c>
      <c r="C505" s="1">
        <f t="shared" si="88"/>
        <v>203251</v>
      </c>
      <c r="D505" s="1" t="s">
        <v>152</v>
      </c>
      <c r="E505" s="1">
        <v>7</v>
      </c>
      <c r="F505" s="1" t="s">
        <v>208</v>
      </c>
      <c r="G505" s="1" t="str">
        <f t="shared" si="89"/>
        <v>1</v>
      </c>
      <c r="H505" s="1" t="str">
        <f t="shared" si="90"/>
        <v>1</v>
      </c>
      <c r="I505" s="1" t="str">
        <f t="shared" si="91"/>
        <v>1</v>
      </c>
      <c r="J505" s="1" t="str">
        <f t="shared" si="92"/>
        <v>1</v>
      </c>
      <c r="K505" s="1" t="str">
        <f t="shared" si="93"/>
        <v>1</v>
      </c>
      <c r="L505" s="1" t="str">
        <f t="shared" si="94"/>
        <v>0</v>
      </c>
      <c r="M505" s="1" t="str">
        <f t="shared" si="95"/>
        <v>1</v>
      </c>
      <c r="N505" s="1" t="str">
        <f t="shared" si="96"/>
        <v>1</v>
      </c>
      <c r="O505" s="1" t="str">
        <f t="shared" si="9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98"/>
        <v>CB,FB,203251,SET,7,E,1,1,1,1,1,0,1,1,11111011,N,Y,N,N,N</v>
      </c>
    </row>
    <row r="506" spans="1:23" ht="15" customHeight="1" x14ac:dyDescent="0.25">
      <c r="A506" s="1" t="s">
        <v>141</v>
      </c>
      <c r="B506" s="1" t="s">
        <v>201</v>
      </c>
      <c r="C506" s="1">
        <f t="shared" si="88"/>
        <v>203252</v>
      </c>
      <c r="D506" s="1" t="s">
        <v>152</v>
      </c>
      <c r="E506" s="1">
        <v>7</v>
      </c>
      <c r="F506" s="1" t="s">
        <v>209</v>
      </c>
      <c r="G506" s="1" t="str">
        <f t="shared" si="89"/>
        <v>1</v>
      </c>
      <c r="H506" s="1" t="str">
        <f t="shared" si="90"/>
        <v>1</v>
      </c>
      <c r="I506" s="1" t="str">
        <f t="shared" si="91"/>
        <v>1</v>
      </c>
      <c r="J506" s="1" t="str">
        <f t="shared" si="92"/>
        <v>1</v>
      </c>
      <c r="K506" s="1" t="str">
        <f t="shared" si="93"/>
        <v>1</v>
      </c>
      <c r="L506" s="1" t="str">
        <f t="shared" si="94"/>
        <v>1</v>
      </c>
      <c r="M506" s="1" t="str">
        <f t="shared" si="95"/>
        <v>0</v>
      </c>
      <c r="N506" s="1" t="str">
        <f t="shared" si="96"/>
        <v>0</v>
      </c>
      <c r="O506" s="1" t="str">
        <f t="shared" si="9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98"/>
        <v>CB,FC,203252,SET,7,H,1,1,1,1,1,1,0,0,11111100,N,Y,N,N,N</v>
      </c>
    </row>
    <row r="507" spans="1:23" ht="15" customHeight="1" x14ac:dyDescent="0.25">
      <c r="A507" s="1" t="s">
        <v>141</v>
      </c>
      <c r="B507" s="1" t="s">
        <v>202</v>
      </c>
      <c r="C507" s="1">
        <f t="shared" si="88"/>
        <v>203253</v>
      </c>
      <c r="D507" s="1" t="s">
        <v>152</v>
      </c>
      <c r="E507" s="1">
        <v>7</v>
      </c>
      <c r="F507" s="1" t="s">
        <v>210</v>
      </c>
      <c r="G507" s="1" t="str">
        <f t="shared" si="89"/>
        <v>1</v>
      </c>
      <c r="H507" s="1" t="str">
        <f t="shared" si="90"/>
        <v>1</v>
      </c>
      <c r="I507" s="1" t="str">
        <f t="shared" si="91"/>
        <v>1</v>
      </c>
      <c r="J507" s="1" t="str">
        <f t="shared" si="92"/>
        <v>1</v>
      </c>
      <c r="K507" s="1" t="str">
        <f t="shared" si="93"/>
        <v>1</v>
      </c>
      <c r="L507" s="1" t="str">
        <f t="shared" si="94"/>
        <v>1</v>
      </c>
      <c r="M507" s="1" t="str">
        <f t="shared" si="95"/>
        <v>0</v>
      </c>
      <c r="N507" s="1" t="str">
        <f t="shared" si="96"/>
        <v>1</v>
      </c>
      <c r="O507" s="1" t="str">
        <f t="shared" si="9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98"/>
        <v>CB,FD,203253,SET,7,L,1,1,1,1,1,1,0,1,11111101,N,Y,N,N,N</v>
      </c>
    </row>
    <row r="508" spans="1:23" ht="15" customHeight="1" x14ac:dyDescent="0.25">
      <c r="A508" s="1" t="s">
        <v>141</v>
      </c>
      <c r="B508" s="1" t="s">
        <v>203</v>
      </c>
      <c r="C508" s="1">
        <f t="shared" si="88"/>
        <v>203254</v>
      </c>
      <c r="D508" s="1" t="s">
        <v>152</v>
      </c>
      <c r="E508" s="1">
        <v>7</v>
      </c>
      <c r="F508" s="1" t="s">
        <v>211</v>
      </c>
      <c r="G508" s="1" t="str">
        <f t="shared" si="89"/>
        <v>1</v>
      </c>
      <c r="H508" s="1" t="str">
        <f t="shared" si="90"/>
        <v>1</v>
      </c>
      <c r="I508" s="1" t="str">
        <f t="shared" si="91"/>
        <v>1</v>
      </c>
      <c r="J508" s="1" t="str">
        <f t="shared" si="92"/>
        <v>1</v>
      </c>
      <c r="K508" s="1" t="str">
        <f t="shared" si="93"/>
        <v>1</v>
      </c>
      <c r="L508" s="1" t="str">
        <f t="shared" si="94"/>
        <v>1</v>
      </c>
      <c r="M508" s="1" t="str">
        <f t="shared" si="95"/>
        <v>1</v>
      </c>
      <c r="N508" s="1" t="str">
        <f t="shared" si="96"/>
        <v>0</v>
      </c>
      <c r="O508" s="1" t="str">
        <f t="shared" si="9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98"/>
        <v>CB,FE,203254,SET,7,(HL),1,1,1,1,1,1,1,0,11111110,N,Y,Y,N,N</v>
      </c>
    </row>
    <row r="509" spans="1:23" ht="15" customHeight="1" x14ac:dyDescent="0.25">
      <c r="A509" s="1" t="s">
        <v>141</v>
      </c>
      <c r="B509" s="1" t="s">
        <v>204</v>
      </c>
      <c r="C509" s="1">
        <f t="shared" si="88"/>
        <v>203255</v>
      </c>
      <c r="D509" s="1" t="s">
        <v>152</v>
      </c>
      <c r="E509" s="1">
        <v>7</v>
      </c>
      <c r="F509" s="1" t="s">
        <v>9</v>
      </c>
      <c r="G509" s="1" t="str">
        <f t="shared" si="89"/>
        <v>1</v>
      </c>
      <c r="H509" s="1" t="str">
        <f t="shared" si="90"/>
        <v>1</v>
      </c>
      <c r="I509" s="1" t="str">
        <f t="shared" si="91"/>
        <v>1</v>
      </c>
      <c r="J509" s="1" t="str">
        <f t="shared" si="92"/>
        <v>1</v>
      </c>
      <c r="K509" s="1" t="str">
        <f t="shared" si="93"/>
        <v>1</v>
      </c>
      <c r="L509" s="1" t="str">
        <f t="shared" si="94"/>
        <v>1</v>
      </c>
      <c r="M509" s="1" t="str">
        <f t="shared" si="95"/>
        <v>1</v>
      </c>
      <c r="N509" s="1" t="str">
        <f t="shared" si="96"/>
        <v>1</v>
      </c>
      <c r="O509" s="1" t="str">
        <f t="shared" si="9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98"/>
        <v>CB,FF,203255,SET,7,A,1,1,1,1,1,1,1,1,11111111,N,Y,N,N,N</v>
      </c>
    </row>
    <row r="510" spans="1:23" ht="15" customHeight="1" x14ac:dyDescent="0.25">
      <c r="A510" s="1" t="s">
        <v>170</v>
      </c>
      <c r="B510" s="1">
        <v>0</v>
      </c>
      <c r="C510" s="1">
        <f t="shared" si="8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89"/>
        <v>0</v>
      </c>
      <c r="H510" s="1" t="str">
        <f t="shared" si="90"/>
        <v>0</v>
      </c>
      <c r="I510" s="1" t="str">
        <f t="shared" si="91"/>
        <v>0</v>
      </c>
      <c r="J510" s="1" t="str">
        <f t="shared" si="92"/>
        <v>0</v>
      </c>
      <c r="K510" s="1" t="str">
        <f t="shared" si="93"/>
        <v>0</v>
      </c>
      <c r="L510" s="1" t="str">
        <f t="shared" si="94"/>
        <v>0</v>
      </c>
      <c r="M510" s="1" t="str">
        <f t="shared" si="95"/>
        <v>0</v>
      </c>
      <c r="N510" s="1" t="str">
        <f t="shared" si="96"/>
        <v>0</v>
      </c>
      <c r="O510" s="1" t="str">
        <f t="shared" si="9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98"/>
        <v>DD,0,221000,RLC,(IX),B,0,0,0,0,0,0,0,0,00000000,N,N,N,Y,N</v>
      </c>
    </row>
    <row r="511" spans="1:23" ht="15" customHeight="1" x14ac:dyDescent="0.25">
      <c r="A511" s="1" t="s">
        <v>170</v>
      </c>
      <c r="B511" s="1">
        <v>1</v>
      </c>
      <c r="C511" s="1">
        <f t="shared" si="8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89"/>
        <v>0</v>
      </c>
      <c r="H511" s="1" t="str">
        <f t="shared" si="90"/>
        <v>0</v>
      </c>
      <c r="I511" s="1" t="str">
        <f t="shared" si="91"/>
        <v>0</v>
      </c>
      <c r="J511" s="1" t="str">
        <f t="shared" si="92"/>
        <v>0</v>
      </c>
      <c r="K511" s="1" t="str">
        <f t="shared" si="93"/>
        <v>0</v>
      </c>
      <c r="L511" s="1" t="str">
        <f t="shared" si="94"/>
        <v>0</v>
      </c>
      <c r="M511" s="1" t="str">
        <f t="shared" si="95"/>
        <v>0</v>
      </c>
      <c r="N511" s="1" t="str">
        <f t="shared" si="96"/>
        <v>1</v>
      </c>
      <c r="O511" s="1" t="str">
        <f t="shared" si="9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98"/>
        <v>DD,1,221001,RLC,(IX),C,0,0,0,0,0,0,0,1,00000001,N,N,N,Y,N</v>
      </c>
    </row>
    <row r="512" spans="1:23" ht="15" customHeight="1" x14ac:dyDescent="0.25">
      <c r="A512" s="1" t="s">
        <v>170</v>
      </c>
      <c r="B512" s="1">
        <v>2</v>
      </c>
      <c r="C512" s="1">
        <f t="shared" si="8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89"/>
        <v>0</v>
      </c>
      <c r="H512" s="1" t="str">
        <f t="shared" si="90"/>
        <v>0</v>
      </c>
      <c r="I512" s="1" t="str">
        <f t="shared" si="91"/>
        <v>0</v>
      </c>
      <c r="J512" s="1" t="str">
        <f t="shared" si="92"/>
        <v>0</v>
      </c>
      <c r="K512" s="1" t="str">
        <f t="shared" si="93"/>
        <v>0</v>
      </c>
      <c r="L512" s="1" t="str">
        <f t="shared" si="94"/>
        <v>0</v>
      </c>
      <c r="M512" s="1" t="str">
        <f t="shared" si="95"/>
        <v>1</v>
      </c>
      <c r="N512" s="1" t="str">
        <f t="shared" si="96"/>
        <v>0</v>
      </c>
      <c r="O512" s="1" t="str">
        <f t="shared" si="9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98"/>
        <v>DD,2,221002,RLC,(IX),D,0,0,0,0,0,0,1,0,00000010,N,N,N,Y,N</v>
      </c>
    </row>
    <row r="513" spans="1:23" ht="15" customHeight="1" x14ac:dyDescent="0.25">
      <c r="A513" s="1" t="s">
        <v>170</v>
      </c>
      <c r="B513" s="1">
        <v>3</v>
      </c>
      <c r="C513" s="1">
        <f t="shared" si="8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89"/>
        <v>0</v>
      </c>
      <c r="H513" s="1" t="str">
        <f t="shared" si="90"/>
        <v>0</v>
      </c>
      <c r="I513" s="1" t="str">
        <f t="shared" si="91"/>
        <v>0</v>
      </c>
      <c r="J513" s="1" t="str">
        <f t="shared" si="92"/>
        <v>0</v>
      </c>
      <c r="K513" s="1" t="str">
        <f t="shared" si="93"/>
        <v>0</v>
      </c>
      <c r="L513" s="1" t="str">
        <f t="shared" si="94"/>
        <v>0</v>
      </c>
      <c r="M513" s="1" t="str">
        <f t="shared" si="95"/>
        <v>1</v>
      </c>
      <c r="N513" s="1" t="str">
        <f t="shared" si="96"/>
        <v>1</v>
      </c>
      <c r="O513" s="1" t="str">
        <f t="shared" si="9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98"/>
        <v>DD,3,221003,RLC,(IX),E,0,0,0,0,0,0,1,1,00000011,N,N,N,Y,N</v>
      </c>
    </row>
    <row r="514" spans="1:23" ht="15" customHeight="1" x14ac:dyDescent="0.25">
      <c r="A514" s="1" t="s">
        <v>170</v>
      </c>
      <c r="B514" s="1">
        <v>4</v>
      </c>
      <c r="C514" s="1">
        <f t="shared" ref="C514:C577" si="9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100">MID(O514,1,1)</f>
        <v>0</v>
      </c>
      <c r="H514" s="1" t="str">
        <f t="shared" ref="H514:H577" si="101">MID(O514,2,1)</f>
        <v>0</v>
      </c>
      <c r="I514" s="1" t="str">
        <f t="shared" ref="I514:I577" si="102">MID(O514,3,1)</f>
        <v>0</v>
      </c>
      <c r="J514" s="1" t="str">
        <f t="shared" ref="J514:J577" si="103">MID(O514,4,1)</f>
        <v>0</v>
      </c>
      <c r="K514" s="1" t="str">
        <f t="shared" ref="K514:K577" si="104">MID(O514,5,1)</f>
        <v>0</v>
      </c>
      <c r="L514" s="1" t="str">
        <f t="shared" ref="L514:L577" si="105">MID(O514,6,1)</f>
        <v>1</v>
      </c>
      <c r="M514" s="1" t="str">
        <f t="shared" ref="M514:M577" si="106">MID(O514,7,1)</f>
        <v>0</v>
      </c>
      <c r="N514" s="1" t="str">
        <f t="shared" ref="N514:N577" si="107">MID(O514,8,1)</f>
        <v>0</v>
      </c>
      <c r="O514" s="1" t="str">
        <f t="shared" ref="O514:O577" si="10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98"/>
        <v>DD,4,221004,RLC,(IX),H,0,0,0,0,0,1,0,0,00000100,N,N,N,Y,N</v>
      </c>
    </row>
    <row r="515" spans="1:23" ht="15" customHeight="1" x14ac:dyDescent="0.25">
      <c r="A515" s="1" t="s">
        <v>170</v>
      </c>
      <c r="B515" s="1">
        <v>5</v>
      </c>
      <c r="C515" s="1">
        <f t="shared" si="9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100"/>
        <v>0</v>
      </c>
      <c r="H515" s="1" t="str">
        <f t="shared" si="101"/>
        <v>0</v>
      </c>
      <c r="I515" s="1" t="str">
        <f t="shared" si="102"/>
        <v>0</v>
      </c>
      <c r="J515" s="1" t="str">
        <f t="shared" si="103"/>
        <v>0</v>
      </c>
      <c r="K515" s="1" t="str">
        <f t="shared" si="104"/>
        <v>0</v>
      </c>
      <c r="L515" s="1" t="str">
        <f t="shared" si="105"/>
        <v>1</v>
      </c>
      <c r="M515" s="1" t="str">
        <f t="shared" si="106"/>
        <v>0</v>
      </c>
      <c r="N515" s="1" t="str">
        <f t="shared" si="107"/>
        <v>1</v>
      </c>
      <c r="O515" s="1" t="str">
        <f t="shared" si="10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98"/>
        <v>DD,5,221005,RLC,(IX),L,0,0,0,0,0,1,0,1,00000101,N,N,N,Y,N</v>
      </c>
    </row>
    <row r="516" spans="1:23" ht="15" customHeight="1" x14ac:dyDescent="0.25">
      <c r="A516" s="1" t="s">
        <v>170</v>
      </c>
      <c r="B516" s="1">
        <v>6</v>
      </c>
      <c r="C516" s="1">
        <f t="shared" si="99"/>
        <v>221006</v>
      </c>
      <c r="D516" s="1" t="s">
        <v>142</v>
      </c>
      <c r="E516" s="1" t="s">
        <v>276</v>
      </c>
      <c r="F516" s="1"/>
      <c r="G516" s="1" t="str">
        <f t="shared" si="100"/>
        <v>0</v>
      </c>
      <c r="H516" s="1" t="str">
        <f t="shared" si="101"/>
        <v>0</v>
      </c>
      <c r="I516" s="1" t="str">
        <f t="shared" si="102"/>
        <v>0</v>
      </c>
      <c r="J516" s="1" t="str">
        <f t="shared" si="103"/>
        <v>0</v>
      </c>
      <c r="K516" s="1" t="str">
        <f t="shared" si="104"/>
        <v>0</v>
      </c>
      <c r="L516" s="1" t="str">
        <f t="shared" si="105"/>
        <v>1</v>
      </c>
      <c r="M516" s="1" t="str">
        <f t="shared" si="106"/>
        <v>1</v>
      </c>
      <c r="N516" s="1" t="str">
        <f t="shared" si="107"/>
        <v>0</v>
      </c>
      <c r="O516" s="1" t="str">
        <f t="shared" si="10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98"/>
        <v>DD,6,221006,RLC,(IX),,0,0,0,0,0,1,1,0,00000110,N,Y,Y,Y,N</v>
      </c>
    </row>
    <row r="517" spans="1:23" ht="15" customHeight="1" x14ac:dyDescent="0.25">
      <c r="A517" s="1" t="s">
        <v>170</v>
      </c>
      <c r="B517" s="1">
        <v>7</v>
      </c>
      <c r="C517" s="1">
        <f t="shared" si="99"/>
        <v>221007</v>
      </c>
      <c r="D517" s="1" t="s">
        <v>142</v>
      </c>
      <c r="E517" s="1" t="s">
        <v>276</v>
      </c>
      <c r="F517" s="1" t="s">
        <v>9</v>
      </c>
      <c r="G517" s="1" t="str">
        <f t="shared" si="100"/>
        <v>0</v>
      </c>
      <c r="H517" s="1" t="str">
        <f t="shared" si="101"/>
        <v>0</v>
      </c>
      <c r="I517" s="1" t="str">
        <f t="shared" si="102"/>
        <v>0</v>
      </c>
      <c r="J517" s="1" t="str">
        <f t="shared" si="103"/>
        <v>0</v>
      </c>
      <c r="K517" s="1" t="str">
        <f t="shared" si="104"/>
        <v>0</v>
      </c>
      <c r="L517" s="1" t="str">
        <f t="shared" si="105"/>
        <v>1</v>
      </c>
      <c r="M517" s="1" t="str">
        <f t="shared" si="106"/>
        <v>1</v>
      </c>
      <c r="N517" s="1" t="str">
        <f t="shared" si="107"/>
        <v>1</v>
      </c>
      <c r="O517" s="1" t="str">
        <f t="shared" si="10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98"/>
        <v>DD,7,221007,RLC,(IX),A,0,0,0,0,0,1,1,1,00000111,N,N,N,Y,N</v>
      </c>
    </row>
    <row r="518" spans="1:23" ht="15" customHeight="1" x14ac:dyDescent="0.25">
      <c r="A518" s="1" t="s">
        <v>170</v>
      </c>
      <c r="B518" s="1">
        <v>8</v>
      </c>
      <c r="C518" s="1">
        <f t="shared" si="9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100"/>
        <v>0</v>
      </c>
      <c r="H518" s="1" t="str">
        <f t="shared" si="101"/>
        <v>0</v>
      </c>
      <c r="I518" s="1" t="str">
        <f t="shared" si="102"/>
        <v>0</v>
      </c>
      <c r="J518" s="1" t="str">
        <f t="shared" si="103"/>
        <v>0</v>
      </c>
      <c r="K518" s="1" t="str">
        <f t="shared" si="104"/>
        <v>1</v>
      </c>
      <c r="L518" s="1" t="str">
        <f t="shared" si="105"/>
        <v>0</v>
      </c>
      <c r="M518" s="1" t="str">
        <f t="shared" si="106"/>
        <v>0</v>
      </c>
      <c r="N518" s="1" t="str">
        <f t="shared" si="107"/>
        <v>0</v>
      </c>
      <c r="O518" s="1" t="str">
        <f t="shared" si="10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98"/>
        <v>DD,8,221008,RRC,(IX),B,0,0,0,0,1,0,0,0,00001000,N,N,N,Y,N</v>
      </c>
    </row>
    <row r="519" spans="1:23" ht="15" customHeight="1" x14ac:dyDescent="0.25">
      <c r="A519" s="1" t="s">
        <v>170</v>
      </c>
      <c r="B519" s="1">
        <v>9</v>
      </c>
      <c r="C519" s="1">
        <f t="shared" si="9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100"/>
        <v>0</v>
      </c>
      <c r="H519" s="1" t="str">
        <f t="shared" si="101"/>
        <v>0</v>
      </c>
      <c r="I519" s="1" t="str">
        <f t="shared" si="102"/>
        <v>0</v>
      </c>
      <c r="J519" s="1" t="str">
        <f t="shared" si="103"/>
        <v>0</v>
      </c>
      <c r="K519" s="1" t="str">
        <f t="shared" si="104"/>
        <v>1</v>
      </c>
      <c r="L519" s="1" t="str">
        <f t="shared" si="105"/>
        <v>0</v>
      </c>
      <c r="M519" s="1" t="str">
        <f t="shared" si="106"/>
        <v>0</v>
      </c>
      <c r="N519" s="1" t="str">
        <f t="shared" si="107"/>
        <v>1</v>
      </c>
      <c r="O519" s="1" t="str">
        <f t="shared" si="10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98"/>
        <v>DD,9,221009,RRC,(IX),C,0,0,0,0,1,0,0,1,00001001,N,N,N,Y,N</v>
      </c>
    </row>
    <row r="520" spans="1:23" ht="15" customHeight="1" x14ac:dyDescent="0.25">
      <c r="A520" s="1" t="s">
        <v>170</v>
      </c>
      <c r="B520" s="1" t="s">
        <v>12</v>
      </c>
      <c r="C520" s="1">
        <f t="shared" si="9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100"/>
        <v>0</v>
      </c>
      <c r="H520" s="1" t="str">
        <f t="shared" si="101"/>
        <v>0</v>
      </c>
      <c r="I520" s="1" t="str">
        <f t="shared" si="102"/>
        <v>0</v>
      </c>
      <c r="J520" s="1" t="str">
        <f t="shared" si="103"/>
        <v>0</v>
      </c>
      <c r="K520" s="1" t="str">
        <f t="shared" si="104"/>
        <v>1</v>
      </c>
      <c r="L520" s="1" t="str">
        <f t="shared" si="105"/>
        <v>0</v>
      </c>
      <c r="M520" s="1" t="str">
        <f t="shared" si="106"/>
        <v>1</v>
      </c>
      <c r="N520" s="1" t="str">
        <f t="shared" si="107"/>
        <v>0</v>
      </c>
      <c r="O520" s="1" t="str">
        <f t="shared" si="10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10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customHeight="1" x14ac:dyDescent="0.25">
      <c r="A521" s="1" t="s">
        <v>170</v>
      </c>
      <c r="B521" s="1" t="s">
        <v>13</v>
      </c>
      <c r="C521" s="1">
        <f t="shared" si="9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100"/>
        <v>0</v>
      </c>
      <c r="H521" s="1" t="str">
        <f t="shared" si="101"/>
        <v>0</v>
      </c>
      <c r="I521" s="1" t="str">
        <f t="shared" si="102"/>
        <v>0</v>
      </c>
      <c r="J521" s="1" t="str">
        <f t="shared" si="103"/>
        <v>0</v>
      </c>
      <c r="K521" s="1" t="str">
        <f t="shared" si="104"/>
        <v>1</v>
      </c>
      <c r="L521" s="1" t="str">
        <f t="shared" si="105"/>
        <v>0</v>
      </c>
      <c r="M521" s="1" t="str">
        <f t="shared" si="106"/>
        <v>1</v>
      </c>
      <c r="N521" s="1" t="str">
        <f t="shared" si="107"/>
        <v>1</v>
      </c>
      <c r="O521" s="1" t="str">
        <f t="shared" si="10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109"/>
        <v>DD,0B,221011,RRC,(IX),E,0,0,0,0,1,0,1,1,00001011,N,N,N,Y,N</v>
      </c>
    </row>
    <row r="522" spans="1:23" ht="15" customHeight="1" x14ac:dyDescent="0.25">
      <c r="A522" s="1" t="s">
        <v>170</v>
      </c>
      <c r="B522" s="1" t="s">
        <v>14</v>
      </c>
      <c r="C522" s="1">
        <f t="shared" si="9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100"/>
        <v>0</v>
      </c>
      <c r="H522" s="1" t="str">
        <f t="shared" si="101"/>
        <v>0</v>
      </c>
      <c r="I522" s="1" t="str">
        <f t="shared" si="102"/>
        <v>0</v>
      </c>
      <c r="J522" s="1" t="str">
        <f t="shared" si="103"/>
        <v>0</v>
      </c>
      <c r="K522" s="1" t="str">
        <f t="shared" si="104"/>
        <v>1</v>
      </c>
      <c r="L522" s="1" t="str">
        <f t="shared" si="105"/>
        <v>1</v>
      </c>
      <c r="M522" s="1" t="str">
        <f t="shared" si="106"/>
        <v>0</v>
      </c>
      <c r="N522" s="1" t="str">
        <f t="shared" si="107"/>
        <v>0</v>
      </c>
      <c r="O522" s="1" t="str">
        <f t="shared" si="10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109"/>
        <v>DD,0C,221012,RRC,(IX),H,0,0,0,0,1,1,0,0,00001100,N,N,N,Y,N</v>
      </c>
    </row>
    <row r="523" spans="1:23" ht="15" customHeight="1" x14ac:dyDescent="0.25">
      <c r="A523" s="1" t="s">
        <v>170</v>
      </c>
      <c r="B523" s="1" t="s">
        <v>15</v>
      </c>
      <c r="C523" s="1">
        <f t="shared" si="9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100"/>
        <v>0</v>
      </c>
      <c r="H523" s="1" t="str">
        <f t="shared" si="101"/>
        <v>0</v>
      </c>
      <c r="I523" s="1" t="str">
        <f t="shared" si="102"/>
        <v>0</v>
      </c>
      <c r="J523" s="1" t="str">
        <f t="shared" si="103"/>
        <v>0</v>
      </c>
      <c r="K523" s="1" t="str">
        <f t="shared" si="104"/>
        <v>1</v>
      </c>
      <c r="L523" s="1" t="str">
        <f t="shared" si="105"/>
        <v>1</v>
      </c>
      <c r="M523" s="1" t="str">
        <f t="shared" si="106"/>
        <v>0</v>
      </c>
      <c r="N523" s="1" t="str">
        <f t="shared" si="107"/>
        <v>1</v>
      </c>
      <c r="O523" s="1" t="str">
        <f t="shared" si="10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109"/>
        <v>DD,0D,221013,RRC,(IX),L,0,0,0,0,1,1,0,1,00001101,N,N,N,Y,N</v>
      </c>
    </row>
    <row r="524" spans="1:23" ht="15" customHeight="1" x14ac:dyDescent="0.25">
      <c r="A524" s="1" t="s">
        <v>170</v>
      </c>
      <c r="B524" s="1" t="s">
        <v>16</v>
      </c>
      <c r="C524" s="1">
        <f t="shared" si="99"/>
        <v>221014</v>
      </c>
      <c r="D524" s="1" t="s">
        <v>143</v>
      </c>
      <c r="E524" s="1" t="s">
        <v>276</v>
      </c>
      <c r="F524" s="1"/>
      <c r="G524" s="1" t="str">
        <f t="shared" si="100"/>
        <v>0</v>
      </c>
      <c r="H524" s="1" t="str">
        <f t="shared" si="101"/>
        <v>0</v>
      </c>
      <c r="I524" s="1" t="str">
        <f t="shared" si="102"/>
        <v>0</v>
      </c>
      <c r="J524" s="1" t="str">
        <f t="shared" si="103"/>
        <v>0</v>
      </c>
      <c r="K524" s="1" t="str">
        <f t="shared" si="104"/>
        <v>1</v>
      </c>
      <c r="L524" s="1" t="str">
        <f t="shared" si="105"/>
        <v>1</v>
      </c>
      <c r="M524" s="1" t="str">
        <f t="shared" si="106"/>
        <v>1</v>
      </c>
      <c r="N524" s="1" t="str">
        <f t="shared" si="107"/>
        <v>0</v>
      </c>
      <c r="O524" s="1" t="str">
        <f t="shared" si="10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109"/>
        <v>DD,0E,221014,RRC,(IX),,0,0,0,0,1,1,1,0,00001110,N,Y,Y,Y,N</v>
      </c>
    </row>
    <row r="525" spans="1:23" ht="15" customHeight="1" x14ac:dyDescent="0.25">
      <c r="A525" s="1" t="s">
        <v>170</v>
      </c>
      <c r="B525" s="1" t="s">
        <v>17</v>
      </c>
      <c r="C525" s="1">
        <f t="shared" si="99"/>
        <v>221015</v>
      </c>
      <c r="D525" s="1" t="s">
        <v>143</v>
      </c>
      <c r="E525" s="1" t="s">
        <v>276</v>
      </c>
      <c r="F525" s="1" t="s">
        <v>9</v>
      </c>
      <c r="G525" s="1" t="str">
        <f t="shared" si="100"/>
        <v>0</v>
      </c>
      <c r="H525" s="1" t="str">
        <f t="shared" si="101"/>
        <v>0</v>
      </c>
      <c r="I525" s="1" t="str">
        <f t="shared" si="102"/>
        <v>0</v>
      </c>
      <c r="J525" s="1" t="str">
        <f t="shared" si="103"/>
        <v>0</v>
      </c>
      <c r="K525" s="1" t="str">
        <f t="shared" si="104"/>
        <v>1</v>
      </c>
      <c r="L525" s="1" t="str">
        <f t="shared" si="105"/>
        <v>1</v>
      </c>
      <c r="M525" s="1" t="str">
        <f t="shared" si="106"/>
        <v>1</v>
      </c>
      <c r="N525" s="1" t="str">
        <f t="shared" si="107"/>
        <v>1</v>
      </c>
      <c r="O525" s="1" t="str">
        <f t="shared" si="10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109"/>
        <v>DD,0F,221015,RRC,(IX),A,0,0,0,0,1,1,1,1,00001111,N,N,N,Y,N</v>
      </c>
    </row>
    <row r="526" spans="1:23" ht="15" customHeight="1" x14ac:dyDescent="0.25">
      <c r="A526" s="1" t="s">
        <v>170</v>
      </c>
      <c r="B526" s="1">
        <v>10</v>
      </c>
      <c r="C526" s="1">
        <f t="shared" si="9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100"/>
        <v>0</v>
      </c>
      <c r="H526" s="1" t="str">
        <f t="shared" si="101"/>
        <v>0</v>
      </c>
      <c r="I526" s="1" t="str">
        <f t="shared" si="102"/>
        <v>0</v>
      </c>
      <c r="J526" s="1" t="str">
        <f t="shared" si="103"/>
        <v>1</v>
      </c>
      <c r="K526" s="1" t="str">
        <f t="shared" si="104"/>
        <v>0</v>
      </c>
      <c r="L526" s="1" t="str">
        <f t="shared" si="105"/>
        <v>0</v>
      </c>
      <c r="M526" s="1" t="str">
        <f t="shared" si="106"/>
        <v>0</v>
      </c>
      <c r="N526" s="1" t="str">
        <f t="shared" si="107"/>
        <v>0</v>
      </c>
      <c r="O526" s="1" t="str">
        <f t="shared" si="10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109"/>
        <v>DD,10,221016,RL,(IX),B,0,0,0,1,0,0,0,0,00010000,N,N,N,Y,N</v>
      </c>
    </row>
    <row r="527" spans="1:23" ht="15" customHeight="1" x14ac:dyDescent="0.25">
      <c r="A527" s="1" t="s">
        <v>170</v>
      </c>
      <c r="B527" s="1">
        <v>11</v>
      </c>
      <c r="C527" s="1">
        <f t="shared" si="9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100"/>
        <v>0</v>
      </c>
      <c r="H527" s="1" t="str">
        <f t="shared" si="101"/>
        <v>0</v>
      </c>
      <c r="I527" s="1" t="str">
        <f t="shared" si="102"/>
        <v>0</v>
      </c>
      <c r="J527" s="1" t="str">
        <f t="shared" si="103"/>
        <v>1</v>
      </c>
      <c r="K527" s="1" t="str">
        <f t="shared" si="104"/>
        <v>0</v>
      </c>
      <c r="L527" s="1" t="str">
        <f t="shared" si="105"/>
        <v>0</v>
      </c>
      <c r="M527" s="1" t="str">
        <f t="shared" si="106"/>
        <v>0</v>
      </c>
      <c r="N527" s="1" t="str">
        <f t="shared" si="107"/>
        <v>1</v>
      </c>
      <c r="O527" s="1" t="str">
        <f t="shared" si="10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109"/>
        <v>DD,11,221017,RL,(IX),C,0,0,0,1,0,0,0,1,00010001,N,N,N,Y,N</v>
      </c>
    </row>
    <row r="528" spans="1:23" ht="15" customHeight="1" x14ac:dyDescent="0.25">
      <c r="A528" s="1" t="s">
        <v>170</v>
      </c>
      <c r="B528" s="1">
        <v>12</v>
      </c>
      <c r="C528" s="1">
        <f t="shared" si="9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100"/>
        <v>0</v>
      </c>
      <c r="H528" s="1" t="str">
        <f t="shared" si="101"/>
        <v>0</v>
      </c>
      <c r="I528" s="1" t="str">
        <f t="shared" si="102"/>
        <v>0</v>
      </c>
      <c r="J528" s="1" t="str">
        <f t="shared" si="103"/>
        <v>1</v>
      </c>
      <c r="K528" s="1" t="str">
        <f t="shared" si="104"/>
        <v>0</v>
      </c>
      <c r="L528" s="1" t="str">
        <f t="shared" si="105"/>
        <v>0</v>
      </c>
      <c r="M528" s="1" t="str">
        <f t="shared" si="106"/>
        <v>1</v>
      </c>
      <c r="N528" s="1" t="str">
        <f t="shared" si="107"/>
        <v>0</v>
      </c>
      <c r="O528" s="1" t="str">
        <f t="shared" si="10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109"/>
        <v>DD,12,221018,RL,(IX),D,0,0,0,1,0,0,1,0,00010010,N,N,N,Y,N</v>
      </c>
    </row>
    <row r="529" spans="1:23" ht="15" customHeight="1" x14ac:dyDescent="0.25">
      <c r="A529" s="1" t="s">
        <v>170</v>
      </c>
      <c r="B529" s="1">
        <v>13</v>
      </c>
      <c r="C529" s="1">
        <f t="shared" si="9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100"/>
        <v>0</v>
      </c>
      <c r="H529" s="1" t="str">
        <f t="shared" si="101"/>
        <v>0</v>
      </c>
      <c r="I529" s="1" t="str">
        <f t="shared" si="102"/>
        <v>0</v>
      </c>
      <c r="J529" s="1" t="str">
        <f t="shared" si="103"/>
        <v>1</v>
      </c>
      <c r="K529" s="1" t="str">
        <f t="shared" si="104"/>
        <v>0</v>
      </c>
      <c r="L529" s="1" t="str">
        <f t="shared" si="105"/>
        <v>0</v>
      </c>
      <c r="M529" s="1" t="str">
        <f t="shared" si="106"/>
        <v>1</v>
      </c>
      <c r="N529" s="1" t="str">
        <f t="shared" si="107"/>
        <v>1</v>
      </c>
      <c r="O529" s="1" t="str">
        <f t="shared" si="10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109"/>
        <v>DD,13,221019,RL,(IX),E,0,0,0,1,0,0,1,1,00010011,N,N,N,Y,N</v>
      </c>
    </row>
    <row r="530" spans="1:23" ht="15" customHeight="1" x14ac:dyDescent="0.25">
      <c r="A530" s="1" t="s">
        <v>170</v>
      </c>
      <c r="B530" s="1">
        <v>14</v>
      </c>
      <c r="C530" s="1">
        <f t="shared" si="9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100"/>
        <v>0</v>
      </c>
      <c r="H530" s="1" t="str">
        <f t="shared" si="101"/>
        <v>0</v>
      </c>
      <c r="I530" s="1" t="str">
        <f t="shared" si="102"/>
        <v>0</v>
      </c>
      <c r="J530" s="1" t="str">
        <f t="shared" si="103"/>
        <v>1</v>
      </c>
      <c r="K530" s="1" t="str">
        <f t="shared" si="104"/>
        <v>0</v>
      </c>
      <c r="L530" s="1" t="str">
        <f t="shared" si="105"/>
        <v>1</v>
      </c>
      <c r="M530" s="1" t="str">
        <f t="shared" si="106"/>
        <v>0</v>
      </c>
      <c r="N530" s="1" t="str">
        <f t="shared" si="107"/>
        <v>0</v>
      </c>
      <c r="O530" s="1" t="str">
        <f t="shared" si="10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109"/>
        <v>DD,14,221020,RL,(IX),H,0,0,0,1,0,1,0,0,00010100,N,N,N,Y,N</v>
      </c>
    </row>
    <row r="531" spans="1:23" ht="15" customHeight="1" x14ac:dyDescent="0.25">
      <c r="A531" s="1" t="s">
        <v>170</v>
      </c>
      <c r="B531" s="1">
        <v>15</v>
      </c>
      <c r="C531" s="1">
        <f t="shared" si="9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100"/>
        <v>0</v>
      </c>
      <c r="H531" s="1" t="str">
        <f t="shared" si="101"/>
        <v>0</v>
      </c>
      <c r="I531" s="1" t="str">
        <f t="shared" si="102"/>
        <v>0</v>
      </c>
      <c r="J531" s="1" t="str">
        <f t="shared" si="103"/>
        <v>1</v>
      </c>
      <c r="K531" s="1" t="str">
        <f t="shared" si="104"/>
        <v>0</v>
      </c>
      <c r="L531" s="1" t="str">
        <f t="shared" si="105"/>
        <v>1</v>
      </c>
      <c r="M531" s="1" t="str">
        <f t="shared" si="106"/>
        <v>0</v>
      </c>
      <c r="N531" s="1" t="str">
        <f t="shared" si="107"/>
        <v>1</v>
      </c>
      <c r="O531" s="1" t="str">
        <f t="shared" si="10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109"/>
        <v>DD,15,221021,RL,(IX),L,0,0,0,1,0,1,0,1,00010101,N,N,N,Y,N</v>
      </c>
    </row>
    <row r="532" spans="1:23" ht="15" customHeight="1" x14ac:dyDescent="0.25">
      <c r="A532" s="1" t="s">
        <v>170</v>
      </c>
      <c r="B532" s="1">
        <v>16</v>
      </c>
      <c r="C532" s="1">
        <f t="shared" si="99"/>
        <v>221022</v>
      </c>
      <c r="D532" s="1" t="s">
        <v>144</v>
      </c>
      <c r="E532" s="1" t="s">
        <v>276</v>
      </c>
      <c r="F532" s="1"/>
      <c r="G532" s="1" t="str">
        <f t="shared" si="100"/>
        <v>0</v>
      </c>
      <c r="H532" s="1" t="str">
        <f t="shared" si="101"/>
        <v>0</v>
      </c>
      <c r="I532" s="1" t="str">
        <f t="shared" si="102"/>
        <v>0</v>
      </c>
      <c r="J532" s="1" t="str">
        <f t="shared" si="103"/>
        <v>1</v>
      </c>
      <c r="K532" s="1" t="str">
        <f t="shared" si="104"/>
        <v>0</v>
      </c>
      <c r="L532" s="1" t="str">
        <f t="shared" si="105"/>
        <v>1</v>
      </c>
      <c r="M532" s="1" t="str">
        <f t="shared" si="106"/>
        <v>1</v>
      </c>
      <c r="N532" s="1" t="str">
        <f t="shared" si="107"/>
        <v>0</v>
      </c>
      <c r="O532" s="1" t="str">
        <f t="shared" si="10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109"/>
        <v>DD,16,221022,RL,(IX),,0,0,0,1,0,1,1,0,00010110,N,Y,Y,Y,N</v>
      </c>
    </row>
    <row r="533" spans="1:23" ht="15" customHeight="1" x14ac:dyDescent="0.25">
      <c r="A533" s="1" t="s">
        <v>170</v>
      </c>
      <c r="B533" s="1">
        <v>17</v>
      </c>
      <c r="C533" s="1">
        <f t="shared" si="99"/>
        <v>221023</v>
      </c>
      <c r="D533" s="1" t="s">
        <v>144</v>
      </c>
      <c r="E533" s="1" t="s">
        <v>276</v>
      </c>
      <c r="F533" s="1" t="s">
        <v>9</v>
      </c>
      <c r="G533" s="1" t="str">
        <f t="shared" si="100"/>
        <v>0</v>
      </c>
      <c r="H533" s="1" t="str">
        <f t="shared" si="101"/>
        <v>0</v>
      </c>
      <c r="I533" s="1" t="str">
        <f t="shared" si="102"/>
        <v>0</v>
      </c>
      <c r="J533" s="1" t="str">
        <f t="shared" si="103"/>
        <v>1</v>
      </c>
      <c r="K533" s="1" t="str">
        <f t="shared" si="104"/>
        <v>0</v>
      </c>
      <c r="L533" s="1" t="str">
        <f t="shared" si="105"/>
        <v>1</v>
      </c>
      <c r="M533" s="1" t="str">
        <f t="shared" si="106"/>
        <v>1</v>
      </c>
      <c r="N533" s="1" t="str">
        <f t="shared" si="107"/>
        <v>1</v>
      </c>
      <c r="O533" s="1" t="str">
        <f t="shared" si="10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109"/>
        <v>DD,17,221023,RL,(IX),A,0,0,0,1,0,1,1,1,00010111,N,N,N,Y,N</v>
      </c>
    </row>
    <row r="534" spans="1:23" ht="15" customHeight="1" x14ac:dyDescent="0.25">
      <c r="A534" s="1" t="s">
        <v>170</v>
      </c>
      <c r="B534" s="1">
        <v>18</v>
      </c>
      <c r="C534" s="1">
        <f t="shared" si="9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100"/>
        <v>0</v>
      </c>
      <c r="H534" s="1" t="str">
        <f t="shared" si="101"/>
        <v>0</v>
      </c>
      <c r="I534" s="1" t="str">
        <f t="shared" si="102"/>
        <v>0</v>
      </c>
      <c r="J534" s="1" t="str">
        <f t="shared" si="103"/>
        <v>1</v>
      </c>
      <c r="K534" s="1" t="str">
        <f t="shared" si="104"/>
        <v>1</v>
      </c>
      <c r="L534" s="1" t="str">
        <f t="shared" si="105"/>
        <v>0</v>
      </c>
      <c r="M534" s="1" t="str">
        <f t="shared" si="106"/>
        <v>0</v>
      </c>
      <c r="N534" s="1" t="str">
        <f t="shared" si="107"/>
        <v>0</v>
      </c>
      <c r="O534" s="1" t="str">
        <f t="shared" si="10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109"/>
        <v>DD,18,221024,RR,(IX),B,0,0,0,1,1,0,0,0,00011000,N,N,N,Y,N</v>
      </c>
    </row>
    <row r="535" spans="1:23" ht="15" customHeight="1" x14ac:dyDescent="0.25">
      <c r="A535" s="1" t="s">
        <v>170</v>
      </c>
      <c r="B535" s="1">
        <v>19</v>
      </c>
      <c r="C535" s="1">
        <f t="shared" si="9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100"/>
        <v>0</v>
      </c>
      <c r="H535" s="1" t="str">
        <f t="shared" si="101"/>
        <v>0</v>
      </c>
      <c r="I535" s="1" t="str">
        <f t="shared" si="102"/>
        <v>0</v>
      </c>
      <c r="J535" s="1" t="str">
        <f t="shared" si="103"/>
        <v>1</v>
      </c>
      <c r="K535" s="1" t="str">
        <f t="shared" si="104"/>
        <v>1</v>
      </c>
      <c r="L535" s="1" t="str">
        <f t="shared" si="105"/>
        <v>0</v>
      </c>
      <c r="M535" s="1" t="str">
        <f t="shared" si="106"/>
        <v>0</v>
      </c>
      <c r="N535" s="1" t="str">
        <f t="shared" si="107"/>
        <v>1</v>
      </c>
      <c r="O535" s="1" t="str">
        <f t="shared" si="10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109"/>
        <v>DD,19,221025,RR,(IX),C,0,0,0,1,1,0,0,1,00011001,N,N,N,Y,N</v>
      </c>
    </row>
    <row r="536" spans="1:23" ht="15" customHeight="1" x14ac:dyDescent="0.25">
      <c r="A536" s="1" t="s">
        <v>170</v>
      </c>
      <c r="B536" s="1" t="s">
        <v>18</v>
      </c>
      <c r="C536" s="1">
        <f t="shared" si="9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100"/>
        <v>0</v>
      </c>
      <c r="H536" s="1" t="str">
        <f t="shared" si="101"/>
        <v>0</v>
      </c>
      <c r="I536" s="1" t="str">
        <f t="shared" si="102"/>
        <v>0</v>
      </c>
      <c r="J536" s="1" t="str">
        <f t="shared" si="103"/>
        <v>1</v>
      </c>
      <c r="K536" s="1" t="str">
        <f t="shared" si="104"/>
        <v>1</v>
      </c>
      <c r="L536" s="1" t="str">
        <f t="shared" si="105"/>
        <v>0</v>
      </c>
      <c r="M536" s="1" t="str">
        <f t="shared" si="106"/>
        <v>1</v>
      </c>
      <c r="N536" s="1" t="str">
        <f t="shared" si="107"/>
        <v>0</v>
      </c>
      <c r="O536" s="1" t="str">
        <f t="shared" si="10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109"/>
        <v>DD,1A,221026,RR,(IX),D,0,0,0,1,1,0,1,0,00011010,N,N,N,Y,N</v>
      </c>
    </row>
    <row r="537" spans="1:23" ht="15" customHeight="1" x14ac:dyDescent="0.25">
      <c r="A537" s="1" t="s">
        <v>170</v>
      </c>
      <c r="B537" s="1" t="s">
        <v>19</v>
      </c>
      <c r="C537" s="1">
        <f t="shared" si="9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100"/>
        <v>0</v>
      </c>
      <c r="H537" s="1" t="str">
        <f t="shared" si="101"/>
        <v>0</v>
      </c>
      <c r="I537" s="1" t="str">
        <f t="shared" si="102"/>
        <v>0</v>
      </c>
      <c r="J537" s="1" t="str">
        <f t="shared" si="103"/>
        <v>1</v>
      </c>
      <c r="K537" s="1" t="str">
        <f t="shared" si="104"/>
        <v>1</v>
      </c>
      <c r="L537" s="1" t="str">
        <f t="shared" si="105"/>
        <v>0</v>
      </c>
      <c r="M537" s="1" t="str">
        <f t="shared" si="106"/>
        <v>1</v>
      </c>
      <c r="N537" s="1" t="str">
        <f t="shared" si="107"/>
        <v>1</v>
      </c>
      <c r="O537" s="1" t="str">
        <f t="shared" si="10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109"/>
        <v>DD,1B,221027,RR,(IX),E,0,0,0,1,1,0,1,1,00011011,N,N,N,Y,N</v>
      </c>
    </row>
    <row r="538" spans="1:23" ht="15" customHeight="1" x14ac:dyDescent="0.25">
      <c r="A538" s="1" t="s">
        <v>170</v>
      </c>
      <c r="B538" s="1" t="s">
        <v>20</v>
      </c>
      <c r="C538" s="1">
        <f t="shared" si="9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100"/>
        <v>0</v>
      </c>
      <c r="H538" s="1" t="str">
        <f t="shared" si="101"/>
        <v>0</v>
      </c>
      <c r="I538" s="1" t="str">
        <f t="shared" si="102"/>
        <v>0</v>
      </c>
      <c r="J538" s="1" t="str">
        <f t="shared" si="103"/>
        <v>1</v>
      </c>
      <c r="K538" s="1" t="str">
        <f t="shared" si="104"/>
        <v>1</v>
      </c>
      <c r="L538" s="1" t="str">
        <f t="shared" si="105"/>
        <v>1</v>
      </c>
      <c r="M538" s="1" t="str">
        <f t="shared" si="106"/>
        <v>0</v>
      </c>
      <c r="N538" s="1" t="str">
        <f t="shared" si="107"/>
        <v>0</v>
      </c>
      <c r="O538" s="1" t="str">
        <f t="shared" si="10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109"/>
        <v>DD,1C,221028,RR,(IX),H,0,0,0,1,1,1,0,0,00011100,N,N,N,Y,N</v>
      </c>
    </row>
    <row r="539" spans="1:23" ht="15" customHeight="1" x14ac:dyDescent="0.25">
      <c r="A539" s="1" t="s">
        <v>170</v>
      </c>
      <c r="B539" s="1" t="s">
        <v>21</v>
      </c>
      <c r="C539" s="1">
        <f t="shared" si="9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100"/>
        <v>0</v>
      </c>
      <c r="H539" s="1" t="str">
        <f t="shared" si="101"/>
        <v>0</v>
      </c>
      <c r="I539" s="1" t="str">
        <f t="shared" si="102"/>
        <v>0</v>
      </c>
      <c r="J539" s="1" t="str">
        <f t="shared" si="103"/>
        <v>1</v>
      </c>
      <c r="K539" s="1" t="str">
        <f t="shared" si="104"/>
        <v>1</v>
      </c>
      <c r="L539" s="1" t="str">
        <f t="shared" si="105"/>
        <v>1</v>
      </c>
      <c r="M539" s="1" t="str">
        <f t="shared" si="106"/>
        <v>0</v>
      </c>
      <c r="N539" s="1" t="str">
        <f t="shared" si="107"/>
        <v>1</v>
      </c>
      <c r="O539" s="1" t="str">
        <f t="shared" si="10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109"/>
        <v>DD,1D,221029,RR,(IX),L,0,0,0,1,1,1,0,1,00011101,N,N,N,Y,N</v>
      </c>
    </row>
    <row r="540" spans="1:23" ht="15" customHeight="1" x14ac:dyDescent="0.25">
      <c r="A540" s="1" t="s">
        <v>170</v>
      </c>
      <c r="B540" s="1" t="s">
        <v>22</v>
      </c>
      <c r="C540" s="1">
        <f t="shared" si="99"/>
        <v>221030</v>
      </c>
      <c r="D540" s="1" t="s">
        <v>145</v>
      </c>
      <c r="E540" s="1" t="s">
        <v>276</v>
      </c>
      <c r="F540" s="1"/>
      <c r="G540" s="1" t="str">
        <f t="shared" si="100"/>
        <v>0</v>
      </c>
      <c r="H540" s="1" t="str">
        <f t="shared" si="101"/>
        <v>0</v>
      </c>
      <c r="I540" s="1" t="str">
        <f t="shared" si="102"/>
        <v>0</v>
      </c>
      <c r="J540" s="1" t="str">
        <f t="shared" si="103"/>
        <v>1</v>
      </c>
      <c r="K540" s="1" t="str">
        <f t="shared" si="104"/>
        <v>1</v>
      </c>
      <c r="L540" s="1" t="str">
        <f t="shared" si="105"/>
        <v>1</v>
      </c>
      <c r="M540" s="1" t="str">
        <f t="shared" si="106"/>
        <v>1</v>
      </c>
      <c r="N540" s="1" t="str">
        <f t="shared" si="107"/>
        <v>0</v>
      </c>
      <c r="O540" s="1" t="str">
        <f t="shared" si="10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109"/>
        <v>DD,1E,221030,RR,(IX),,0,0,0,1,1,1,1,0,00011110,N,Y,Y,Y,N</v>
      </c>
    </row>
    <row r="541" spans="1:23" ht="15" customHeight="1" x14ac:dyDescent="0.25">
      <c r="A541" s="1" t="s">
        <v>170</v>
      </c>
      <c r="B541" s="1" t="s">
        <v>23</v>
      </c>
      <c r="C541" s="1">
        <f t="shared" si="99"/>
        <v>221031</v>
      </c>
      <c r="D541" s="1" t="s">
        <v>145</v>
      </c>
      <c r="E541" s="1" t="s">
        <v>276</v>
      </c>
      <c r="F541" s="1" t="s">
        <v>9</v>
      </c>
      <c r="G541" s="1" t="str">
        <f t="shared" si="100"/>
        <v>0</v>
      </c>
      <c r="H541" s="1" t="str">
        <f t="shared" si="101"/>
        <v>0</v>
      </c>
      <c r="I541" s="1" t="str">
        <f t="shared" si="102"/>
        <v>0</v>
      </c>
      <c r="J541" s="1" t="str">
        <f t="shared" si="103"/>
        <v>1</v>
      </c>
      <c r="K541" s="1" t="str">
        <f t="shared" si="104"/>
        <v>1</v>
      </c>
      <c r="L541" s="1" t="str">
        <f t="shared" si="105"/>
        <v>1</v>
      </c>
      <c r="M541" s="1" t="str">
        <f t="shared" si="106"/>
        <v>1</v>
      </c>
      <c r="N541" s="1" t="str">
        <f t="shared" si="107"/>
        <v>1</v>
      </c>
      <c r="O541" s="1" t="str">
        <f t="shared" si="10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109"/>
        <v>DD,1F,221031,RR,(IX),A,0,0,0,1,1,1,1,1,00011111,N,N,N,Y,N</v>
      </c>
    </row>
    <row r="542" spans="1:23" ht="15" customHeight="1" x14ac:dyDescent="0.25">
      <c r="A542" s="1" t="s">
        <v>170</v>
      </c>
      <c r="B542" s="1">
        <v>20</v>
      </c>
      <c r="C542" s="1">
        <f t="shared" si="9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100"/>
        <v>0</v>
      </c>
      <c r="H542" s="1" t="str">
        <f t="shared" si="101"/>
        <v>0</v>
      </c>
      <c r="I542" s="1" t="str">
        <f t="shared" si="102"/>
        <v>1</v>
      </c>
      <c r="J542" s="1" t="str">
        <f t="shared" si="103"/>
        <v>0</v>
      </c>
      <c r="K542" s="1" t="str">
        <f t="shared" si="104"/>
        <v>0</v>
      </c>
      <c r="L542" s="1" t="str">
        <f t="shared" si="105"/>
        <v>0</v>
      </c>
      <c r="M542" s="1" t="str">
        <f t="shared" si="106"/>
        <v>0</v>
      </c>
      <c r="N542" s="1" t="str">
        <f t="shared" si="107"/>
        <v>0</v>
      </c>
      <c r="O542" s="1" t="str">
        <f t="shared" si="10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109"/>
        <v>DD,20,221032,SLA,(IX),B,0,0,1,0,0,0,0,0,00100000,N,N,N,Y,N</v>
      </c>
    </row>
    <row r="543" spans="1:23" ht="15" customHeight="1" x14ac:dyDescent="0.25">
      <c r="A543" s="1" t="s">
        <v>170</v>
      </c>
      <c r="B543" s="1">
        <v>21</v>
      </c>
      <c r="C543" s="1">
        <f t="shared" si="9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100"/>
        <v>0</v>
      </c>
      <c r="H543" s="1" t="str">
        <f t="shared" si="101"/>
        <v>0</v>
      </c>
      <c r="I543" s="1" t="str">
        <f t="shared" si="102"/>
        <v>1</v>
      </c>
      <c r="J543" s="1" t="str">
        <f t="shared" si="103"/>
        <v>0</v>
      </c>
      <c r="K543" s="1" t="str">
        <f t="shared" si="104"/>
        <v>0</v>
      </c>
      <c r="L543" s="1" t="str">
        <f t="shared" si="105"/>
        <v>0</v>
      </c>
      <c r="M543" s="1" t="str">
        <f t="shared" si="106"/>
        <v>0</v>
      </c>
      <c r="N543" s="1" t="str">
        <f t="shared" si="107"/>
        <v>1</v>
      </c>
      <c r="O543" s="1" t="str">
        <f t="shared" si="10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109"/>
        <v>DD,21,221033,SLA,(IX),C,0,0,1,0,0,0,0,1,00100001,N,N,N,Y,N</v>
      </c>
    </row>
    <row r="544" spans="1:23" ht="15" customHeight="1" x14ac:dyDescent="0.25">
      <c r="A544" s="1" t="s">
        <v>170</v>
      </c>
      <c r="B544" s="1">
        <v>22</v>
      </c>
      <c r="C544" s="1">
        <f t="shared" si="9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100"/>
        <v>0</v>
      </c>
      <c r="H544" s="1" t="str">
        <f t="shared" si="101"/>
        <v>0</v>
      </c>
      <c r="I544" s="1" t="str">
        <f t="shared" si="102"/>
        <v>1</v>
      </c>
      <c r="J544" s="1" t="str">
        <f t="shared" si="103"/>
        <v>0</v>
      </c>
      <c r="K544" s="1" t="str">
        <f t="shared" si="104"/>
        <v>0</v>
      </c>
      <c r="L544" s="1" t="str">
        <f t="shared" si="105"/>
        <v>0</v>
      </c>
      <c r="M544" s="1" t="str">
        <f t="shared" si="106"/>
        <v>1</v>
      </c>
      <c r="N544" s="1" t="str">
        <f t="shared" si="107"/>
        <v>0</v>
      </c>
      <c r="O544" s="1" t="str">
        <f t="shared" si="10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109"/>
        <v>DD,22,221034,SLA,(IX),D,0,0,1,0,0,0,1,0,00100010,N,N,N,Y,N</v>
      </c>
    </row>
    <row r="545" spans="1:23" ht="15" customHeight="1" x14ac:dyDescent="0.25">
      <c r="A545" s="1" t="s">
        <v>170</v>
      </c>
      <c r="B545" s="1">
        <v>23</v>
      </c>
      <c r="C545" s="1">
        <f t="shared" si="9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100"/>
        <v>0</v>
      </c>
      <c r="H545" s="1" t="str">
        <f t="shared" si="101"/>
        <v>0</v>
      </c>
      <c r="I545" s="1" t="str">
        <f t="shared" si="102"/>
        <v>1</v>
      </c>
      <c r="J545" s="1" t="str">
        <f t="shared" si="103"/>
        <v>0</v>
      </c>
      <c r="K545" s="1" t="str">
        <f t="shared" si="104"/>
        <v>0</v>
      </c>
      <c r="L545" s="1" t="str">
        <f t="shared" si="105"/>
        <v>0</v>
      </c>
      <c r="M545" s="1" t="str">
        <f t="shared" si="106"/>
        <v>1</v>
      </c>
      <c r="N545" s="1" t="str">
        <f t="shared" si="107"/>
        <v>1</v>
      </c>
      <c r="O545" s="1" t="str">
        <f t="shared" si="10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109"/>
        <v>DD,23,221035,SLA,(IX),E,0,0,1,0,0,0,1,1,00100011,N,N,N,Y,N</v>
      </c>
    </row>
    <row r="546" spans="1:23" ht="15" customHeight="1" x14ac:dyDescent="0.25">
      <c r="A546" s="1" t="s">
        <v>170</v>
      </c>
      <c r="B546" s="1">
        <v>24</v>
      </c>
      <c r="C546" s="1">
        <f t="shared" si="9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100"/>
        <v>0</v>
      </c>
      <c r="H546" s="1" t="str">
        <f t="shared" si="101"/>
        <v>0</v>
      </c>
      <c r="I546" s="1" t="str">
        <f t="shared" si="102"/>
        <v>1</v>
      </c>
      <c r="J546" s="1" t="str">
        <f t="shared" si="103"/>
        <v>0</v>
      </c>
      <c r="K546" s="1" t="str">
        <f t="shared" si="104"/>
        <v>0</v>
      </c>
      <c r="L546" s="1" t="str">
        <f t="shared" si="105"/>
        <v>1</v>
      </c>
      <c r="M546" s="1" t="str">
        <f t="shared" si="106"/>
        <v>0</v>
      </c>
      <c r="N546" s="1" t="str">
        <f t="shared" si="107"/>
        <v>0</v>
      </c>
      <c r="O546" s="1" t="str">
        <f t="shared" si="10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109"/>
        <v>DD,24,221036,SLA,(IX),H,0,0,1,0,0,1,0,0,00100100,N,N,N,Y,N</v>
      </c>
    </row>
    <row r="547" spans="1:23" ht="15" customHeight="1" x14ac:dyDescent="0.25">
      <c r="A547" s="1" t="s">
        <v>170</v>
      </c>
      <c r="B547" s="1">
        <v>25</v>
      </c>
      <c r="C547" s="1">
        <f t="shared" si="9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100"/>
        <v>0</v>
      </c>
      <c r="H547" s="1" t="str">
        <f t="shared" si="101"/>
        <v>0</v>
      </c>
      <c r="I547" s="1" t="str">
        <f t="shared" si="102"/>
        <v>1</v>
      </c>
      <c r="J547" s="1" t="str">
        <f t="shared" si="103"/>
        <v>0</v>
      </c>
      <c r="K547" s="1" t="str">
        <f t="shared" si="104"/>
        <v>0</v>
      </c>
      <c r="L547" s="1" t="str">
        <f t="shared" si="105"/>
        <v>1</v>
      </c>
      <c r="M547" s="1" t="str">
        <f t="shared" si="106"/>
        <v>0</v>
      </c>
      <c r="N547" s="1" t="str">
        <f t="shared" si="107"/>
        <v>1</v>
      </c>
      <c r="O547" s="1" t="str">
        <f t="shared" si="10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109"/>
        <v>DD,25,221037,SLA,(IX),L,0,0,1,0,0,1,0,1,00100101,N,N,N,Y,N</v>
      </c>
    </row>
    <row r="548" spans="1:23" ht="15" customHeight="1" x14ac:dyDescent="0.25">
      <c r="A548" s="1" t="s">
        <v>170</v>
      </c>
      <c r="B548" s="1">
        <v>26</v>
      </c>
      <c r="C548" s="1">
        <f t="shared" si="99"/>
        <v>221038</v>
      </c>
      <c r="D548" s="1" t="s">
        <v>146</v>
      </c>
      <c r="E548" s="1" t="s">
        <v>276</v>
      </c>
      <c r="F548" s="1"/>
      <c r="G548" s="1" t="str">
        <f t="shared" si="100"/>
        <v>0</v>
      </c>
      <c r="H548" s="1" t="str">
        <f t="shared" si="101"/>
        <v>0</v>
      </c>
      <c r="I548" s="1" t="str">
        <f t="shared" si="102"/>
        <v>1</v>
      </c>
      <c r="J548" s="1" t="str">
        <f t="shared" si="103"/>
        <v>0</v>
      </c>
      <c r="K548" s="1" t="str">
        <f t="shared" si="104"/>
        <v>0</v>
      </c>
      <c r="L548" s="1" t="str">
        <f t="shared" si="105"/>
        <v>1</v>
      </c>
      <c r="M548" s="1" t="str">
        <f t="shared" si="106"/>
        <v>1</v>
      </c>
      <c r="N548" s="1" t="str">
        <f t="shared" si="107"/>
        <v>0</v>
      </c>
      <c r="O548" s="1" t="str">
        <f t="shared" si="10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109"/>
        <v>DD,26,221038,SLA,(IX),,0,0,1,0,0,1,1,0,00100110,N,Y,Y,Y,N</v>
      </c>
    </row>
    <row r="549" spans="1:23" ht="15" customHeight="1" x14ac:dyDescent="0.25">
      <c r="A549" s="1" t="s">
        <v>170</v>
      </c>
      <c r="B549" s="1">
        <v>27</v>
      </c>
      <c r="C549" s="1">
        <f t="shared" si="99"/>
        <v>221039</v>
      </c>
      <c r="D549" s="1" t="s">
        <v>146</v>
      </c>
      <c r="E549" s="1" t="s">
        <v>276</v>
      </c>
      <c r="F549" s="1" t="s">
        <v>9</v>
      </c>
      <c r="G549" s="1" t="str">
        <f t="shared" si="100"/>
        <v>0</v>
      </c>
      <c r="H549" s="1" t="str">
        <f t="shared" si="101"/>
        <v>0</v>
      </c>
      <c r="I549" s="1" t="str">
        <f t="shared" si="102"/>
        <v>1</v>
      </c>
      <c r="J549" s="1" t="str">
        <f t="shared" si="103"/>
        <v>0</v>
      </c>
      <c r="K549" s="1" t="str">
        <f t="shared" si="104"/>
        <v>0</v>
      </c>
      <c r="L549" s="1" t="str">
        <f t="shared" si="105"/>
        <v>1</v>
      </c>
      <c r="M549" s="1" t="str">
        <f t="shared" si="106"/>
        <v>1</v>
      </c>
      <c r="N549" s="1" t="str">
        <f t="shared" si="107"/>
        <v>1</v>
      </c>
      <c r="O549" s="1" t="str">
        <f t="shared" si="10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109"/>
        <v>DD,27,221039,SLA,(IX),A,0,0,1,0,0,1,1,1,00100111,N,N,N,Y,N</v>
      </c>
    </row>
    <row r="550" spans="1:23" ht="15" customHeight="1" x14ac:dyDescent="0.25">
      <c r="A550" s="1" t="s">
        <v>170</v>
      </c>
      <c r="B550" s="1">
        <v>28</v>
      </c>
      <c r="C550" s="1">
        <f t="shared" si="9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100"/>
        <v>0</v>
      </c>
      <c r="H550" s="1" t="str">
        <f t="shared" si="101"/>
        <v>0</v>
      </c>
      <c r="I550" s="1" t="str">
        <f t="shared" si="102"/>
        <v>1</v>
      </c>
      <c r="J550" s="1" t="str">
        <f t="shared" si="103"/>
        <v>0</v>
      </c>
      <c r="K550" s="1" t="str">
        <f t="shared" si="104"/>
        <v>1</v>
      </c>
      <c r="L550" s="1" t="str">
        <f t="shared" si="105"/>
        <v>0</v>
      </c>
      <c r="M550" s="1" t="str">
        <f t="shared" si="106"/>
        <v>0</v>
      </c>
      <c r="N550" s="1" t="str">
        <f t="shared" si="107"/>
        <v>0</v>
      </c>
      <c r="O550" s="1" t="str">
        <f t="shared" si="10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109"/>
        <v>DD,28,221040,SRA,(IX),B,0,0,1,0,1,0,0,0,00101000,N,N,N,Y,N</v>
      </c>
    </row>
    <row r="551" spans="1:23" ht="15" customHeight="1" x14ac:dyDescent="0.25">
      <c r="A551" s="1" t="s">
        <v>170</v>
      </c>
      <c r="B551" s="1">
        <v>29</v>
      </c>
      <c r="C551" s="1">
        <f t="shared" si="9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100"/>
        <v>0</v>
      </c>
      <c r="H551" s="1" t="str">
        <f t="shared" si="101"/>
        <v>0</v>
      </c>
      <c r="I551" s="1" t="str">
        <f t="shared" si="102"/>
        <v>1</v>
      </c>
      <c r="J551" s="1" t="str">
        <f t="shared" si="103"/>
        <v>0</v>
      </c>
      <c r="K551" s="1" t="str">
        <f t="shared" si="104"/>
        <v>1</v>
      </c>
      <c r="L551" s="1" t="str">
        <f t="shared" si="105"/>
        <v>0</v>
      </c>
      <c r="M551" s="1" t="str">
        <f t="shared" si="106"/>
        <v>0</v>
      </c>
      <c r="N551" s="1" t="str">
        <f t="shared" si="107"/>
        <v>1</v>
      </c>
      <c r="O551" s="1" t="str">
        <f t="shared" si="10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109"/>
        <v>DD,29,221041,SRA,(IX),C,0,0,1,0,1,0,0,1,00101001,N,N,N,Y,N</v>
      </c>
    </row>
    <row r="552" spans="1:23" ht="15" customHeight="1" x14ac:dyDescent="0.25">
      <c r="A552" s="1" t="s">
        <v>170</v>
      </c>
      <c r="B552" s="1" t="s">
        <v>24</v>
      </c>
      <c r="C552" s="1">
        <f t="shared" si="9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100"/>
        <v>0</v>
      </c>
      <c r="H552" s="1" t="str">
        <f t="shared" si="101"/>
        <v>0</v>
      </c>
      <c r="I552" s="1" t="str">
        <f t="shared" si="102"/>
        <v>1</v>
      </c>
      <c r="J552" s="1" t="str">
        <f t="shared" si="103"/>
        <v>0</v>
      </c>
      <c r="K552" s="1" t="str">
        <f t="shared" si="104"/>
        <v>1</v>
      </c>
      <c r="L552" s="1" t="str">
        <f t="shared" si="105"/>
        <v>0</v>
      </c>
      <c r="M552" s="1" t="str">
        <f t="shared" si="106"/>
        <v>1</v>
      </c>
      <c r="N552" s="1" t="str">
        <f t="shared" si="107"/>
        <v>0</v>
      </c>
      <c r="O552" s="1" t="str">
        <f t="shared" si="10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109"/>
        <v>DD,2A,221042,SRA,(IX),D,0,0,1,0,1,0,1,0,00101010,N,N,N,Y,N</v>
      </c>
    </row>
    <row r="553" spans="1:23" ht="15" customHeight="1" x14ac:dyDescent="0.25">
      <c r="A553" s="1" t="s">
        <v>170</v>
      </c>
      <c r="B553" s="1" t="s">
        <v>25</v>
      </c>
      <c r="C553" s="1">
        <f t="shared" si="9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100"/>
        <v>0</v>
      </c>
      <c r="H553" s="1" t="str">
        <f t="shared" si="101"/>
        <v>0</v>
      </c>
      <c r="I553" s="1" t="str">
        <f t="shared" si="102"/>
        <v>1</v>
      </c>
      <c r="J553" s="1" t="str">
        <f t="shared" si="103"/>
        <v>0</v>
      </c>
      <c r="K553" s="1" t="str">
        <f t="shared" si="104"/>
        <v>1</v>
      </c>
      <c r="L553" s="1" t="str">
        <f t="shared" si="105"/>
        <v>0</v>
      </c>
      <c r="M553" s="1" t="str">
        <f t="shared" si="106"/>
        <v>1</v>
      </c>
      <c r="N553" s="1" t="str">
        <f t="shared" si="107"/>
        <v>1</v>
      </c>
      <c r="O553" s="1" t="str">
        <f t="shared" si="10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109"/>
        <v>DD,2B,221043,SRA,(IX),E,0,0,1,0,1,0,1,1,00101011,N,N,N,Y,N</v>
      </c>
    </row>
    <row r="554" spans="1:23" ht="15" customHeight="1" x14ac:dyDescent="0.25">
      <c r="A554" s="1" t="s">
        <v>170</v>
      </c>
      <c r="B554" s="1" t="s">
        <v>26</v>
      </c>
      <c r="C554" s="1">
        <f t="shared" si="9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100"/>
        <v>0</v>
      </c>
      <c r="H554" s="1" t="str">
        <f t="shared" si="101"/>
        <v>0</v>
      </c>
      <c r="I554" s="1" t="str">
        <f t="shared" si="102"/>
        <v>1</v>
      </c>
      <c r="J554" s="1" t="str">
        <f t="shared" si="103"/>
        <v>0</v>
      </c>
      <c r="K554" s="1" t="str">
        <f t="shared" si="104"/>
        <v>1</v>
      </c>
      <c r="L554" s="1" t="str">
        <f t="shared" si="105"/>
        <v>1</v>
      </c>
      <c r="M554" s="1" t="str">
        <f t="shared" si="106"/>
        <v>0</v>
      </c>
      <c r="N554" s="1" t="str">
        <f t="shared" si="107"/>
        <v>0</v>
      </c>
      <c r="O554" s="1" t="str">
        <f t="shared" si="10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109"/>
        <v>DD,2C,221044,SRA,(IX),H,0,0,1,0,1,1,0,0,00101100,N,N,N,Y,N</v>
      </c>
    </row>
    <row r="555" spans="1:23" ht="15" customHeight="1" x14ac:dyDescent="0.25">
      <c r="A555" s="1" t="s">
        <v>170</v>
      </c>
      <c r="B555" s="1" t="s">
        <v>27</v>
      </c>
      <c r="C555" s="1">
        <f t="shared" si="9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100"/>
        <v>0</v>
      </c>
      <c r="H555" s="1" t="str">
        <f t="shared" si="101"/>
        <v>0</v>
      </c>
      <c r="I555" s="1" t="str">
        <f t="shared" si="102"/>
        <v>1</v>
      </c>
      <c r="J555" s="1" t="str">
        <f t="shared" si="103"/>
        <v>0</v>
      </c>
      <c r="K555" s="1" t="str">
        <f t="shared" si="104"/>
        <v>1</v>
      </c>
      <c r="L555" s="1" t="str">
        <f t="shared" si="105"/>
        <v>1</v>
      </c>
      <c r="M555" s="1" t="str">
        <f t="shared" si="106"/>
        <v>0</v>
      </c>
      <c r="N555" s="1" t="str">
        <f t="shared" si="107"/>
        <v>1</v>
      </c>
      <c r="O555" s="1" t="str">
        <f t="shared" si="10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109"/>
        <v>DD,2D,221045,SRA,(IX),L,0,0,1,0,1,1,0,1,00101101,N,N,N,Y,N</v>
      </c>
    </row>
    <row r="556" spans="1:23" ht="15" customHeight="1" x14ac:dyDescent="0.25">
      <c r="A556" s="1" t="s">
        <v>170</v>
      </c>
      <c r="B556" s="1" t="s">
        <v>28</v>
      </c>
      <c r="C556" s="1">
        <f t="shared" si="99"/>
        <v>221046</v>
      </c>
      <c r="D556" s="1" t="s">
        <v>147</v>
      </c>
      <c r="E556" s="1" t="s">
        <v>276</v>
      </c>
      <c r="F556" s="1"/>
      <c r="G556" s="1" t="str">
        <f t="shared" si="100"/>
        <v>0</v>
      </c>
      <c r="H556" s="1" t="str">
        <f t="shared" si="101"/>
        <v>0</v>
      </c>
      <c r="I556" s="1" t="str">
        <f t="shared" si="102"/>
        <v>1</v>
      </c>
      <c r="J556" s="1" t="str">
        <f t="shared" si="103"/>
        <v>0</v>
      </c>
      <c r="K556" s="1" t="str">
        <f t="shared" si="104"/>
        <v>1</v>
      </c>
      <c r="L556" s="1" t="str">
        <f t="shared" si="105"/>
        <v>1</v>
      </c>
      <c r="M556" s="1" t="str">
        <f t="shared" si="106"/>
        <v>1</v>
      </c>
      <c r="N556" s="1" t="str">
        <f t="shared" si="107"/>
        <v>0</v>
      </c>
      <c r="O556" s="1" t="str">
        <f t="shared" si="10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109"/>
        <v>DD,2E,221046,SRA,(IX),,0,0,1,0,1,1,1,0,00101110,N,Y,Y,Y,N</v>
      </c>
    </row>
    <row r="557" spans="1:23" ht="15" customHeight="1" x14ac:dyDescent="0.25">
      <c r="A557" s="1" t="s">
        <v>170</v>
      </c>
      <c r="B557" s="1" t="s">
        <v>29</v>
      </c>
      <c r="C557" s="1">
        <f t="shared" si="99"/>
        <v>221047</v>
      </c>
      <c r="D557" s="1" t="s">
        <v>147</v>
      </c>
      <c r="E557" s="1" t="s">
        <v>276</v>
      </c>
      <c r="F557" s="1" t="s">
        <v>9</v>
      </c>
      <c r="G557" s="1" t="str">
        <f t="shared" si="100"/>
        <v>0</v>
      </c>
      <c r="H557" s="1" t="str">
        <f t="shared" si="101"/>
        <v>0</v>
      </c>
      <c r="I557" s="1" t="str">
        <f t="shared" si="102"/>
        <v>1</v>
      </c>
      <c r="J557" s="1" t="str">
        <f t="shared" si="103"/>
        <v>0</v>
      </c>
      <c r="K557" s="1" t="str">
        <f t="shared" si="104"/>
        <v>1</v>
      </c>
      <c r="L557" s="1" t="str">
        <f t="shared" si="105"/>
        <v>1</v>
      </c>
      <c r="M557" s="1" t="str">
        <f t="shared" si="106"/>
        <v>1</v>
      </c>
      <c r="N557" s="1" t="str">
        <f t="shared" si="107"/>
        <v>1</v>
      </c>
      <c r="O557" s="1" t="str">
        <f t="shared" si="10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109"/>
        <v>DD,2F,221047,SRA,(IX),A,0,0,1,0,1,1,1,1,00101111,N,N,N,Y,N</v>
      </c>
    </row>
    <row r="558" spans="1:23" ht="15" customHeight="1" x14ac:dyDescent="0.25">
      <c r="A558" s="1" t="s">
        <v>170</v>
      </c>
      <c r="B558" s="1">
        <v>30</v>
      </c>
      <c r="C558" s="1">
        <f t="shared" si="9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100"/>
        <v>0</v>
      </c>
      <c r="H558" s="1" t="str">
        <f t="shared" si="101"/>
        <v>0</v>
      </c>
      <c r="I558" s="1" t="str">
        <f t="shared" si="102"/>
        <v>1</v>
      </c>
      <c r="J558" s="1" t="str">
        <f t="shared" si="103"/>
        <v>1</v>
      </c>
      <c r="K558" s="1" t="str">
        <f t="shared" si="104"/>
        <v>0</v>
      </c>
      <c r="L558" s="1" t="str">
        <f t="shared" si="105"/>
        <v>0</v>
      </c>
      <c r="M558" s="1" t="str">
        <f t="shared" si="106"/>
        <v>0</v>
      </c>
      <c r="N558" s="1" t="str">
        <f t="shared" si="107"/>
        <v>0</v>
      </c>
      <c r="O558" s="1" t="str">
        <f t="shared" si="10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109"/>
        <v>DD,30,221048,SLL,(IX),B,0,0,1,1,0,0,0,0,00110000,N,N,N,Y,N</v>
      </c>
    </row>
    <row r="559" spans="1:23" ht="15" customHeight="1" x14ac:dyDescent="0.25">
      <c r="A559" s="1" t="s">
        <v>170</v>
      </c>
      <c r="B559" s="1">
        <v>31</v>
      </c>
      <c r="C559" s="1">
        <f t="shared" si="9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100"/>
        <v>0</v>
      </c>
      <c r="H559" s="1" t="str">
        <f t="shared" si="101"/>
        <v>0</v>
      </c>
      <c r="I559" s="1" t="str">
        <f t="shared" si="102"/>
        <v>1</v>
      </c>
      <c r="J559" s="1" t="str">
        <f t="shared" si="103"/>
        <v>1</v>
      </c>
      <c r="K559" s="1" t="str">
        <f t="shared" si="104"/>
        <v>0</v>
      </c>
      <c r="L559" s="1" t="str">
        <f t="shared" si="105"/>
        <v>0</v>
      </c>
      <c r="M559" s="1" t="str">
        <f t="shared" si="106"/>
        <v>0</v>
      </c>
      <c r="N559" s="1" t="str">
        <f t="shared" si="107"/>
        <v>1</v>
      </c>
      <c r="O559" s="1" t="str">
        <f t="shared" si="10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109"/>
        <v>DD,31,221049,SLL,(IX),C,0,0,1,1,0,0,0,1,00110001,N,N,N,Y,N</v>
      </c>
    </row>
    <row r="560" spans="1:23" ht="15" customHeight="1" x14ac:dyDescent="0.25">
      <c r="A560" s="1" t="s">
        <v>170</v>
      </c>
      <c r="B560" s="1">
        <v>32</v>
      </c>
      <c r="C560" s="1">
        <f t="shared" si="9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100"/>
        <v>0</v>
      </c>
      <c r="H560" s="1" t="str">
        <f t="shared" si="101"/>
        <v>0</v>
      </c>
      <c r="I560" s="1" t="str">
        <f t="shared" si="102"/>
        <v>1</v>
      </c>
      <c r="J560" s="1" t="str">
        <f t="shared" si="103"/>
        <v>1</v>
      </c>
      <c r="K560" s="1" t="str">
        <f t="shared" si="104"/>
        <v>0</v>
      </c>
      <c r="L560" s="1" t="str">
        <f t="shared" si="105"/>
        <v>0</v>
      </c>
      <c r="M560" s="1" t="str">
        <f t="shared" si="106"/>
        <v>1</v>
      </c>
      <c r="N560" s="1" t="str">
        <f t="shared" si="107"/>
        <v>0</v>
      </c>
      <c r="O560" s="1" t="str">
        <f t="shared" si="10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109"/>
        <v>DD,32,221050,SLL,(IX),D,0,0,1,1,0,0,1,0,00110010,N,N,N,Y,N</v>
      </c>
    </row>
    <row r="561" spans="1:23" ht="15" customHeight="1" x14ac:dyDescent="0.25">
      <c r="A561" s="1" t="s">
        <v>170</v>
      </c>
      <c r="B561" s="1">
        <v>33</v>
      </c>
      <c r="C561" s="1">
        <f t="shared" si="9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100"/>
        <v>0</v>
      </c>
      <c r="H561" s="1" t="str">
        <f t="shared" si="101"/>
        <v>0</v>
      </c>
      <c r="I561" s="1" t="str">
        <f t="shared" si="102"/>
        <v>1</v>
      </c>
      <c r="J561" s="1" t="str">
        <f t="shared" si="103"/>
        <v>1</v>
      </c>
      <c r="K561" s="1" t="str">
        <f t="shared" si="104"/>
        <v>0</v>
      </c>
      <c r="L561" s="1" t="str">
        <f t="shared" si="105"/>
        <v>0</v>
      </c>
      <c r="M561" s="1" t="str">
        <f t="shared" si="106"/>
        <v>1</v>
      </c>
      <c r="N561" s="1" t="str">
        <f t="shared" si="107"/>
        <v>1</v>
      </c>
      <c r="O561" s="1" t="str">
        <f t="shared" si="10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109"/>
        <v>DD,33,221051,SLL,(IX),E,0,0,1,1,0,0,1,1,00110011,N,N,N,Y,N</v>
      </c>
    </row>
    <row r="562" spans="1:23" ht="15" customHeight="1" x14ac:dyDescent="0.25">
      <c r="A562" s="1" t="s">
        <v>170</v>
      </c>
      <c r="B562" s="1">
        <v>34</v>
      </c>
      <c r="C562" s="1">
        <f t="shared" si="9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100"/>
        <v>0</v>
      </c>
      <c r="H562" s="1" t="str">
        <f t="shared" si="101"/>
        <v>0</v>
      </c>
      <c r="I562" s="1" t="str">
        <f t="shared" si="102"/>
        <v>1</v>
      </c>
      <c r="J562" s="1" t="str">
        <f t="shared" si="103"/>
        <v>1</v>
      </c>
      <c r="K562" s="1" t="str">
        <f t="shared" si="104"/>
        <v>0</v>
      </c>
      <c r="L562" s="1" t="str">
        <f t="shared" si="105"/>
        <v>1</v>
      </c>
      <c r="M562" s="1" t="str">
        <f t="shared" si="106"/>
        <v>0</v>
      </c>
      <c r="N562" s="1" t="str">
        <f t="shared" si="107"/>
        <v>0</v>
      </c>
      <c r="O562" s="1" t="str">
        <f t="shared" si="10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109"/>
        <v>DD,34,221052,SLL,(IX),H,0,0,1,1,0,1,0,0,00110100,N,N,N,Y,N</v>
      </c>
    </row>
    <row r="563" spans="1:23" ht="15" customHeight="1" x14ac:dyDescent="0.25">
      <c r="A563" s="1" t="s">
        <v>170</v>
      </c>
      <c r="B563" s="1">
        <v>35</v>
      </c>
      <c r="C563" s="1">
        <f t="shared" si="9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100"/>
        <v>0</v>
      </c>
      <c r="H563" s="1" t="str">
        <f t="shared" si="101"/>
        <v>0</v>
      </c>
      <c r="I563" s="1" t="str">
        <f t="shared" si="102"/>
        <v>1</v>
      </c>
      <c r="J563" s="1" t="str">
        <f t="shared" si="103"/>
        <v>1</v>
      </c>
      <c r="K563" s="1" t="str">
        <f t="shared" si="104"/>
        <v>0</v>
      </c>
      <c r="L563" s="1" t="str">
        <f t="shared" si="105"/>
        <v>1</v>
      </c>
      <c r="M563" s="1" t="str">
        <f t="shared" si="106"/>
        <v>0</v>
      </c>
      <c r="N563" s="1" t="str">
        <f t="shared" si="107"/>
        <v>1</v>
      </c>
      <c r="O563" s="1" t="str">
        <f t="shared" si="10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109"/>
        <v>DD,35,221053,SLL,(IX),L,0,0,1,1,0,1,0,1,00110101,N,N,N,Y,N</v>
      </c>
    </row>
    <row r="564" spans="1:23" ht="15" customHeight="1" x14ac:dyDescent="0.25">
      <c r="A564" s="1" t="s">
        <v>170</v>
      </c>
      <c r="B564" s="1">
        <v>36</v>
      </c>
      <c r="C564" s="1">
        <f t="shared" si="99"/>
        <v>221054</v>
      </c>
      <c r="D564" s="1" t="s">
        <v>148</v>
      </c>
      <c r="E564" s="1" t="s">
        <v>276</v>
      </c>
      <c r="F564" s="1"/>
      <c r="G564" s="1" t="str">
        <f t="shared" si="100"/>
        <v>0</v>
      </c>
      <c r="H564" s="1" t="str">
        <f t="shared" si="101"/>
        <v>0</v>
      </c>
      <c r="I564" s="1" t="str">
        <f t="shared" si="102"/>
        <v>1</v>
      </c>
      <c r="J564" s="1" t="str">
        <f t="shared" si="103"/>
        <v>1</v>
      </c>
      <c r="K564" s="1" t="str">
        <f t="shared" si="104"/>
        <v>0</v>
      </c>
      <c r="L564" s="1" t="str">
        <f t="shared" si="105"/>
        <v>1</v>
      </c>
      <c r="M564" s="1" t="str">
        <f t="shared" si="106"/>
        <v>1</v>
      </c>
      <c r="N564" s="1" t="str">
        <f t="shared" si="107"/>
        <v>0</v>
      </c>
      <c r="O564" s="1" t="str">
        <f t="shared" si="10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109"/>
        <v>DD,36,221054,SLL,(IX),,0,0,1,1,0,1,1,0,00110110,N,Y,Y,Y,N</v>
      </c>
    </row>
    <row r="565" spans="1:23" ht="15" customHeight="1" x14ac:dyDescent="0.25">
      <c r="A565" s="1" t="s">
        <v>170</v>
      </c>
      <c r="B565" s="1">
        <v>37</v>
      </c>
      <c r="C565" s="1">
        <f t="shared" si="99"/>
        <v>221055</v>
      </c>
      <c r="D565" s="1" t="s">
        <v>148</v>
      </c>
      <c r="E565" s="1" t="s">
        <v>276</v>
      </c>
      <c r="F565" s="1" t="s">
        <v>9</v>
      </c>
      <c r="G565" s="1" t="str">
        <f t="shared" si="100"/>
        <v>0</v>
      </c>
      <c r="H565" s="1" t="str">
        <f t="shared" si="101"/>
        <v>0</v>
      </c>
      <c r="I565" s="1" t="str">
        <f t="shared" si="102"/>
        <v>1</v>
      </c>
      <c r="J565" s="1" t="str">
        <f t="shared" si="103"/>
        <v>1</v>
      </c>
      <c r="K565" s="1" t="str">
        <f t="shared" si="104"/>
        <v>0</v>
      </c>
      <c r="L565" s="1" t="str">
        <f t="shared" si="105"/>
        <v>1</v>
      </c>
      <c r="M565" s="1" t="str">
        <f t="shared" si="106"/>
        <v>1</v>
      </c>
      <c r="N565" s="1" t="str">
        <f t="shared" si="107"/>
        <v>1</v>
      </c>
      <c r="O565" s="1" t="str">
        <f t="shared" si="10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109"/>
        <v>DD,37,221055,SLL,(IX),A,0,0,1,1,0,1,1,1,00110111,N,N,N,Y,N</v>
      </c>
    </row>
    <row r="566" spans="1:23" ht="15" customHeight="1" x14ac:dyDescent="0.25">
      <c r="A566" s="1" t="s">
        <v>170</v>
      </c>
      <c r="B566" s="1">
        <v>38</v>
      </c>
      <c r="C566" s="1">
        <f t="shared" si="9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100"/>
        <v>0</v>
      </c>
      <c r="H566" s="1" t="str">
        <f t="shared" si="101"/>
        <v>0</v>
      </c>
      <c r="I566" s="1" t="str">
        <f t="shared" si="102"/>
        <v>1</v>
      </c>
      <c r="J566" s="1" t="str">
        <f t="shared" si="103"/>
        <v>1</v>
      </c>
      <c r="K566" s="1" t="str">
        <f t="shared" si="104"/>
        <v>1</v>
      </c>
      <c r="L566" s="1" t="str">
        <f t="shared" si="105"/>
        <v>0</v>
      </c>
      <c r="M566" s="1" t="str">
        <f t="shared" si="106"/>
        <v>0</v>
      </c>
      <c r="N566" s="1" t="str">
        <f t="shared" si="107"/>
        <v>0</v>
      </c>
      <c r="O566" s="1" t="str">
        <f t="shared" si="10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109"/>
        <v>DD,38,221056,SRL,(IX),B,0,0,1,1,1,0,0,0,00111000,N,N,N,Y,N</v>
      </c>
    </row>
    <row r="567" spans="1:23" ht="15" customHeight="1" x14ac:dyDescent="0.25">
      <c r="A567" s="1" t="s">
        <v>170</v>
      </c>
      <c r="B567" s="1">
        <v>39</v>
      </c>
      <c r="C567" s="1">
        <f t="shared" si="9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100"/>
        <v>0</v>
      </c>
      <c r="H567" s="1" t="str">
        <f t="shared" si="101"/>
        <v>0</v>
      </c>
      <c r="I567" s="1" t="str">
        <f t="shared" si="102"/>
        <v>1</v>
      </c>
      <c r="J567" s="1" t="str">
        <f t="shared" si="103"/>
        <v>1</v>
      </c>
      <c r="K567" s="1" t="str">
        <f t="shared" si="104"/>
        <v>1</v>
      </c>
      <c r="L567" s="1" t="str">
        <f t="shared" si="105"/>
        <v>0</v>
      </c>
      <c r="M567" s="1" t="str">
        <f t="shared" si="106"/>
        <v>0</v>
      </c>
      <c r="N567" s="1" t="str">
        <f t="shared" si="107"/>
        <v>1</v>
      </c>
      <c r="O567" s="1" t="str">
        <f t="shared" si="10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109"/>
        <v>DD,39,221057,SRL,(IX),C,0,0,1,1,1,0,0,1,00111001,N,N,N,Y,N</v>
      </c>
    </row>
    <row r="568" spans="1:23" ht="15" customHeight="1" x14ac:dyDescent="0.25">
      <c r="A568" s="1" t="s">
        <v>170</v>
      </c>
      <c r="B568" s="1" t="s">
        <v>30</v>
      </c>
      <c r="C568" s="1">
        <f t="shared" si="9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100"/>
        <v>0</v>
      </c>
      <c r="H568" s="1" t="str">
        <f t="shared" si="101"/>
        <v>0</v>
      </c>
      <c r="I568" s="1" t="str">
        <f t="shared" si="102"/>
        <v>1</v>
      </c>
      <c r="J568" s="1" t="str">
        <f t="shared" si="103"/>
        <v>1</v>
      </c>
      <c r="K568" s="1" t="str">
        <f t="shared" si="104"/>
        <v>1</v>
      </c>
      <c r="L568" s="1" t="str">
        <f t="shared" si="105"/>
        <v>0</v>
      </c>
      <c r="M568" s="1" t="str">
        <f t="shared" si="106"/>
        <v>1</v>
      </c>
      <c r="N568" s="1" t="str">
        <f t="shared" si="107"/>
        <v>0</v>
      </c>
      <c r="O568" s="1" t="str">
        <f t="shared" si="10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109"/>
        <v>DD,3A,221058,SRL,(IX),D,0,0,1,1,1,0,1,0,00111010,N,N,N,Y,N</v>
      </c>
    </row>
    <row r="569" spans="1:23" ht="15" customHeight="1" x14ac:dyDescent="0.25">
      <c r="A569" s="1" t="s">
        <v>170</v>
      </c>
      <c r="B569" s="1" t="s">
        <v>31</v>
      </c>
      <c r="C569" s="1">
        <f t="shared" si="9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100"/>
        <v>0</v>
      </c>
      <c r="H569" s="1" t="str">
        <f t="shared" si="101"/>
        <v>0</v>
      </c>
      <c r="I569" s="1" t="str">
        <f t="shared" si="102"/>
        <v>1</v>
      </c>
      <c r="J569" s="1" t="str">
        <f t="shared" si="103"/>
        <v>1</v>
      </c>
      <c r="K569" s="1" t="str">
        <f t="shared" si="104"/>
        <v>1</v>
      </c>
      <c r="L569" s="1" t="str">
        <f t="shared" si="105"/>
        <v>0</v>
      </c>
      <c r="M569" s="1" t="str">
        <f t="shared" si="106"/>
        <v>1</v>
      </c>
      <c r="N569" s="1" t="str">
        <f t="shared" si="107"/>
        <v>1</v>
      </c>
      <c r="O569" s="1" t="str">
        <f t="shared" si="10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109"/>
        <v>DD,3B,221059,SRL,(IX),E,0,0,1,1,1,0,1,1,00111011,N,N,N,Y,N</v>
      </c>
    </row>
    <row r="570" spans="1:23" ht="15" customHeight="1" x14ac:dyDescent="0.25">
      <c r="A570" s="1" t="s">
        <v>170</v>
      </c>
      <c r="B570" s="1" t="s">
        <v>32</v>
      </c>
      <c r="C570" s="1">
        <f t="shared" si="9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100"/>
        <v>0</v>
      </c>
      <c r="H570" s="1" t="str">
        <f t="shared" si="101"/>
        <v>0</v>
      </c>
      <c r="I570" s="1" t="str">
        <f t="shared" si="102"/>
        <v>1</v>
      </c>
      <c r="J570" s="1" t="str">
        <f t="shared" si="103"/>
        <v>1</v>
      </c>
      <c r="K570" s="1" t="str">
        <f t="shared" si="104"/>
        <v>1</v>
      </c>
      <c r="L570" s="1" t="str">
        <f t="shared" si="105"/>
        <v>1</v>
      </c>
      <c r="M570" s="1" t="str">
        <f t="shared" si="106"/>
        <v>0</v>
      </c>
      <c r="N570" s="1" t="str">
        <f t="shared" si="107"/>
        <v>0</v>
      </c>
      <c r="O570" s="1" t="str">
        <f t="shared" si="10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109"/>
        <v>DD,3C,221060,SRL,(IX),H,0,0,1,1,1,1,0,0,00111100,N,N,N,Y,N</v>
      </c>
    </row>
    <row r="571" spans="1:23" ht="15" customHeight="1" x14ac:dyDescent="0.25">
      <c r="A571" s="1" t="s">
        <v>170</v>
      </c>
      <c r="B571" s="1" t="s">
        <v>33</v>
      </c>
      <c r="C571" s="1">
        <f t="shared" si="9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100"/>
        <v>0</v>
      </c>
      <c r="H571" s="1" t="str">
        <f t="shared" si="101"/>
        <v>0</v>
      </c>
      <c r="I571" s="1" t="str">
        <f t="shared" si="102"/>
        <v>1</v>
      </c>
      <c r="J571" s="1" t="str">
        <f t="shared" si="103"/>
        <v>1</v>
      </c>
      <c r="K571" s="1" t="str">
        <f t="shared" si="104"/>
        <v>1</v>
      </c>
      <c r="L571" s="1" t="str">
        <f t="shared" si="105"/>
        <v>1</v>
      </c>
      <c r="M571" s="1" t="str">
        <f t="shared" si="106"/>
        <v>0</v>
      </c>
      <c r="N571" s="1" t="str">
        <f t="shared" si="107"/>
        <v>1</v>
      </c>
      <c r="O571" s="1" t="str">
        <f t="shared" si="10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109"/>
        <v>DD,3D,221061,SRL,(IX),L,0,0,1,1,1,1,0,1,00111101,N,N,N,Y,N</v>
      </c>
    </row>
    <row r="572" spans="1:23" ht="15" customHeight="1" x14ac:dyDescent="0.25">
      <c r="A572" s="1" t="s">
        <v>170</v>
      </c>
      <c r="B572" s="1" t="s">
        <v>34</v>
      </c>
      <c r="C572" s="1">
        <f t="shared" si="99"/>
        <v>221062</v>
      </c>
      <c r="D572" s="1" t="s">
        <v>149</v>
      </c>
      <c r="E572" s="1" t="s">
        <v>276</v>
      </c>
      <c r="F572" s="1"/>
      <c r="G572" s="1" t="str">
        <f t="shared" si="100"/>
        <v>0</v>
      </c>
      <c r="H572" s="1" t="str">
        <f t="shared" si="101"/>
        <v>0</v>
      </c>
      <c r="I572" s="1" t="str">
        <f t="shared" si="102"/>
        <v>1</v>
      </c>
      <c r="J572" s="1" t="str">
        <f t="shared" si="103"/>
        <v>1</v>
      </c>
      <c r="K572" s="1" t="str">
        <f t="shared" si="104"/>
        <v>1</v>
      </c>
      <c r="L572" s="1" t="str">
        <f t="shared" si="105"/>
        <v>1</v>
      </c>
      <c r="M572" s="1" t="str">
        <f t="shared" si="106"/>
        <v>1</v>
      </c>
      <c r="N572" s="1" t="str">
        <f t="shared" si="107"/>
        <v>0</v>
      </c>
      <c r="O572" s="1" t="str">
        <f t="shared" si="10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109"/>
        <v>DD,3E,221062,SRL,(IX),,0,0,1,1,1,1,1,0,00111110,N,Y,Y,Y,N</v>
      </c>
    </row>
    <row r="573" spans="1:23" ht="15" customHeight="1" x14ac:dyDescent="0.25">
      <c r="A573" s="1" t="s">
        <v>170</v>
      </c>
      <c r="B573" s="1" t="s">
        <v>35</v>
      </c>
      <c r="C573" s="1">
        <f t="shared" si="99"/>
        <v>221063</v>
      </c>
      <c r="D573" s="1" t="s">
        <v>149</v>
      </c>
      <c r="E573" s="1" t="s">
        <v>276</v>
      </c>
      <c r="F573" s="1" t="s">
        <v>9</v>
      </c>
      <c r="G573" s="1" t="str">
        <f t="shared" si="100"/>
        <v>0</v>
      </c>
      <c r="H573" s="1" t="str">
        <f t="shared" si="101"/>
        <v>0</v>
      </c>
      <c r="I573" s="1" t="str">
        <f t="shared" si="102"/>
        <v>1</v>
      </c>
      <c r="J573" s="1" t="str">
        <f t="shared" si="103"/>
        <v>1</v>
      </c>
      <c r="K573" s="1" t="str">
        <f t="shared" si="104"/>
        <v>1</v>
      </c>
      <c r="L573" s="1" t="str">
        <f t="shared" si="105"/>
        <v>1</v>
      </c>
      <c r="M573" s="1" t="str">
        <f t="shared" si="106"/>
        <v>1</v>
      </c>
      <c r="N573" s="1" t="str">
        <f t="shared" si="107"/>
        <v>1</v>
      </c>
      <c r="O573" s="1" t="str">
        <f t="shared" si="10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109"/>
        <v>DD,3F,221063,SRL,(IX),A,0,0,1,1,1,1,1,1,00111111,N,N,N,Y,N</v>
      </c>
    </row>
    <row r="574" spans="1:23" ht="15" customHeight="1" x14ac:dyDescent="0.25">
      <c r="A574" s="1" t="s">
        <v>170</v>
      </c>
      <c r="B574" s="1">
        <v>40</v>
      </c>
      <c r="C574" s="1">
        <f t="shared" si="99"/>
        <v>221064</v>
      </c>
      <c r="D574" s="1" t="s">
        <v>150</v>
      </c>
      <c r="E574" s="1">
        <v>0</v>
      </c>
      <c r="F574" s="1" t="s">
        <v>276</v>
      </c>
      <c r="G574" s="1" t="str">
        <f t="shared" si="100"/>
        <v>0</v>
      </c>
      <c r="H574" s="1" t="str">
        <f t="shared" si="101"/>
        <v>1</v>
      </c>
      <c r="I574" s="1" t="str">
        <f t="shared" si="102"/>
        <v>0</v>
      </c>
      <c r="J574" s="1" t="str">
        <f t="shared" si="103"/>
        <v>0</v>
      </c>
      <c r="K574" s="1" t="str">
        <f t="shared" si="104"/>
        <v>0</v>
      </c>
      <c r="L574" s="1" t="str">
        <f t="shared" si="105"/>
        <v>0</v>
      </c>
      <c r="M574" s="1" t="str">
        <f t="shared" si="106"/>
        <v>0</v>
      </c>
      <c r="N574" s="1" t="str">
        <f t="shared" si="107"/>
        <v>0</v>
      </c>
      <c r="O574" s="1" t="str">
        <f t="shared" si="10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109"/>
        <v>DD,40,221064,BIT,0,(IX),0,1,0,0,0,0,0,0,01000000,N,N,N,Y,N</v>
      </c>
    </row>
    <row r="575" spans="1:23" ht="15" customHeight="1" x14ac:dyDescent="0.25">
      <c r="A575" s="1" t="s">
        <v>170</v>
      </c>
      <c r="B575" s="1">
        <v>41</v>
      </c>
      <c r="C575" s="1">
        <f t="shared" si="99"/>
        <v>221065</v>
      </c>
      <c r="D575" s="1" t="s">
        <v>150</v>
      </c>
      <c r="E575" s="1">
        <v>0</v>
      </c>
      <c r="F575" s="1" t="s">
        <v>276</v>
      </c>
      <c r="G575" s="1" t="str">
        <f t="shared" si="100"/>
        <v>0</v>
      </c>
      <c r="H575" s="1" t="str">
        <f t="shared" si="101"/>
        <v>1</v>
      </c>
      <c r="I575" s="1" t="str">
        <f t="shared" si="102"/>
        <v>0</v>
      </c>
      <c r="J575" s="1" t="str">
        <f t="shared" si="103"/>
        <v>0</v>
      </c>
      <c r="K575" s="1" t="str">
        <f t="shared" si="104"/>
        <v>0</v>
      </c>
      <c r="L575" s="1" t="str">
        <f t="shared" si="105"/>
        <v>0</v>
      </c>
      <c r="M575" s="1" t="str">
        <f t="shared" si="106"/>
        <v>0</v>
      </c>
      <c r="N575" s="1" t="str">
        <f t="shared" si="107"/>
        <v>1</v>
      </c>
      <c r="O575" s="1" t="str">
        <f t="shared" si="10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109"/>
        <v>DD,41,221065,BIT,0,(IX),0,1,0,0,0,0,0,1,01000001,N,N,N,Y,N</v>
      </c>
    </row>
    <row r="576" spans="1:23" ht="15" customHeight="1" x14ac:dyDescent="0.25">
      <c r="A576" s="1" t="s">
        <v>170</v>
      </c>
      <c r="B576" s="1">
        <v>42</v>
      </c>
      <c r="C576" s="1">
        <f t="shared" si="99"/>
        <v>221066</v>
      </c>
      <c r="D576" s="1" t="s">
        <v>150</v>
      </c>
      <c r="E576" s="1">
        <v>0</v>
      </c>
      <c r="F576" s="1" t="s">
        <v>276</v>
      </c>
      <c r="G576" s="1" t="str">
        <f t="shared" si="100"/>
        <v>0</v>
      </c>
      <c r="H576" s="1" t="str">
        <f t="shared" si="101"/>
        <v>1</v>
      </c>
      <c r="I576" s="1" t="str">
        <f t="shared" si="102"/>
        <v>0</v>
      </c>
      <c r="J576" s="1" t="str">
        <f t="shared" si="103"/>
        <v>0</v>
      </c>
      <c r="K576" s="1" t="str">
        <f t="shared" si="104"/>
        <v>0</v>
      </c>
      <c r="L576" s="1" t="str">
        <f t="shared" si="105"/>
        <v>0</v>
      </c>
      <c r="M576" s="1" t="str">
        <f t="shared" si="106"/>
        <v>1</v>
      </c>
      <c r="N576" s="1" t="str">
        <f t="shared" si="107"/>
        <v>0</v>
      </c>
      <c r="O576" s="1" t="str">
        <f t="shared" si="10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109"/>
        <v>DD,42,221066,BIT,0,(IX),0,1,0,0,0,0,1,0,01000010,N,N,N,Y,N</v>
      </c>
    </row>
    <row r="577" spans="1:23" ht="15" customHeight="1" x14ac:dyDescent="0.25">
      <c r="A577" s="1" t="s">
        <v>170</v>
      </c>
      <c r="B577" s="1">
        <v>43</v>
      </c>
      <c r="C577" s="1">
        <f t="shared" si="99"/>
        <v>221067</v>
      </c>
      <c r="D577" s="1" t="s">
        <v>150</v>
      </c>
      <c r="E577" s="1">
        <v>0</v>
      </c>
      <c r="F577" s="1" t="s">
        <v>276</v>
      </c>
      <c r="G577" s="1" t="str">
        <f t="shared" si="100"/>
        <v>0</v>
      </c>
      <c r="H577" s="1" t="str">
        <f t="shared" si="101"/>
        <v>1</v>
      </c>
      <c r="I577" s="1" t="str">
        <f t="shared" si="102"/>
        <v>0</v>
      </c>
      <c r="J577" s="1" t="str">
        <f t="shared" si="103"/>
        <v>0</v>
      </c>
      <c r="K577" s="1" t="str">
        <f t="shared" si="104"/>
        <v>0</v>
      </c>
      <c r="L577" s="1" t="str">
        <f t="shared" si="105"/>
        <v>0</v>
      </c>
      <c r="M577" s="1" t="str">
        <f t="shared" si="106"/>
        <v>1</v>
      </c>
      <c r="N577" s="1" t="str">
        <f t="shared" si="107"/>
        <v>1</v>
      </c>
      <c r="O577" s="1" t="str">
        <f t="shared" si="10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109"/>
        <v>DD,43,221067,BIT,0,(IX),0,1,0,0,0,0,1,1,01000011,N,N,N,Y,N</v>
      </c>
    </row>
    <row r="578" spans="1:23" ht="15" customHeight="1" x14ac:dyDescent="0.25">
      <c r="A578" s="1" t="s">
        <v>170</v>
      </c>
      <c r="B578" s="1">
        <v>44</v>
      </c>
      <c r="C578" s="1">
        <f t="shared" ref="C578:C641" si="11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111">MID(O578,1,1)</f>
        <v>0</v>
      </c>
      <c r="H578" s="1" t="str">
        <f t="shared" ref="H578:H641" si="112">MID(O578,2,1)</f>
        <v>1</v>
      </c>
      <c r="I578" s="1" t="str">
        <f t="shared" ref="I578:I641" si="113">MID(O578,3,1)</f>
        <v>0</v>
      </c>
      <c r="J578" s="1" t="str">
        <f t="shared" ref="J578:J641" si="114">MID(O578,4,1)</f>
        <v>0</v>
      </c>
      <c r="K578" s="1" t="str">
        <f t="shared" ref="K578:K641" si="115">MID(O578,5,1)</f>
        <v>0</v>
      </c>
      <c r="L578" s="1" t="str">
        <f t="shared" ref="L578:L641" si="116">MID(O578,6,1)</f>
        <v>1</v>
      </c>
      <c r="M578" s="1" t="str">
        <f t="shared" ref="M578:M641" si="117">MID(O578,7,1)</f>
        <v>0</v>
      </c>
      <c r="N578" s="1" t="str">
        <f t="shared" ref="N578:N641" si="118">MID(O578,8,1)</f>
        <v>0</v>
      </c>
      <c r="O578" s="1" t="str">
        <f t="shared" ref="O578:O641" si="11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109"/>
        <v>DD,44,221068,BIT,0,(IX),0,1,0,0,0,1,0,0,01000100,N,N,N,Y,N</v>
      </c>
    </row>
    <row r="579" spans="1:23" ht="15" customHeight="1" x14ac:dyDescent="0.25">
      <c r="A579" s="1" t="s">
        <v>170</v>
      </c>
      <c r="B579" s="1">
        <v>45</v>
      </c>
      <c r="C579" s="1">
        <f t="shared" si="110"/>
        <v>221069</v>
      </c>
      <c r="D579" s="1" t="s">
        <v>150</v>
      </c>
      <c r="E579" s="1">
        <v>0</v>
      </c>
      <c r="F579" s="1" t="s">
        <v>276</v>
      </c>
      <c r="G579" s="1" t="str">
        <f t="shared" si="111"/>
        <v>0</v>
      </c>
      <c r="H579" s="1" t="str">
        <f t="shared" si="112"/>
        <v>1</v>
      </c>
      <c r="I579" s="1" t="str">
        <f t="shared" si="113"/>
        <v>0</v>
      </c>
      <c r="J579" s="1" t="str">
        <f t="shared" si="114"/>
        <v>0</v>
      </c>
      <c r="K579" s="1" t="str">
        <f t="shared" si="115"/>
        <v>0</v>
      </c>
      <c r="L579" s="1" t="str">
        <f t="shared" si="116"/>
        <v>1</v>
      </c>
      <c r="M579" s="1" t="str">
        <f t="shared" si="117"/>
        <v>0</v>
      </c>
      <c r="N579" s="1" t="str">
        <f t="shared" si="118"/>
        <v>1</v>
      </c>
      <c r="O579" s="1" t="str">
        <f t="shared" si="11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109"/>
        <v>DD,45,221069,BIT,0,(IX),0,1,0,0,0,1,0,1,01000101,N,N,N,Y,N</v>
      </c>
    </row>
    <row r="580" spans="1:23" ht="15" customHeight="1" x14ac:dyDescent="0.25">
      <c r="A580" s="1" t="s">
        <v>170</v>
      </c>
      <c r="B580" s="1">
        <v>46</v>
      </c>
      <c r="C580" s="1">
        <f t="shared" si="110"/>
        <v>221070</v>
      </c>
      <c r="D580" s="1" t="s">
        <v>150</v>
      </c>
      <c r="E580" s="1">
        <v>0</v>
      </c>
      <c r="F580" s="1" t="s">
        <v>276</v>
      </c>
      <c r="G580" s="1" t="str">
        <f t="shared" si="111"/>
        <v>0</v>
      </c>
      <c r="H580" s="1" t="str">
        <f t="shared" si="112"/>
        <v>1</v>
      </c>
      <c r="I580" s="1" t="str">
        <f t="shared" si="113"/>
        <v>0</v>
      </c>
      <c r="J580" s="1" t="str">
        <f t="shared" si="114"/>
        <v>0</v>
      </c>
      <c r="K580" s="1" t="str">
        <f t="shared" si="115"/>
        <v>0</v>
      </c>
      <c r="L580" s="1" t="str">
        <f t="shared" si="116"/>
        <v>1</v>
      </c>
      <c r="M580" s="1" t="str">
        <f t="shared" si="117"/>
        <v>1</v>
      </c>
      <c r="N580" s="1" t="str">
        <f t="shared" si="118"/>
        <v>0</v>
      </c>
      <c r="O580" s="1" t="str">
        <f t="shared" si="11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109"/>
        <v>DD,46,221070,BIT,0,(IX),0,1,0,0,0,1,1,0,01000110,N,Y,Y,Y,N</v>
      </c>
    </row>
    <row r="581" spans="1:23" ht="15" customHeight="1" x14ac:dyDescent="0.25">
      <c r="A581" s="1" t="s">
        <v>170</v>
      </c>
      <c r="B581" s="1">
        <v>47</v>
      </c>
      <c r="C581" s="1">
        <f t="shared" si="110"/>
        <v>221071</v>
      </c>
      <c r="D581" s="1" t="s">
        <v>150</v>
      </c>
      <c r="E581" s="1">
        <v>0</v>
      </c>
      <c r="F581" s="1" t="s">
        <v>276</v>
      </c>
      <c r="G581" s="1" t="str">
        <f t="shared" si="111"/>
        <v>0</v>
      </c>
      <c r="H581" s="1" t="str">
        <f t="shared" si="112"/>
        <v>1</v>
      </c>
      <c r="I581" s="1" t="str">
        <f t="shared" si="113"/>
        <v>0</v>
      </c>
      <c r="J581" s="1" t="str">
        <f t="shared" si="114"/>
        <v>0</v>
      </c>
      <c r="K581" s="1" t="str">
        <f t="shared" si="115"/>
        <v>0</v>
      </c>
      <c r="L581" s="1" t="str">
        <f t="shared" si="116"/>
        <v>1</v>
      </c>
      <c r="M581" s="1" t="str">
        <f t="shared" si="117"/>
        <v>1</v>
      </c>
      <c r="N581" s="1" t="str">
        <f t="shared" si="118"/>
        <v>1</v>
      </c>
      <c r="O581" s="1" t="str">
        <f t="shared" si="11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109"/>
        <v>DD,47,221071,BIT,0,(IX),0,1,0,0,0,1,1,1,01000111,N,N,N,Y,N</v>
      </c>
    </row>
    <row r="582" spans="1:23" ht="15" customHeight="1" x14ac:dyDescent="0.25">
      <c r="A582" s="1" t="s">
        <v>170</v>
      </c>
      <c r="B582" s="1">
        <v>48</v>
      </c>
      <c r="C582" s="1">
        <f t="shared" si="110"/>
        <v>221072</v>
      </c>
      <c r="D582" s="1" t="s">
        <v>150</v>
      </c>
      <c r="E582" s="1">
        <v>1</v>
      </c>
      <c r="F582" s="1" t="s">
        <v>276</v>
      </c>
      <c r="G582" s="1" t="str">
        <f t="shared" si="111"/>
        <v>0</v>
      </c>
      <c r="H582" s="1" t="str">
        <f t="shared" si="112"/>
        <v>1</v>
      </c>
      <c r="I582" s="1" t="str">
        <f t="shared" si="113"/>
        <v>0</v>
      </c>
      <c r="J582" s="1" t="str">
        <f t="shared" si="114"/>
        <v>0</v>
      </c>
      <c r="K582" s="1" t="str">
        <f t="shared" si="115"/>
        <v>1</v>
      </c>
      <c r="L582" s="1" t="str">
        <f t="shared" si="116"/>
        <v>0</v>
      </c>
      <c r="M582" s="1" t="str">
        <f t="shared" si="117"/>
        <v>0</v>
      </c>
      <c r="N582" s="1" t="str">
        <f t="shared" si="118"/>
        <v>0</v>
      </c>
      <c r="O582" s="1" t="str">
        <f t="shared" si="11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109"/>
        <v>DD,48,221072,BIT,1,(IX),0,1,0,0,1,0,0,0,01001000,N,N,N,Y,N</v>
      </c>
    </row>
    <row r="583" spans="1:23" ht="15" customHeight="1" x14ac:dyDescent="0.25">
      <c r="A583" s="1" t="s">
        <v>170</v>
      </c>
      <c r="B583" s="1">
        <v>49</v>
      </c>
      <c r="C583" s="1">
        <f t="shared" si="110"/>
        <v>221073</v>
      </c>
      <c r="D583" s="1" t="s">
        <v>150</v>
      </c>
      <c r="E583" s="1">
        <v>1</v>
      </c>
      <c r="F583" s="1" t="s">
        <v>276</v>
      </c>
      <c r="G583" s="1" t="str">
        <f t="shared" si="111"/>
        <v>0</v>
      </c>
      <c r="H583" s="1" t="str">
        <f t="shared" si="112"/>
        <v>1</v>
      </c>
      <c r="I583" s="1" t="str">
        <f t="shared" si="113"/>
        <v>0</v>
      </c>
      <c r="J583" s="1" t="str">
        <f t="shared" si="114"/>
        <v>0</v>
      </c>
      <c r="K583" s="1" t="str">
        <f t="shared" si="115"/>
        <v>1</v>
      </c>
      <c r="L583" s="1" t="str">
        <f t="shared" si="116"/>
        <v>0</v>
      </c>
      <c r="M583" s="1" t="str">
        <f t="shared" si="117"/>
        <v>0</v>
      </c>
      <c r="N583" s="1" t="str">
        <f t="shared" si="118"/>
        <v>1</v>
      </c>
      <c r="O583" s="1" t="str">
        <f t="shared" si="11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109"/>
        <v>DD,49,221073,BIT,1,(IX),0,1,0,0,1,0,0,1,01001001,N,N,N,Y,N</v>
      </c>
    </row>
    <row r="584" spans="1:23" ht="15" customHeight="1" x14ac:dyDescent="0.25">
      <c r="A584" s="1" t="s">
        <v>170</v>
      </c>
      <c r="B584" s="1" t="s">
        <v>36</v>
      </c>
      <c r="C584" s="1">
        <f t="shared" si="110"/>
        <v>221074</v>
      </c>
      <c r="D584" s="1" t="s">
        <v>150</v>
      </c>
      <c r="E584" s="1">
        <v>1</v>
      </c>
      <c r="F584" s="1" t="s">
        <v>276</v>
      </c>
      <c r="G584" s="1" t="str">
        <f t="shared" si="111"/>
        <v>0</v>
      </c>
      <c r="H584" s="1" t="str">
        <f t="shared" si="112"/>
        <v>1</v>
      </c>
      <c r="I584" s="1" t="str">
        <f t="shared" si="113"/>
        <v>0</v>
      </c>
      <c r="J584" s="1" t="str">
        <f t="shared" si="114"/>
        <v>0</v>
      </c>
      <c r="K584" s="1" t="str">
        <f t="shared" si="115"/>
        <v>1</v>
      </c>
      <c r="L584" s="1" t="str">
        <f t="shared" si="116"/>
        <v>0</v>
      </c>
      <c r="M584" s="1" t="str">
        <f t="shared" si="117"/>
        <v>1</v>
      </c>
      <c r="N584" s="1" t="str">
        <f t="shared" si="118"/>
        <v>0</v>
      </c>
      <c r="O584" s="1" t="str">
        <f t="shared" si="11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12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customHeight="1" x14ac:dyDescent="0.25">
      <c r="A585" s="1" t="s">
        <v>170</v>
      </c>
      <c r="B585" s="1" t="s">
        <v>37</v>
      </c>
      <c r="C585" s="1">
        <f t="shared" si="110"/>
        <v>221075</v>
      </c>
      <c r="D585" s="1" t="s">
        <v>150</v>
      </c>
      <c r="E585" s="1">
        <v>1</v>
      </c>
      <c r="F585" s="1" t="s">
        <v>276</v>
      </c>
      <c r="G585" s="1" t="str">
        <f t="shared" si="111"/>
        <v>0</v>
      </c>
      <c r="H585" s="1" t="str">
        <f t="shared" si="112"/>
        <v>1</v>
      </c>
      <c r="I585" s="1" t="str">
        <f t="shared" si="113"/>
        <v>0</v>
      </c>
      <c r="J585" s="1" t="str">
        <f t="shared" si="114"/>
        <v>0</v>
      </c>
      <c r="K585" s="1" t="str">
        <f t="shared" si="115"/>
        <v>1</v>
      </c>
      <c r="L585" s="1" t="str">
        <f t="shared" si="116"/>
        <v>0</v>
      </c>
      <c r="M585" s="1" t="str">
        <f t="shared" si="117"/>
        <v>1</v>
      </c>
      <c r="N585" s="1" t="str">
        <f t="shared" si="118"/>
        <v>1</v>
      </c>
      <c r="O585" s="1" t="str">
        <f t="shared" si="11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20"/>
        <v>DD,4B,221075,BIT,1,(IX),0,1,0,0,1,0,1,1,01001011,N,N,N,Y,N</v>
      </c>
    </row>
    <row r="586" spans="1:23" ht="15" customHeight="1" x14ac:dyDescent="0.25">
      <c r="A586" s="1" t="s">
        <v>170</v>
      </c>
      <c r="B586" s="1" t="s">
        <v>38</v>
      </c>
      <c r="C586" s="1">
        <f t="shared" si="110"/>
        <v>221076</v>
      </c>
      <c r="D586" s="1" t="s">
        <v>150</v>
      </c>
      <c r="E586" s="1">
        <v>1</v>
      </c>
      <c r="F586" s="1" t="s">
        <v>276</v>
      </c>
      <c r="G586" s="1" t="str">
        <f t="shared" si="111"/>
        <v>0</v>
      </c>
      <c r="H586" s="1" t="str">
        <f t="shared" si="112"/>
        <v>1</v>
      </c>
      <c r="I586" s="1" t="str">
        <f t="shared" si="113"/>
        <v>0</v>
      </c>
      <c r="J586" s="1" t="str">
        <f t="shared" si="114"/>
        <v>0</v>
      </c>
      <c r="K586" s="1" t="str">
        <f t="shared" si="115"/>
        <v>1</v>
      </c>
      <c r="L586" s="1" t="str">
        <f t="shared" si="116"/>
        <v>1</v>
      </c>
      <c r="M586" s="1" t="str">
        <f t="shared" si="117"/>
        <v>0</v>
      </c>
      <c r="N586" s="1" t="str">
        <f t="shared" si="118"/>
        <v>0</v>
      </c>
      <c r="O586" s="1" t="str">
        <f t="shared" si="11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20"/>
        <v>DD,4C,221076,BIT,1,(IX),0,1,0,0,1,1,0,0,01001100,N,N,N,Y,N</v>
      </c>
    </row>
    <row r="587" spans="1:23" ht="15" customHeight="1" x14ac:dyDescent="0.25">
      <c r="A587" s="1" t="s">
        <v>170</v>
      </c>
      <c r="B587" s="1" t="s">
        <v>39</v>
      </c>
      <c r="C587" s="1">
        <f t="shared" si="110"/>
        <v>221077</v>
      </c>
      <c r="D587" s="1" t="s">
        <v>150</v>
      </c>
      <c r="E587" s="1">
        <v>1</v>
      </c>
      <c r="F587" s="1" t="s">
        <v>276</v>
      </c>
      <c r="G587" s="1" t="str">
        <f t="shared" si="111"/>
        <v>0</v>
      </c>
      <c r="H587" s="1" t="str">
        <f t="shared" si="112"/>
        <v>1</v>
      </c>
      <c r="I587" s="1" t="str">
        <f t="shared" si="113"/>
        <v>0</v>
      </c>
      <c r="J587" s="1" t="str">
        <f t="shared" si="114"/>
        <v>0</v>
      </c>
      <c r="K587" s="1" t="str">
        <f t="shared" si="115"/>
        <v>1</v>
      </c>
      <c r="L587" s="1" t="str">
        <f t="shared" si="116"/>
        <v>1</v>
      </c>
      <c r="M587" s="1" t="str">
        <f t="shared" si="117"/>
        <v>0</v>
      </c>
      <c r="N587" s="1" t="str">
        <f t="shared" si="118"/>
        <v>1</v>
      </c>
      <c r="O587" s="1" t="str">
        <f t="shared" si="11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20"/>
        <v>DD,4D,221077,BIT,1,(IX),0,1,0,0,1,1,0,1,01001101,N,N,N,Y,N</v>
      </c>
    </row>
    <row r="588" spans="1:23" ht="15" customHeight="1" x14ac:dyDescent="0.25">
      <c r="A588" s="1" t="s">
        <v>170</v>
      </c>
      <c r="B588" s="1" t="s">
        <v>40</v>
      </c>
      <c r="C588" s="1">
        <f t="shared" si="110"/>
        <v>221078</v>
      </c>
      <c r="D588" s="1" t="s">
        <v>150</v>
      </c>
      <c r="E588" s="1">
        <v>1</v>
      </c>
      <c r="F588" s="1" t="s">
        <v>276</v>
      </c>
      <c r="G588" s="1" t="str">
        <f t="shared" si="111"/>
        <v>0</v>
      </c>
      <c r="H588" s="1" t="str">
        <f t="shared" si="112"/>
        <v>1</v>
      </c>
      <c r="I588" s="1" t="str">
        <f t="shared" si="113"/>
        <v>0</v>
      </c>
      <c r="J588" s="1" t="str">
        <f t="shared" si="114"/>
        <v>0</v>
      </c>
      <c r="K588" s="1" t="str">
        <f t="shared" si="115"/>
        <v>1</v>
      </c>
      <c r="L588" s="1" t="str">
        <f t="shared" si="116"/>
        <v>1</v>
      </c>
      <c r="M588" s="1" t="str">
        <f t="shared" si="117"/>
        <v>1</v>
      </c>
      <c r="N588" s="1" t="str">
        <f t="shared" si="118"/>
        <v>0</v>
      </c>
      <c r="O588" s="1" t="str">
        <f t="shared" si="11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120"/>
        <v>DD,4E,221078,BIT,1,(IX),0,1,0,0,1,1,1,0,01001110,N,Y,Y,Y,N</v>
      </c>
    </row>
    <row r="589" spans="1:23" ht="15" customHeight="1" x14ac:dyDescent="0.25">
      <c r="A589" s="1" t="s">
        <v>170</v>
      </c>
      <c r="B589" s="1" t="s">
        <v>41</v>
      </c>
      <c r="C589" s="1">
        <f t="shared" si="110"/>
        <v>221079</v>
      </c>
      <c r="D589" s="1" t="s">
        <v>150</v>
      </c>
      <c r="E589" s="1">
        <v>1</v>
      </c>
      <c r="F589" s="1" t="s">
        <v>276</v>
      </c>
      <c r="G589" s="1" t="str">
        <f t="shared" si="111"/>
        <v>0</v>
      </c>
      <c r="H589" s="1" t="str">
        <f t="shared" si="112"/>
        <v>1</v>
      </c>
      <c r="I589" s="1" t="str">
        <f t="shared" si="113"/>
        <v>0</v>
      </c>
      <c r="J589" s="1" t="str">
        <f t="shared" si="114"/>
        <v>0</v>
      </c>
      <c r="K589" s="1" t="str">
        <f t="shared" si="115"/>
        <v>1</v>
      </c>
      <c r="L589" s="1" t="str">
        <f t="shared" si="116"/>
        <v>1</v>
      </c>
      <c r="M589" s="1" t="str">
        <f t="shared" si="117"/>
        <v>1</v>
      </c>
      <c r="N589" s="1" t="str">
        <f t="shared" si="118"/>
        <v>1</v>
      </c>
      <c r="O589" s="1" t="str">
        <f t="shared" si="11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20"/>
        <v>DD,4F,221079,BIT,1,(IX),0,1,0,0,1,1,1,1,01001111,N,N,N,Y,N</v>
      </c>
    </row>
    <row r="590" spans="1:23" ht="15" customHeight="1" x14ac:dyDescent="0.25">
      <c r="A590" s="1" t="s">
        <v>170</v>
      </c>
      <c r="B590" s="1">
        <v>50</v>
      </c>
      <c r="C590" s="1">
        <f t="shared" si="110"/>
        <v>221080</v>
      </c>
      <c r="D590" s="1" t="s">
        <v>150</v>
      </c>
      <c r="E590" s="1">
        <v>2</v>
      </c>
      <c r="F590" s="1" t="s">
        <v>276</v>
      </c>
      <c r="G590" s="1" t="str">
        <f t="shared" si="111"/>
        <v>0</v>
      </c>
      <c r="H590" s="1" t="str">
        <f t="shared" si="112"/>
        <v>1</v>
      </c>
      <c r="I590" s="1" t="str">
        <f t="shared" si="113"/>
        <v>0</v>
      </c>
      <c r="J590" s="1" t="str">
        <f t="shared" si="114"/>
        <v>1</v>
      </c>
      <c r="K590" s="1" t="str">
        <f t="shared" si="115"/>
        <v>0</v>
      </c>
      <c r="L590" s="1" t="str">
        <f t="shared" si="116"/>
        <v>0</v>
      </c>
      <c r="M590" s="1" t="str">
        <f t="shared" si="117"/>
        <v>0</v>
      </c>
      <c r="N590" s="1" t="str">
        <f t="shared" si="118"/>
        <v>0</v>
      </c>
      <c r="O590" s="1" t="str">
        <f t="shared" si="11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20"/>
        <v>DD,50,221080,BIT,2,(IX),0,1,0,1,0,0,0,0,01010000,N,N,N,Y,N</v>
      </c>
    </row>
    <row r="591" spans="1:23" ht="15" customHeight="1" x14ac:dyDescent="0.25">
      <c r="A591" s="1" t="s">
        <v>170</v>
      </c>
      <c r="B591" s="1">
        <v>51</v>
      </c>
      <c r="C591" s="1">
        <f t="shared" si="110"/>
        <v>221081</v>
      </c>
      <c r="D591" s="1" t="s">
        <v>150</v>
      </c>
      <c r="E591" s="1">
        <v>2</v>
      </c>
      <c r="F591" s="1" t="s">
        <v>276</v>
      </c>
      <c r="G591" s="1" t="str">
        <f t="shared" si="111"/>
        <v>0</v>
      </c>
      <c r="H591" s="1" t="str">
        <f t="shared" si="112"/>
        <v>1</v>
      </c>
      <c r="I591" s="1" t="str">
        <f t="shared" si="113"/>
        <v>0</v>
      </c>
      <c r="J591" s="1" t="str">
        <f t="shared" si="114"/>
        <v>1</v>
      </c>
      <c r="K591" s="1" t="str">
        <f t="shared" si="115"/>
        <v>0</v>
      </c>
      <c r="L591" s="1" t="str">
        <f t="shared" si="116"/>
        <v>0</v>
      </c>
      <c r="M591" s="1" t="str">
        <f t="shared" si="117"/>
        <v>0</v>
      </c>
      <c r="N591" s="1" t="str">
        <f t="shared" si="118"/>
        <v>1</v>
      </c>
      <c r="O591" s="1" t="str">
        <f t="shared" si="11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120"/>
        <v>DD,51,221081,BIT,2,(IX),0,1,0,1,0,0,0,1,01010001,N,N,N,Y,N</v>
      </c>
    </row>
    <row r="592" spans="1:23" ht="15" customHeight="1" x14ac:dyDescent="0.25">
      <c r="A592" s="1" t="s">
        <v>170</v>
      </c>
      <c r="B592" s="1">
        <v>52</v>
      </c>
      <c r="C592" s="1">
        <f t="shared" si="110"/>
        <v>221082</v>
      </c>
      <c r="D592" s="1" t="s">
        <v>150</v>
      </c>
      <c r="E592" s="1">
        <v>2</v>
      </c>
      <c r="F592" s="1" t="s">
        <v>276</v>
      </c>
      <c r="G592" s="1" t="str">
        <f t="shared" si="111"/>
        <v>0</v>
      </c>
      <c r="H592" s="1" t="str">
        <f t="shared" si="112"/>
        <v>1</v>
      </c>
      <c r="I592" s="1" t="str">
        <f t="shared" si="113"/>
        <v>0</v>
      </c>
      <c r="J592" s="1" t="str">
        <f t="shared" si="114"/>
        <v>1</v>
      </c>
      <c r="K592" s="1" t="str">
        <f t="shared" si="115"/>
        <v>0</v>
      </c>
      <c r="L592" s="1" t="str">
        <f t="shared" si="116"/>
        <v>0</v>
      </c>
      <c r="M592" s="1" t="str">
        <f t="shared" si="117"/>
        <v>1</v>
      </c>
      <c r="N592" s="1" t="str">
        <f t="shared" si="118"/>
        <v>0</v>
      </c>
      <c r="O592" s="1" t="str">
        <f t="shared" si="11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20"/>
        <v>DD,52,221082,BIT,2,(IX),0,1,0,1,0,0,1,0,01010010,N,N,N,Y,N</v>
      </c>
    </row>
    <row r="593" spans="1:23" ht="15" customHeight="1" x14ac:dyDescent="0.25">
      <c r="A593" s="1" t="s">
        <v>170</v>
      </c>
      <c r="B593" s="1">
        <v>53</v>
      </c>
      <c r="C593" s="1">
        <f t="shared" si="110"/>
        <v>221083</v>
      </c>
      <c r="D593" s="1" t="s">
        <v>150</v>
      </c>
      <c r="E593" s="1">
        <v>2</v>
      </c>
      <c r="F593" s="1" t="s">
        <v>276</v>
      </c>
      <c r="G593" s="1" t="str">
        <f t="shared" si="111"/>
        <v>0</v>
      </c>
      <c r="H593" s="1" t="str">
        <f t="shared" si="112"/>
        <v>1</v>
      </c>
      <c r="I593" s="1" t="str">
        <f t="shared" si="113"/>
        <v>0</v>
      </c>
      <c r="J593" s="1" t="str">
        <f t="shared" si="114"/>
        <v>1</v>
      </c>
      <c r="K593" s="1" t="str">
        <f t="shared" si="115"/>
        <v>0</v>
      </c>
      <c r="L593" s="1" t="str">
        <f t="shared" si="116"/>
        <v>0</v>
      </c>
      <c r="M593" s="1" t="str">
        <f t="shared" si="117"/>
        <v>1</v>
      </c>
      <c r="N593" s="1" t="str">
        <f t="shared" si="118"/>
        <v>1</v>
      </c>
      <c r="O593" s="1" t="str">
        <f t="shared" si="11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120"/>
        <v>DD,53,221083,BIT,2,(IX),0,1,0,1,0,0,1,1,01010011,N,N,N,Y,N</v>
      </c>
    </row>
    <row r="594" spans="1:23" ht="15" customHeight="1" x14ac:dyDescent="0.25">
      <c r="A594" s="1" t="s">
        <v>170</v>
      </c>
      <c r="B594" s="1">
        <v>54</v>
      </c>
      <c r="C594" s="1">
        <f t="shared" si="110"/>
        <v>221084</v>
      </c>
      <c r="D594" s="1" t="s">
        <v>150</v>
      </c>
      <c r="E594" s="1">
        <v>2</v>
      </c>
      <c r="F594" s="1" t="s">
        <v>276</v>
      </c>
      <c r="G594" s="1" t="str">
        <f t="shared" si="111"/>
        <v>0</v>
      </c>
      <c r="H594" s="1" t="str">
        <f t="shared" si="112"/>
        <v>1</v>
      </c>
      <c r="I594" s="1" t="str">
        <f t="shared" si="113"/>
        <v>0</v>
      </c>
      <c r="J594" s="1" t="str">
        <f t="shared" si="114"/>
        <v>1</v>
      </c>
      <c r="K594" s="1" t="str">
        <f t="shared" si="115"/>
        <v>0</v>
      </c>
      <c r="L594" s="1" t="str">
        <f t="shared" si="116"/>
        <v>1</v>
      </c>
      <c r="M594" s="1" t="str">
        <f t="shared" si="117"/>
        <v>0</v>
      </c>
      <c r="N594" s="1" t="str">
        <f t="shared" si="118"/>
        <v>0</v>
      </c>
      <c r="O594" s="1" t="str">
        <f t="shared" si="11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120"/>
        <v>DD,54,221084,BIT,2,(IX),0,1,0,1,0,1,0,0,01010100,N,N,N,Y,N</v>
      </c>
    </row>
    <row r="595" spans="1:23" ht="15" customHeight="1" x14ac:dyDescent="0.25">
      <c r="A595" s="1" t="s">
        <v>170</v>
      </c>
      <c r="B595" s="1">
        <v>55</v>
      </c>
      <c r="C595" s="1">
        <f t="shared" si="110"/>
        <v>221085</v>
      </c>
      <c r="D595" s="1" t="s">
        <v>150</v>
      </c>
      <c r="E595" s="1">
        <v>2</v>
      </c>
      <c r="F595" s="1" t="s">
        <v>276</v>
      </c>
      <c r="G595" s="1" t="str">
        <f t="shared" si="111"/>
        <v>0</v>
      </c>
      <c r="H595" s="1" t="str">
        <f t="shared" si="112"/>
        <v>1</v>
      </c>
      <c r="I595" s="1" t="str">
        <f t="shared" si="113"/>
        <v>0</v>
      </c>
      <c r="J595" s="1" t="str">
        <f t="shared" si="114"/>
        <v>1</v>
      </c>
      <c r="K595" s="1" t="str">
        <f t="shared" si="115"/>
        <v>0</v>
      </c>
      <c r="L595" s="1" t="str">
        <f t="shared" si="116"/>
        <v>1</v>
      </c>
      <c r="M595" s="1" t="str">
        <f t="shared" si="117"/>
        <v>0</v>
      </c>
      <c r="N595" s="1" t="str">
        <f t="shared" si="118"/>
        <v>1</v>
      </c>
      <c r="O595" s="1" t="str">
        <f t="shared" si="11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120"/>
        <v>DD,55,221085,BIT,2,(IX),0,1,0,1,0,1,0,1,01010101,N,N,N,Y,N</v>
      </c>
    </row>
    <row r="596" spans="1:23" ht="15" customHeight="1" x14ac:dyDescent="0.25">
      <c r="A596" s="1" t="s">
        <v>170</v>
      </c>
      <c r="B596" s="1">
        <v>56</v>
      </c>
      <c r="C596" s="1">
        <f t="shared" si="110"/>
        <v>221086</v>
      </c>
      <c r="D596" s="1" t="s">
        <v>150</v>
      </c>
      <c r="E596" s="1">
        <v>2</v>
      </c>
      <c r="F596" s="1" t="s">
        <v>276</v>
      </c>
      <c r="G596" s="1" t="str">
        <f t="shared" si="111"/>
        <v>0</v>
      </c>
      <c r="H596" s="1" t="str">
        <f t="shared" si="112"/>
        <v>1</v>
      </c>
      <c r="I596" s="1" t="str">
        <f t="shared" si="113"/>
        <v>0</v>
      </c>
      <c r="J596" s="1" t="str">
        <f t="shared" si="114"/>
        <v>1</v>
      </c>
      <c r="K596" s="1" t="str">
        <f t="shared" si="115"/>
        <v>0</v>
      </c>
      <c r="L596" s="1" t="str">
        <f t="shared" si="116"/>
        <v>1</v>
      </c>
      <c r="M596" s="1" t="str">
        <f t="shared" si="117"/>
        <v>1</v>
      </c>
      <c r="N596" s="1" t="str">
        <f t="shared" si="118"/>
        <v>0</v>
      </c>
      <c r="O596" s="1" t="str">
        <f t="shared" si="11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120"/>
        <v>DD,56,221086,BIT,2,(IX),0,1,0,1,0,1,1,0,01010110,N,Y,Y,Y,N</v>
      </c>
    </row>
    <row r="597" spans="1:23" ht="15" customHeight="1" x14ac:dyDescent="0.25">
      <c r="A597" s="1" t="s">
        <v>170</v>
      </c>
      <c r="B597" s="1">
        <v>57</v>
      </c>
      <c r="C597" s="1">
        <f t="shared" si="110"/>
        <v>221087</v>
      </c>
      <c r="D597" s="1" t="s">
        <v>150</v>
      </c>
      <c r="E597" s="1">
        <v>2</v>
      </c>
      <c r="F597" s="1" t="s">
        <v>276</v>
      </c>
      <c r="G597" s="1" t="str">
        <f t="shared" si="111"/>
        <v>0</v>
      </c>
      <c r="H597" s="1" t="str">
        <f t="shared" si="112"/>
        <v>1</v>
      </c>
      <c r="I597" s="1" t="str">
        <f t="shared" si="113"/>
        <v>0</v>
      </c>
      <c r="J597" s="1" t="str">
        <f t="shared" si="114"/>
        <v>1</v>
      </c>
      <c r="K597" s="1" t="str">
        <f t="shared" si="115"/>
        <v>0</v>
      </c>
      <c r="L597" s="1" t="str">
        <f t="shared" si="116"/>
        <v>1</v>
      </c>
      <c r="M597" s="1" t="str">
        <f t="shared" si="117"/>
        <v>1</v>
      </c>
      <c r="N597" s="1" t="str">
        <f t="shared" si="118"/>
        <v>1</v>
      </c>
      <c r="O597" s="1" t="str">
        <f t="shared" si="11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120"/>
        <v>DD,57,221087,BIT,2,(IX),0,1,0,1,0,1,1,1,01010111,N,N,N,Y,N</v>
      </c>
    </row>
    <row r="598" spans="1:23" ht="15" customHeight="1" x14ac:dyDescent="0.25">
      <c r="A598" s="1" t="s">
        <v>170</v>
      </c>
      <c r="B598" s="1">
        <v>58</v>
      </c>
      <c r="C598" s="1">
        <f t="shared" si="110"/>
        <v>221088</v>
      </c>
      <c r="D598" s="1" t="s">
        <v>150</v>
      </c>
      <c r="E598" s="1">
        <v>3</v>
      </c>
      <c r="F598" s="1" t="s">
        <v>276</v>
      </c>
      <c r="G598" s="1" t="str">
        <f t="shared" si="111"/>
        <v>0</v>
      </c>
      <c r="H598" s="1" t="str">
        <f t="shared" si="112"/>
        <v>1</v>
      </c>
      <c r="I598" s="1" t="str">
        <f t="shared" si="113"/>
        <v>0</v>
      </c>
      <c r="J598" s="1" t="str">
        <f t="shared" si="114"/>
        <v>1</v>
      </c>
      <c r="K598" s="1" t="str">
        <f t="shared" si="115"/>
        <v>1</v>
      </c>
      <c r="L598" s="1" t="str">
        <f t="shared" si="116"/>
        <v>0</v>
      </c>
      <c r="M598" s="1" t="str">
        <f t="shared" si="117"/>
        <v>0</v>
      </c>
      <c r="N598" s="1" t="str">
        <f t="shared" si="118"/>
        <v>0</v>
      </c>
      <c r="O598" s="1" t="str">
        <f t="shared" si="11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120"/>
        <v>DD,58,221088,BIT,3,(IX),0,1,0,1,1,0,0,0,01011000,N,N,N,Y,N</v>
      </c>
    </row>
    <row r="599" spans="1:23" ht="15" customHeight="1" x14ac:dyDescent="0.25">
      <c r="A599" s="1" t="s">
        <v>170</v>
      </c>
      <c r="B599" s="1">
        <v>59</v>
      </c>
      <c r="C599" s="1">
        <f t="shared" si="110"/>
        <v>221089</v>
      </c>
      <c r="D599" s="1" t="s">
        <v>150</v>
      </c>
      <c r="E599" s="1">
        <v>3</v>
      </c>
      <c r="F599" s="1" t="s">
        <v>276</v>
      </c>
      <c r="G599" s="1" t="str">
        <f t="shared" si="111"/>
        <v>0</v>
      </c>
      <c r="H599" s="1" t="str">
        <f t="shared" si="112"/>
        <v>1</v>
      </c>
      <c r="I599" s="1" t="str">
        <f t="shared" si="113"/>
        <v>0</v>
      </c>
      <c r="J599" s="1" t="str">
        <f t="shared" si="114"/>
        <v>1</v>
      </c>
      <c r="K599" s="1" t="str">
        <f t="shared" si="115"/>
        <v>1</v>
      </c>
      <c r="L599" s="1" t="str">
        <f t="shared" si="116"/>
        <v>0</v>
      </c>
      <c r="M599" s="1" t="str">
        <f t="shared" si="117"/>
        <v>0</v>
      </c>
      <c r="N599" s="1" t="str">
        <f t="shared" si="118"/>
        <v>1</v>
      </c>
      <c r="O599" s="1" t="str">
        <f t="shared" si="11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120"/>
        <v>DD,59,221089,BIT,3,(IX),0,1,0,1,1,0,0,1,01011001,N,N,N,Y,N</v>
      </c>
    </row>
    <row r="600" spans="1:23" ht="15" customHeight="1" x14ac:dyDescent="0.25">
      <c r="A600" s="1" t="s">
        <v>170</v>
      </c>
      <c r="B600" s="1" t="s">
        <v>42</v>
      </c>
      <c r="C600" s="1">
        <f t="shared" si="110"/>
        <v>221090</v>
      </c>
      <c r="D600" s="1" t="s">
        <v>150</v>
      </c>
      <c r="E600" s="1">
        <v>3</v>
      </c>
      <c r="F600" s="1" t="s">
        <v>276</v>
      </c>
      <c r="G600" s="1" t="str">
        <f t="shared" si="111"/>
        <v>0</v>
      </c>
      <c r="H600" s="1" t="str">
        <f t="shared" si="112"/>
        <v>1</v>
      </c>
      <c r="I600" s="1" t="str">
        <f t="shared" si="113"/>
        <v>0</v>
      </c>
      <c r="J600" s="1" t="str">
        <f t="shared" si="114"/>
        <v>1</v>
      </c>
      <c r="K600" s="1" t="str">
        <f t="shared" si="115"/>
        <v>1</v>
      </c>
      <c r="L600" s="1" t="str">
        <f t="shared" si="116"/>
        <v>0</v>
      </c>
      <c r="M600" s="1" t="str">
        <f t="shared" si="117"/>
        <v>1</v>
      </c>
      <c r="N600" s="1" t="str">
        <f t="shared" si="118"/>
        <v>0</v>
      </c>
      <c r="O600" s="1" t="str">
        <f t="shared" si="11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120"/>
        <v>DD,5A,221090,BIT,3,(IX),0,1,0,1,1,0,1,0,01011010,N,N,N,Y,N</v>
      </c>
    </row>
    <row r="601" spans="1:23" ht="15" customHeight="1" x14ac:dyDescent="0.25">
      <c r="A601" s="1" t="s">
        <v>170</v>
      </c>
      <c r="B601" s="1" t="s">
        <v>43</v>
      </c>
      <c r="C601" s="1">
        <f t="shared" si="110"/>
        <v>221091</v>
      </c>
      <c r="D601" s="1" t="s">
        <v>150</v>
      </c>
      <c r="E601" s="1">
        <v>3</v>
      </c>
      <c r="F601" s="1" t="s">
        <v>276</v>
      </c>
      <c r="G601" s="1" t="str">
        <f t="shared" si="111"/>
        <v>0</v>
      </c>
      <c r="H601" s="1" t="str">
        <f t="shared" si="112"/>
        <v>1</v>
      </c>
      <c r="I601" s="1" t="str">
        <f t="shared" si="113"/>
        <v>0</v>
      </c>
      <c r="J601" s="1" t="str">
        <f t="shared" si="114"/>
        <v>1</v>
      </c>
      <c r="K601" s="1" t="str">
        <f t="shared" si="115"/>
        <v>1</v>
      </c>
      <c r="L601" s="1" t="str">
        <f t="shared" si="116"/>
        <v>0</v>
      </c>
      <c r="M601" s="1" t="str">
        <f t="shared" si="117"/>
        <v>1</v>
      </c>
      <c r="N601" s="1" t="str">
        <f t="shared" si="118"/>
        <v>1</v>
      </c>
      <c r="O601" s="1" t="str">
        <f t="shared" si="11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120"/>
        <v>DD,5B,221091,BIT,3,(IX),0,1,0,1,1,0,1,1,01011011,N,N,N,Y,N</v>
      </c>
    </row>
    <row r="602" spans="1:23" ht="15" customHeight="1" x14ac:dyDescent="0.25">
      <c r="A602" s="1" t="s">
        <v>170</v>
      </c>
      <c r="B602" s="1" t="s">
        <v>44</v>
      </c>
      <c r="C602" s="1">
        <f t="shared" si="110"/>
        <v>221092</v>
      </c>
      <c r="D602" s="1" t="s">
        <v>150</v>
      </c>
      <c r="E602" s="1">
        <v>3</v>
      </c>
      <c r="F602" s="1" t="s">
        <v>276</v>
      </c>
      <c r="G602" s="1" t="str">
        <f t="shared" si="111"/>
        <v>0</v>
      </c>
      <c r="H602" s="1" t="str">
        <f t="shared" si="112"/>
        <v>1</v>
      </c>
      <c r="I602" s="1" t="str">
        <f t="shared" si="113"/>
        <v>0</v>
      </c>
      <c r="J602" s="1" t="str">
        <f t="shared" si="114"/>
        <v>1</v>
      </c>
      <c r="K602" s="1" t="str">
        <f t="shared" si="115"/>
        <v>1</v>
      </c>
      <c r="L602" s="1" t="str">
        <f t="shared" si="116"/>
        <v>1</v>
      </c>
      <c r="M602" s="1" t="str">
        <f t="shared" si="117"/>
        <v>0</v>
      </c>
      <c r="N602" s="1" t="str">
        <f t="shared" si="118"/>
        <v>0</v>
      </c>
      <c r="O602" s="1" t="str">
        <f t="shared" si="11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20"/>
        <v>DD,5C,221092,BIT,3,(IX),0,1,0,1,1,1,0,0,01011100,N,N,N,Y,N</v>
      </c>
    </row>
    <row r="603" spans="1:23" ht="15" customHeight="1" x14ac:dyDescent="0.25">
      <c r="A603" s="1" t="s">
        <v>170</v>
      </c>
      <c r="B603" s="1" t="s">
        <v>45</v>
      </c>
      <c r="C603" s="1">
        <f t="shared" si="110"/>
        <v>221093</v>
      </c>
      <c r="D603" s="1" t="s">
        <v>150</v>
      </c>
      <c r="E603" s="1">
        <v>3</v>
      </c>
      <c r="F603" s="1" t="s">
        <v>276</v>
      </c>
      <c r="G603" s="1" t="str">
        <f t="shared" si="111"/>
        <v>0</v>
      </c>
      <c r="H603" s="1" t="str">
        <f t="shared" si="112"/>
        <v>1</v>
      </c>
      <c r="I603" s="1" t="str">
        <f t="shared" si="113"/>
        <v>0</v>
      </c>
      <c r="J603" s="1" t="str">
        <f t="shared" si="114"/>
        <v>1</v>
      </c>
      <c r="K603" s="1" t="str">
        <f t="shared" si="115"/>
        <v>1</v>
      </c>
      <c r="L603" s="1" t="str">
        <f t="shared" si="116"/>
        <v>1</v>
      </c>
      <c r="M603" s="1" t="str">
        <f t="shared" si="117"/>
        <v>0</v>
      </c>
      <c r="N603" s="1" t="str">
        <f t="shared" si="118"/>
        <v>1</v>
      </c>
      <c r="O603" s="1" t="str">
        <f t="shared" si="11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20"/>
        <v>DD,5D,221093,BIT,3,(IX),0,1,0,1,1,1,0,1,01011101,N,N,N,Y,N</v>
      </c>
    </row>
    <row r="604" spans="1:23" ht="15" customHeight="1" x14ac:dyDescent="0.25">
      <c r="A604" s="1" t="s">
        <v>170</v>
      </c>
      <c r="B604" s="1" t="s">
        <v>46</v>
      </c>
      <c r="C604" s="1">
        <f t="shared" si="110"/>
        <v>221094</v>
      </c>
      <c r="D604" s="1" t="s">
        <v>150</v>
      </c>
      <c r="E604" s="1">
        <v>3</v>
      </c>
      <c r="F604" s="1" t="s">
        <v>276</v>
      </c>
      <c r="G604" s="1" t="str">
        <f t="shared" si="111"/>
        <v>0</v>
      </c>
      <c r="H604" s="1" t="str">
        <f t="shared" si="112"/>
        <v>1</v>
      </c>
      <c r="I604" s="1" t="str">
        <f t="shared" si="113"/>
        <v>0</v>
      </c>
      <c r="J604" s="1" t="str">
        <f t="shared" si="114"/>
        <v>1</v>
      </c>
      <c r="K604" s="1" t="str">
        <f t="shared" si="115"/>
        <v>1</v>
      </c>
      <c r="L604" s="1" t="str">
        <f t="shared" si="116"/>
        <v>1</v>
      </c>
      <c r="M604" s="1" t="str">
        <f t="shared" si="117"/>
        <v>1</v>
      </c>
      <c r="N604" s="1" t="str">
        <f t="shared" si="118"/>
        <v>0</v>
      </c>
      <c r="O604" s="1" t="str">
        <f t="shared" si="11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120"/>
        <v>DD,5E,221094,BIT,3,(IX),0,1,0,1,1,1,1,0,01011110,N,Y,Y,Y,N</v>
      </c>
    </row>
    <row r="605" spans="1:23" ht="15" customHeight="1" x14ac:dyDescent="0.25">
      <c r="A605" s="1" t="s">
        <v>170</v>
      </c>
      <c r="B605" s="1" t="s">
        <v>47</v>
      </c>
      <c r="C605" s="1">
        <f t="shared" si="110"/>
        <v>221095</v>
      </c>
      <c r="D605" s="1" t="s">
        <v>150</v>
      </c>
      <c r="E605" s="1">
        <v>3</v>
      </c>
      <c r="F605" s="1" t="s">
        <v>276</v>
      </c>
      <c r="G605" s="1" t="str">
        <f t="shared" si="111"/>
        <v>0</v>
      </c>
      <c r="H605" s="1" t="str">
        <f t="shared" si="112"/>
        <v>1</v>
      </c>
      <c r="I605" s="1" t="str">
        <f t="shared" si="113"/>
        <v>0</v>
      </c>
      <c r="J605" s="1" t="str">
        <f t="shared" si="114"/>
        <v>1</v>
      </c>
      <c r="K605" s="1" t="str">
        <f t="shared" si="115"/>
        <v>1</v>
      </c>
      <c r="L605" s="1" t="str">
        <f t="shared" si="116"/>
        <v>1</v>
      </c>
      <c r="M605" s="1" t="str">
        <f t="shared" si="117"/>
        <v>1</v>
      </c>
      <c r="N605" s="1" t="str">
        <f t="shared" si="118"/>
        <v>1</v>
      </c>
      <c r="O605" s="1" t="str">
        <f t="shared" si="11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20"/>
        <v>DD,5F,221095,BIT,3,(IX),0,1,0,1,1,1,1,1,01011111,N,N,N,Y,N</v>
      </c>
    </row>
    <row r="606" spans="1:23" ht="15" customHeight="1" x14ac:dyDescent="0.25">
      <c r="A606" s="1" t="s">
        <v>170</v>
      </c>
      <c r="B606" s="1">
        <v>60</v>
      </c>
      <c r="C606" s="1">
        <f t="shared" si="110"/>
        <v>221096</v>
      </c>
      <c r="D606" s="1" t="s">
        <v>150</v>
      </c>
      <c r="E606" s="1">
        <v>4</v>
      </c>
      <c r="F606" s="1" t="s">
        <v>276</v>
      </c>
      <c r="G606" s="1" t="str">
        <f t="shared" si="111"/>
        <v>0</v>
      </c>
      <c r="H606" s="1" t="str">
        <f t="shared" si="112"/>
        <v>1</v>
      </c>
      <c r="I606" s="1" t="str">
        <f t="shared" si="113"/>
        <v>1</v>
      </c>
      <c r="J606" s="1" t="str">
        <f t="shared" si="114"/>
        <v>0</v>
      </c>
      <c r="K606" s="1" t="str">
        <f t="shared" si="115"/>
        <v>0</v>
      </c>
      <c r="L606" s="1" t="str">
        <f t="shared" si="116"/>
        <v>0</v>
      </c>
      <c r="M606" s="1" t="str">
        <f t="shared" si="117"/>
        <v>0</v>
      </c>
      <c r="N606" s="1" t="str">
        <f t="shared" si="118"/>
        <v>0</v>
      </c>
      <c r="O606" s="1" t="str">
        <f t="shared" si="11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20"/>
        <v>DD,60,221096,BIT,4,(IX),0,1,1,0,0,0,0,0,01100000,N,N,N,Y,N</v>
      </c>
    </row>
    <row r="607" spans="1:23" ht="15" customHeight="1" x14ac:dyDescent="0.25">
      <c r="A607" s="1" t="s">
        <v>170</v>
      </c>
      <c r="B607" s="1">
        <v>61</v>
      </c>
      <c r="C607" s="1">
        <f t="shared" si="110"/>
        <v>221097</v>
      </c>
      <c r="D607" s="1" t="s">
        <v>150</v>
      </c>
      <c r="E607" s="1">
        <v>4</v>
      </c>
      <c r="F607" s="1" t="s">
        <v>276</v>
      </c>
      <c r="G607" s="1" t="str">
        <f t="shared" si="111"/>
        <v>0</v>
      </c>
      <c r="H607" s="1" t="str">
        <f t="shared" si="112"/>
        <v>1</v>
      </c>
      <c r="I607" s="1" t="str">
        <f t="shared" si="113"/>
        <v>1</v>
      </c>
      <c r="J607" s="1" t="str">
        <f t="shared" si="114"/>
        <v>0</v>
      </c>
      <c r="K607" s="1" t="str">
        <f t="shared" si="115"/>
        <v>0</v>
      </c>
      <c r="L607" s="1" t="str">
        <f t="shared" si="116"/>
        <v>0</v>
      </c>
      <c r="M607" s="1" t="str">
        <f t="shared" si="117"/>
        <v>0</v>
      </c>
      <c r="N607" s="1" t="str">
        <f t="shared" si="118"/>
        <v>1</v>
      </c>
      <c r="O607" s="1" t="str">
        <f t="shared" si="11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20"/>
        <v>DD,61,221097,BIT,4,(IX),0,1,1,0,0,0,0,1,01100001,N,N,N,Y,N</v>
      </c>
    </row>
    <row r="608" spans="1:23" ht="15" customHeight="1" x14ac:dyDescent="0.25">
      <c r="A608" s="1" t="s">
        <v>170</v>
      </c>
      <c r="B608" s="1">
        <v>62</v>
      </c>
      <c r="C608" s="1">
        <f t="shared" si="110"/>
        <v>221098</v>
      </c>
      <c r="D608" s="1" t="s">
        <v>150</v>
      </c>
      <c r="E608" s="1">
        <v>4</v>
      </c>
      <c r="F608" s="1" t="s">
        <v>276</v>
      </c>
      <c r="G608" s="1" t="str">
        <f t="shared" si="111"/>
        <v>0</v>
      </c>
      <c r="H608" s="1" t="str">
        <f t="shared" si="112"/>
        <v>1</v>
      </c>
      <c r="I608" s="1" t="str">
        <f t="shared" si="113"/>
        <v>1</v>
      </c>
      <c r="J608" s="1" t="str">
        <f t="shared" si="114"/>
        <v>0</v>
      </c>
      <c r="K608" s="1" t="str">
        <f t="shared" si="115"/>
        <v>0</v>
      </c>
      <c r="L608" s="1" t="str">
        <f t="shared" si="116"/>
        <v>0</v>
      </c>
      <c r="M608" s="1" t="str">
        <f t="shared" si="117"/>
        <v>1</v>
      </c>
      <c r="N608" s="1" t="str">
        <f t="shared" si="118"/>
        <v>0</v>
      </c>
      <c r="O608" s="1" t="str">
        <f t="shared" si="11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120"/>
        <v>DD,62,221098,BIT,4,(IX),0,1,1,0,0,0,1,0,01100010,N,N,N,Y,N</v>
      </c>
    </row>
    <row r="609" spans="1:23" ht="15" customHeight="1" x14ac:dyDescent="0.25">
      <c r="A609" s="1" t="s">
        <v>170</v>
      </c>
      <c r="B609" s="1">
        <v>63</v>
      </c>
      <c r="C609" s="1">
        <f t="shared" si="110"/>
        <v>221099</v>
      </c>
      <c r="D609" s="1" t="s">
        <v>150</v>
      </c>
      <c r="E609" s="1">
        <v>4</v>
      </c>
      <c r="F609" s="1" t="s">
        <v>276</v>
      </c>
      <c r="G609" s="1" t="str">
        <f t="shared" si="111"/>
        <v>0</v>
      </c>
      <c r="H609" s="1" t="str">
        <f t="shared" si="112"/>
        <v>1</v>
      </c>
      <c r="I609" s="1" t="str">
        <f t="shared" si="113"/>
        <v>1</v>
      </c>
      <c r="J609" s="1" t="str">
        <f t="shared" si="114"/>
        <v>0</v>
      </c>
      <c r="K609" s="1" t="str">
        <f t="shared" si="115"/>
        <v>0</v>
      </c>
      <c r="L609" s="1" t="str">
        <f t="shared" si="116"/>
        <v>0</v>
      </c>
      <c r="M609" s="1" t="str">
        <f t="shared" si="117"/>
        <v>1</v>
      </c>
      <c r="N609" s="1" t="str">
        <f t="shared" si="118"/>
        <v>1</v>
      </c>
      <c r="O609" s="1" t="str">
        <f t="shared" si="11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20"/>
        <v>DD,63,221099,BIT,4,(IX),0,1,1,0,0,0,1,1,01100011,N,N,N,Y,N</v>
      </c>
    </row>
    <row r="610" spans="1:23" ht="15" customHeight="1" x14ac:dyDescent="0.25">
      <c r="A610" s="1" t="s">
        <v>170</v>
      </c>
      <c r="B610" s="1">
        <v>64</v>
      </c>
      <c r="C610" s="1">
        <f t="shared" si="110"/>
        <v>221100</v>
      </c>
      <c r="D610" s="1" t="s">
        <v>150</v>
      </c>
      <c r="E610" s="1">
        <v>4</v>
      </c>
      <c r="F610" s="1" t="s">
        <v>276</v>
      </c>
      <c r="G610" s="1" t="str">
        <f t="shared" si="111"/>
        <v>0</v>
      </c>
      <c r="H610" s="1" t="str">
        <f t="shared" si="112"/>
        <v>1</v>
      </c>
      <c r="I610" s="1" t="str">
        <f t="shared" si="113"/>
        <v>1</v>
      </c>
      <c r="J610" s="1" t="str">
        <f t="shared" si="114"/>
        <v>0</v>
      </c>
      <c r="K610" s="1" t="str">
        <f t="shared" si="115"/>
        <v>0</v>
      </c>
      <c r="L610" s="1" t="str">
        <f t="shared" si="116"/>
        <v>1</v>
      </c>
      <c r="M610" s="1" t="str">
        <f t="shared" si="117"/>
        <v>0</v>
      </c>
      <c r="N610" s="1" t="str">
        <f t="shared" si="118"/>
        <v>0</v>
      </c>
      <c r="O610" s="1" t="str">
        <f t="shared" si="11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120"/>
        <v>DD,64,221100,BIT,4,(IX),0,1,1,0,0,1,0,0,01100100,N,N,N,Y,N</v>
      </c>
    </row>
    <row r="611" spans="1:23" ht="15" customHeight="1" x14ac:dyDescent="0.25">
      <c r="A611" s="1" t="s">
        <v>170</v>
      </c>
      <c r="B611" s="1">
        <v>65</v>
      </c>
      <c r="C611" s="1">
        <f t="shared" si="110"/>
        <v>221101</v>
      </c>
      <c r="D611" s="1" t="s">
        <v>150</v>
      </c>
      <c r="E611" s="1">
        <v>4</v>
      </c>
      <c r="F611" s="1" t="s">
        <v>276</v>
      </c>
      <c r="G611" s="1" t="str">
        <f t="shared" si="111"/>
        <v>0</v>
      </c>
      <c r="H611" s="1" t="str">
        <f t="shared" si="112"/>
        <v>1</v>
      </c>
      <c r="I611" s="1" t="str">
        <f t="shared" si="113"/>
        <v>1</v>
      </c>
      <c r="J611" s="1" t="str">
        <f t="shared" si="114"/>
        <v>0</v>
      </c>
      <c r="K611" s="1" t="str">
        <f t="shared" si="115"/>
        <v>0</v>
      </c>
      <c r="L611" s="1" t="str">
        <f t="shared" si="116"/>
        <v>1</v>
      </c>
      <c r="M611" s="1" t="str">
        <f t="shared" si="117"/>
        <v>0</v>
      </c>
      <c r="N611" s="1" t="str">
        <f t="shared" si="118"/>
        <v>1</v>
      </c>
      <c r="O611" s="1" t="str">
        <f t="shared" si="11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120"/>
        <v>DD,65,221101,BIT,4,(IX),0,1,1,0,0,1,0,1,01100101,N,N,N,Y,N</v>
      </c>
    </row>
    <row r="612" spans="1:23" ht="15" customHeight="1" x14ac:dyDescent="0.25">
      <c r="A612" s="1" t="s">
        <v>170</v>
      </c>
      <c r="B612" s="1">
        <v>66</v>
      </c>
      <c r="C612" s="1">
        <f t="shared" si="110"/>
        <v>221102</v>
      </c>
      <c r="D612" s="1" t="s">
        <v>150</v>
      </c>
      <c r="E612" s="1">
        <v>4</v>
      </c>
      <c r="F612" s="1" t="s">
        <v>276</v>
      </c>
      <c r="G612" s="1" t="str">
        <f t="shared" si="111"/>
        <v>0</v>
      </c>
      <c r="H612" s="1" t="str">
        <f t="shared" si="112"/>
        <v>1</v>
      </c>
      <c r="I612" s="1" t="str">
        <f t="shared" si="113"/>
        <v>1</v>
      </c>
      <c r="J612" s="1" t="str">
        <f t="shared" si="114"/>
        <v>0</v>
      </c>
      <c r="K612" s="1" t="str">
        <f t="shared" si="115"/>
        <v>0</v>
      </c>
      <c r="L612" s="1" t="str">
        <f t="shared" si="116"/>
        <v>1</v>
      </c>
      <c r="M612" s="1" t="str">
        <f t="shared" si="117"/>
        <v>1</v>
      </c>
      <c r="N612" s="1" t="str">
        <f t="shared" si="118"/>
        <v>0</v>
      </c>
      <c r="O612" s="1" t="str">
        <f t="shared" si="11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120"/>
        <v>DD,66,221102,BIT,4,(IX),0,1,1,0,0,1,1,0,01100110,N,Y,Y,Y,N</v>
      </c>
    </row>
    <row r="613" spans="1:23" ht="15" customHeight="1" x14ac:dyDescent="0.25">
      <c r="A613" s="1" t="s">
        <v>170</v>
      </c>
      <c r="B613" s="1">
        <v>67</v>
      </c>
      <c r="C613" s="1">
        <f t="shared" si="110"/>
        <v>221103</v>
      </c>
      <c r="D613" s="1" t="s">
        <v>150</v>
      </c>
      <c r="E613" s="1">
        <v>4</v>
      </c>
      <c r="F613" s="1" t="s">
        <v>276</v>
      </c>
      <c r="G613" s="1" t="str">
        <f t="shared" si="111"/>
        <v>0</v>
      </c>
      <c r="H613" s="1" t="str">
        <f t="shared" si="112"/>
        <v>1</v>
      </c>
      <c r="I613" s="1" t="str">
        <f t="shared" si="113"/>
        <v>1</v>
      </c>
      <c r="J613" s="1" t="str">
        <f t="shared" si="114"/>
        <v>0</v>
      </c>
      <c r="K613" s="1" t="str">
        <f t="shared" si="115"/>
        <v>0</v>
      </c>
      <c r="L613" s="1" t="str">
        <f t="shared" si="116"/>
        <v>1</v>
      </c>
      <c r="M613" s="1" t="str">
        <f t="shared" si="117"/>
        <v>1</v>
      </c>
      <c r="N613" s="1" t="str">
        <f t="shared" si="118"/>
        <v>1</v>
      </c>
      <c r="O613" s="1" t="str">
        <f t="shared" si="11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120"/>
        <v>DD,67,221103,BIT,4,(IX),0,1,1,0,0,1,1,1,01100111,N,N,N,Y,N</v>
      </c>
    </row>
    <row r="614" spans="1:23" ht="15" customHeight="1" x14ac:dyDescent="0.25">
      <c r="A614" s="1" t="s">
        <v>170</v>
      </c>
      <c r="B614" s="1">
        <v>68</v>
      </c>
      <c r="C614" s="1">
        <f t="shared" si="110"/>
        <v>221104</v>
      </c>
      <c r="D614" s="1" t="s">
        <v>150</v>
      </c>
      <c r="E614" s="1">
        <v>5</v>
      </c>
      <c r="F614" s="1" t="s">
        <v>276</v>
      </c>
      <c r="G614" s="1" t="str">
        <f t="shared" si="111"/>
        <v>0</v>
      </c>
      <c r="H614" s="1" t="str">
        <f t="shared" si="112"/>
        <v>1</v>
      </c>
      <c r="I614" s="1" t="str">
        <f t="shared" si="113"/>
        <v>1</v>
      </c>
      <c r="J614" s="1" t="str">
        <f t="shared" si="114"/>
        <v>0</v>
      </c>
      <c r="K614" s="1" t="str">
        <f t="shared" si="115"/>
        <v>1</v>
      </c>
      <c r="L614" s="1" t="str">
        <f t="shared" si="116"/>
        <v>0</v>
      </c>
      <c r="M614" s="1" t="str">
        <f t="shared" si="117"/>
        <v>0</v>
      </c>
      <c r="N614" s="1" t="str">
        <f t="shared" si="118"/>
        <v>0</v>
      </c>
      <c r="O614" s="1" t="str">
        <f t="shared" si="11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120"/>
        <v>DD,68,221104,BIT,5,(IX),0,1,1,0,1,0,0,0,01101000,N,N,N,Y,N</v>
      </c>
    </row>
    <row r="615" spans="1:23" ht="15" customHeight="1" x14ac:dyDescent="0.25">
      <c r="A615" s="1" t="s">
        <v>170</v>
      </c>
      <c r="B615" s="1">
        <v>69</v>
      </c>
      <c r="C615" s="1">
        <f t="shared" si="110"/>
        <v>221105</v>
      </c>
      <c r="D615" s="1" t="s">
        <v>150</v>
      </c>
      <c r="E615" s="1">
        <v>5</v>
      </c>
      <c r="F615" s="1" t="s">
        <v>276</v>
      </c>
      <c r="G615" s="1" t="str">
        <f t="shared" si="111"/>
        <v>0</v>
      </c>
      <c r="H615" s="1" t="str">
        <f t="shared" si="112"/>
        <v>1</v>
      </c>
      <c r="I615" s="1" t="str">
        <f t="shared" si="113"/>
        <v>1</v>
      </c>
      <c r="J615" s="1" t="str">
        <f t="shared" si="114"/>
        <v>0</v>
      </c>
      <c r="K615" s="1" t="str">
        <f t="shared" si="115"/>
        <v>1</v>
      </c>
      <c r="L615" s="1" t="str">
        <f t="shared" si="116"/>
        <v>0</v>
      </c>
      <c r="M615" s="1" t="str">
        <f t="shared" si="117"/>
        <v>0</v>
      </c>
      <c r="N615" s="1" t="str">
        <f t="shared" si="118"/>
        <v>1</v>
      </c>
      <c r="O615" s="1" t="str">
        <f t="shared" si="11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120"/>
        <v>DD,69,221105,BIT,5,(IX),0,1,1,0,1,0,0,1,01101001,N,N,N,Y,N</v>
      </c>
    </row>
    <row r="616" spans="1:23" ht="15" customHeight="1" x14ac:dyDescent="0.25">
      <c r="A616" s="1" t="s">
        <v>170</v>
      </c>
      <c r="B616" s="1" t="s">
        <v>48</v>
      </c>
      <c r="C616" s="1">
        <f t="shared" si="110"/>
        <v>221106</v>
      </c>
      <c r="D616" s="1" t="s">
        <v>150</v>
      </c>
      <c r="E616" s="1">
        <v>5</v>
      </c>
      <c r="F616" s="1" t="s">
        <v>276</v>
      </c>
      <c r="G616" s="1" t="str">
        <f t="shared" si="111"/>
        <v>0</v>
      </c>
      <c r="H616" s="1" t="str">
        <f t="shared" si="112"/>
        <v>1</v>
      </c>
      <c r="I616" s="1" t="str">
        <f t="shared" si="113"/>
        <v>1</v>
      </c>
      <c r="J616" s="1" t="str">
        <f t="shared" si="114"/>
        <v>0</v>
      </c>
      <c r="K616" s="1" t="str">
        <f t="shared" si="115"/>
        <v>1</v>
      </c>
      <c r="L616" s="1" t="str">
        <f t="shared" si="116"/>
        <v>0</v>
      </c>
      <c r="M616" s="1" t="str">
        <f t="shared" si="117"/>
        <v>1</v>
      </c>
      <c r="N616" s="1" t="str">
        <f t="shared" si="118"/>
        <v>0</v>
      </c>
      <c r="O616" s="1" t="str">
        <f t="shared" si="11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120"/>
        <v>DD,6A,221106,BIT,5,(IX),0,1,1,0,1,0,1,0,01101010,N,N,N,Y,N</v>
      </c>
    </row>
    <row r="617" spans="1:23" ht="15" customHeight="1" x14ac:dyDescent="0.25">
      <c r="A617" s="1" t="s">
        <v>170</v>
      </c>
      <c r="B617" s="1" t="s">
        <v>49</v>
      </c>
      <c r="C617" s="1">
        <f t="shared" si="110"/>
        <v>221107</v>
      </c>
      <c r="D617" s="1" t="s">
        <v>150</v>
      </c>
      <c r="E617" s="1">
        <v>5</v>
      </c>
      <c r="F617" s="1" t="s">
        <v>276</v>
      </c>
      <c r="G617" s="1" t="str">
        <f t="shared" si="111"/>
        <v>0</v>
      </c>
      <c r="H617" s="1" t="str">
        <f t="shared" si="112"/>
        <v>1</v>
      </c>
      <c r="I617" s="1" t="str">
        <f t="shared" si="113"/>
        <v>1</v>
      </c>
      <c r="J617" s="1" t="str">
        <f t="shared" si="114"/>
        <v>0</v>
      </c>
      <c r="K617" s="1" t="str">
        <f t="shared" si="115"/>
        <v>1</v>
      </c>
      <c r="L617" s="1" t="str">
        <f t="shared" si="116"/>
        <v>0</v>
      </c>
      <c r="M617" s="1" t="str">
        <f t="shared" si="117"/>
        <v>1</v>
      </c>
      <c r="N617" s="1" t="str">
        <f t="shared" si="118"/>
        <v>1</v>
      </c>
      <c r="O617" s="1" t="str">
        <f t="shared" si="11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120"/>
        <v>DD,6B,221107,BIT,5,(IX),0,1,1,0,1,0,1,1,01101011,N,N,N,Y,N</v>
      </c>
    </row>
    <row r="618" spans="1:23" ht="15" customHeight="1" x14ac:dyDescent="0.25">
      <c r="A618" s="1" t="s">
        <v>170</v>
      </c>
      <c r="B618" s="1" t="s">
        <v>50</v>
      </c>
      <c r="C618" s="1">
        <f t="shared" si="110"/>
        <v>221108</v>
      </c>
      <c r="D618" s="1" t="s">
        <v>150</v>
      </c>
      <c r="E618" s="1">
        <v>5</v>
      </c>
      <c r="F618" s="1" t="s">
        <v>276</v>
      </c>
      <c r="G618" s="1" t="str">
        <f t="shared" si="111"/>
        <v>0</v>
      </c>
      <c r="H618" s="1" t="str">
        <f t="shared" si="112"/>
        <v>1</v>
      </c>
      <c r="I618" s="1" t="str">
        <f t="shared" si="113"/>
        <v>1</v>
      </c>
      <c r="J618" s="1" t="str">
        <f t="shared" si="114"/>
        <v>0</v>
      </c>
      <c r="K618" s="1" t="str">
        <f t="shared" si="115"/>
        <v>1</v>
      </c>
      <c r="L618" s="1" t="str">
        <f t="shared" si="116"/>
        <v>1</v>
      </c>
      <c r="M618" s="1" t="str">
        <f t="shared" si="117"/>
        <v>0</v>
      </c>
      <c r="N618" s="1" t="str">
        <f t="shared" si="118"/>
        <v>0</v>
      </c>
      <c r="O618" s="1" t="str">
        <f t="shared" si="11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120"/>
        <v>DD,6C,221108,BIT,5,(IX),0,1,1,0,1,1,0,0,01101100,N,N,N,Y,N</v>
      </c>
    </row>
    <row r="619" spans="1:23" ht="15" customHeight="1" x14ac:dyDescent="0.25">
      <c r="A619" s="1" t="s">
        <v>170</v>
      </c>
      <c r="B619" s="1" t="s">
        <v>51</v>
      </c>
      <c r="C619" s="1">
        <f t="shared" si="110"/>
        <v>221109</v>
      </c>
      <c r="D619" s="1" t="s">
        <v>150</v>
      </c>
      <c r="E619" s="1">
        <v>5</v>
      </c>
      <c r="F619" s="1" t="s">
        <v>276</v>
      </c>
      <c r="G619" s="1" t="str">
        <f t="shared" si="111"/>
        <v>0</v>
      </c>
      <c r="H619" s="1" t="str">
        <f t="shared" si="112"/>
        <v>1</v>
      </c>
      <c r="I619" s="1" t="str">
        <f t="shared" si="113"/>
        <v>1</v>
      </c>
      <c r="J619" s="1" t="str">
        <f t="shared" si="114"/>
        <v>0</v>
      </c>
      <c r="K619" s="1" t="str">
        <f t="shared" si="115"/>
        <v>1</v>
      </c>
      <c r="L619" s="1" t="str">
        <f t="shared" si="116"/>
        <v>1</v>
      </c>
      <c r="M619" s="1" t="str">
        <f t="shared" si="117"/>
        <v>0</v>
      </c>
      <c r="N619" s="1" t="str">
        <f t="shared" si="118"/>
        <v>1</v>
      </c>
      <c r="O619" s="1" t="str">
        <f t="shared" si="11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120"/>
        <v>DD,6D,221109,BIT,5,(IX),0,1,1,0,1,1,0,1,01101101,N,N,N,Y,N</v>
      </c>
    </row>
    <row r="620" spans="1:23" ht="15" customHeight="1" x14ac:dyDescent="0.25">
      <c r="A620" s="1" t="s">
        <v>170</v>
      </c>
      <c r="B620" s="1" t="s">
        <v>52</v>
      </c>
      <c r="C620" s="1">
        <f t="shared" si="110"/>
        <v>221110</v>
      </c>
      <c r="D620" s="1" t="s">
        <v>150</v>
      </c>
      <c r="E620" s="1">
        <v>5</v>
      </c>
      <c r="F620" s="1" t="s">
        <v>276</v>
      </c>
      <c r="G620" s="1" t="str">
        <f t="shared" si="111"/>
        <v>0</v>
      </c>
      <c r="H620" s="1" t="str">
        <f t="shared" si="112"/>
        <v>1</v>
      </c>
      <c r="I620" s="1" t="str">
        <f t="shared" si="113"/>
        <v>1</v>
      </c>
      <c r="J620" s="1" t="str">
        <f t="shared" si="114"/>
        <v>0</v>
      </c>
      <c r="K620" s="1" t="str">
        <f t="shared" si="115"/>
        <v>1</v>
      </c>
      <c r="L620" s="1" t="str">
        <f t="shared" si="116"/>
        <v>1</v>
      </c>
      <c r="M620" s="1" t="str">
        <f t="shared" si="117"/>
        <v>1</v>
      </c>
      <c r="N620" s="1" t="str">
        <f t="shared" si="118"/>
        <v>0</v>
      </c>
      <c r="O620" s="1" t="str">
        <f t="shared" si="11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120"/>
        <v>DD,6E,221110,BIT,5,(IX),0,1,1,0,1,1,1,0,01101110,N,Y,Y,Y,N</v>
      </c>
    </row>
    <row r="621" spans="1:23" ht="15" customHeight="1" x14ac:dyDescent="0.25">
      <c r="A621" s="1" t="s">
        <v>170</v>
      </c>
      <c r="B621" s="1" t="s">
        <v>53</v>
      </c>
      <c r="C621" s="1">
        <f t="shared" si="110"/>
        <v>221111</v>
      </c>
      <c r="D621" s="1" t="s">
        <v>150</v>
      </c>
      <c r="E621" s="1">
        <v>5</v>
      </c>
      <c r="F621" s="1" t="s">
        <v>276</v>
      </c>
      <c r="G621" s="1" t="str">
        <f t="shared" si="111"/>
        <v>0</v>
      </c>
      <c r="H621" s="1" t="str">
        <f t="shared" si="112"/>
        <v>1</v>
      </c>
      <c r="I621" s="1" t="str">
        <f t="shared" si="113"/>
        <v>1</v>
      </c>
      <c r="J621" s="1" t="str">
        <f t="shared" si="114"/>
        <v>0</v>
      </c>
      <c r="K621" s="1" t="str">
        <f t="shared" si="115"/>
        <v>1</v>
      </c>
      <c r="L621" s="1" t="str">
        <f t="shared" si="116"/>
        <v>1</v>
      </c>
      <c r="M621" s="1" t="str">
        <f t="shared" si="117"/>
        <v>1</v>
      </c>
      <c r="N621" s="1" t="str">
        <f t="shared" si="118"/>
        <v>1</v>
      </c>
      <c r="O621" s="1" t="str">
        <f t="shared" si="11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120"/>
        <v>DD,6F,221111,BIT,5,(IX),0,1,1,0,1,1,1,1,01101111,N,N,N,Y,N</v>
      </c>
    </row>
    <row r="622" spans="1:23" ht="15" customHeight="1" x14ac:dyDescent="0.25">
      <c r="A622" s="1" t="s">
        <v>170</v>
      </c>
      <c r="B622" s="1">
        <v>70</v>
      </c>
      <c r="C622" s="1">
        <f t="shared" si="110"/>
        <v>221112</v>
      </c>
      <c r="D622" s="1" t="s">
        <v>150</v>
      </c>
      <c r="E622" s="1">
        <v>6</v>
      </c>
      <c r="F622" s="1" t="s">
        <v>276</v>
      </c>
      <c r="G622" s="1" t="str">
        <f t="shared" si="111"/>
        <v>0</v>
      </c>
      <c r="H622" s="1" t="str">
        <f t="shared" si="112"/>
        <v>1</v>
      </c>
      <c r="I622" s="1" t="str">
        <f t="shared" si="113"/>
        <v>1</v>
      </c>
      <c r="J622" s="1" t="str">
        <f t="shared" si="114"/>
        <v>1</v>
      </c>
      <c r="K622" s="1" t="str">
        <f t="shared" si="115"/>
        <v>0</v>
      </c>
      <c r="L622" s="1" t="str">
        <f t="shared" si="116"/>
        <v>0</v>
      </c>
      <c r="M622" s="1" t="str">
        <f t="shared" si="117"/>
        <v>0</v>
      </c>
      <c r="N622" s="1" t="str">
        <f t="shared" si="118"/>
        <v>0</v>
      </c>
      <c r="O622" s="1" t="str">
        <f t="shared" si="11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120"/>
        <v>DD,70,221112,BIT,6,(IX),0,1,1,1,0,0,0,0,01110000,N,N,N,Y,N</v>
      </c>
    </row>
    <row r="623" spans="1:23" ht="15" customHeight="1" x14ac:dyDescent="0.25">
      <c r="A623" s="1" t="s">
        <v>170</v>
      </c>
      <c r="B623" s="1">
        <v>71</v>
      </c>
      <c r="C623" s="1">
        <f t="shared" si="110"/>
        <v>221113</v>
      </c>
      <c r="D623" s="1" t="s">
        <v>150</v>
      </c>
      <c r="E623" s="1">
        <v>6</v>
      </c>
      <c r="F623" s="1" t="s">
        <v>276</v>
      </c>
      <c r="G623" s="1" t="str">
        <f t="shared" si="111"/>
        <v>0</v>
      </c>
      <c r="H623" s="1" t="str">
        <f t="shared" si="112"/>
        <v>1</v>
      </c>
      <c r="I623" s="1" t="str">
        <f t="shared" si="113"/>
        <v>1</v>
      </c>
      <c r="J623" s="1" t="str">
        <f t="shared" si="114"/>
        <v>1</v>
      </c>
      <c r="K623" s="1" t="str">
        <f t="shared" si="115"/>
        <v>0</v>
      </c>
      <c r="L623" s="1" t="str">
        <f t="shared" si="116"/>
        <v>0</v>
      </c>
      <c r="M623" s="1" t="str">
        <f t="shared" si="117"/>
        <v>0</v>
      </c>
      <c r="N623" s="1" t="str">
        <f t="shared" si="118"/>
        <v>1</v>
      </c>
      <c r="O623" s="1" t="str">
        <f t="shared" si="11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120"/>
        <v>DD,71,221113,BIT,6,(IX),0,1,1,1,0,0,0,1,01110001,N,N,N,Y,N</v>
      </c>
    </row>
    <row r="624" spans="1:23" ht="15" customHeight="1" x14ac:dyDescent="0.25">
      <c r="A624" s="1" t="s">
        <v>170</v>
      </c>
      <c r="B624" s="1">
        <v>72</v>
      </c>
      <c r="C624" s="1">
        <f t="shared" si="110"/>
        <v>221114</v>
      </c>
      <c r="D624" s="1" t="s">
        <v>150</v>
      </c>
      <c r="E624" s="1">
        <v>6</v>
      </c>
      <c r="F624" s="1" t="s">
        <v>276</v>
      </c>
      <c r="G624" s="1" t="str">
        <f t="shared" si="111"/>
        <v>0</v>
      </c>
      <c r="H624" s="1" t="str">
        <f t="shared" si="112"/>
        <v>1</v>
      </c>
      <c r="I624" s="1" t="str">
        <f t="shared" si="113"/>
        <v>1</v>
      </c>
      <c r="J624" s="1" t="str">
        <f t="shared" si="114"/>
        <v>1</v>
      </c>
      <c r="K624" s="1" t="str">
        <f t="shared" si="115"/>
        <v>0</v>
      </c>
      <c r="L624" s="1" t="str">
        <f t="shared" si="116"/>
        <v>0</v>
      </c>
      <c r="M624" s="1" t="str">
        <f t="shared" si="117"/>
        <v>1</v>
      </c>
      <c r="N624" s="1" t="str">
        <f t="shared" si="118"/>
        <v>0</v>
      </c>
      <c r="O624" s="1" t="str">
        <f t="shared" si="11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120"/>
        <v>DD,72,221114,BIT,6,(IX),0,1,1,1,0,0,1,0,01110010,N,N,N,Y,N</v>
      </c>
    </row>
    <row r="625" spans="1:23" ht="15" customHeight="1" x14ac:dyDescent="0.25">
      <c r="A625" s="1" t="s">
        <v>170</v>
      </c>
      <c r="B625" s="1">
        <v>73</v>
      </c>
      <c r="C625" s="1">
        <f t="shared" si="110"/>
        <v>221115</v>
      </c>
      <c r="D625" s="1" t="s">
        <v>150</v>
      </c>
      <c r="E625" s="1">
        <v>6</v>
      </c>
      <c r="F625" s="1" t="s">
        <v>276</v>
      </c>
      <c r="G625" s="1" t="str">
        <f t="shared" si="111"/>
        <v>0</v>
      </c>
      <c r="H625" s="1" t="str">
        <f t="shared" si="112"/>
        <v>1</v>
      </c>
      <c r="I625" s="1" t="str">
        <f t="shared" si="113"/>
        <v>1</v>
      </c>
      <c r="J625" s="1" t="str">
        <f t="shared" si="114"/>
        <v>1</v>
      </c>
      <c r="K625" s="1" t="str">
        <f t="shared" si="115"/>
        <v>0</v>
      </c>
      <c r="L625" s="1" t="str">
        <f t="shared" si="116"/>
        <v>0</v>
      </c>
      <c r="M625" s="1" t="str">
        <f t="shared" si="117"/>
        <v>1</v>
      </c>
      <c r="N625" s="1" t="str">
        <f t="shared" si="118"/>
        <v>1</v>
      </c>
      <c r="O625" s="1" t="str">
        <f t="shared" si="11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120"/>
        <v>DD,73,221115,BIT,6,(IX),0,1,1,1,0,0,1,1,01110011,N,N,N,Y,N</v>
      </c>
    </row>
    <row r="626" spans="1:23" ht="15" customHeight="1" x14ac:dyDescent="0.25">
      <c r="A626" s="1" t="s">
        <v>170</v>
      </c>
      <c r="B626" s="1">
        <v>74</v>
      </c>
      <c r="C626" s="1">
        <f t="shared" si="110"/>
        <v>221116</v>
      </c>
      <c r="D626" s="1" t="s">
        <v>150</v>
      </c>
      <c r="E626" s="1">
        <v>6</v>
      </c>
      <c r="F626" s="1" t="s">
        <v>276</v>
      </c>
      <c r="G626" s="1" t="str">
        <f t="shared" si="111"/>
        <v>0</v>
      </c>
      <c r="H626" s="1" t="str">
        <f t="shared" si="112"/>
        <v>1</v>
      </c>
      <c r="I626" s="1" t="str">
        <f t="shared" si="113"/>
        <v>1</v>
      </c>
      <c r="J626" s="1" t="str">
        <f t="shared" si="114"/>
        <v>1</v>
      </c>
      <c r="K626" s="1" t="str">
        <f t="shared" si="115"/>
        <v>0</v>
      </c>
      <c r="L626" s="1" t="str">
        <f t="shared" si="116"/>
        <v>1</v>
      </c>
      <c r="M626" s="1" t="str">
        <f t="shared" si="117"/>
        <v>0</v>
      </c>
      <c r="N626" s="1" t="str">
        <f t="shared" si="118"/>
        <v>0</v>
      </c>
      <c r="O626" s="1" t="str">
        <f t="shared" si="11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120"/>
        <v>DD,74,221116,BIT,6,(IX),0,1,1,1,0,1,0,0,01110100,N,N,N,Y,N</v>
      </c>
    </row>
    <row r="627" spans="1:23" ht="15" customHeight="1" x14ac:dyDescent="0.25">
      <c r="A627" s="1" t="s">
        <v>170</v>
      </c>
      <c r="B627" s="1">
        <v>75</v>
      </c>
      <c r="C627" s="1">
        <f t="shared" si="110"/>
        <v>221117</v>
      </c>
      <c r="D627" s="1" t="s">
        <v>150</v>
      </c>
      <c r="E627" s="1">
        <v>6</v>
      </c>
      <c r="F627" s="1" t="s">
        <v>276</v>
      </c>
      <c r="G627" s="1" t="str">
        <f t="shared" si="111"/>
        <v>0</v>
      </c>
      <c r="H627" s="1" t="str">
        <f t="shared" si="112"/>
        <v>1</v>
      </c>
      <c r="I627" s="1" t="str">
        <f t="shared" si="113"/>
        <v>1</v>
      </c>
      <c r="J627" s="1" t="str">
        <f t="shared" si="114"/>
        <v>1</v>
      </c>
      <c r="K627" s="1" t="str">
        <f t="shared" si="115"/>
        <v>0</v>
      </c>
      <c r="L627" s="1" t="str">
        <f t="shared" si="116"/>
        <v>1</v>
      </c>
      <c r="M627" s="1" t="str">
        <f t="shared" si="117"/>
        <v>0</v>
      </c>
      <c r="N627" s="1" t="str">
        <f t="shared" si="118"/>
        <v>1</v>
      </c>
      <c r="O627" s="1" t="str">
        <f t="shared" si="11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120"/>
        <v>DD,75,221117,BIT,6,(IX),0,1,1,1,0,1,0,1,01110101,N,N,N,Y,N</v>
      </c>
    </row>
    <row r="628" spans="1:23" ht="15" customHeight="1" x14ac:dyDescent="0.25">
      <c r="A628" s="1" t="s">
        <v>170</v>
      </c>
      <c r="B628" s="1">
        <v>76</v>
      </c>
      <c r="C628" s="1">
        <f t="shared" si="110"/>
        <v>221118</v>
      </c>
      <c r="D628" s="1" t="s">
        <v>150</v>
      </c>
      <c r="E628" s="1">
        <v>6</v>
      </c>
      <c r="F628" s="1" t="s">
        <v>276</v>
      </c>
      <c r="G628" s="1" t="str">
        <f t="shared" si="111"/>
        <v>0</v>
      </c>
      <c r="H628" s="1" t="str">
        <f t="shared" si="112"/>
        <v>1</v>
      </c>
      <c r="I628" s="1" t="str">
        <f t="shared" si="113"/>
        <v>1</v>
      </c>
      <c r="J628" s="1" t="str">
        <f t="shared" si="114"/>
        <v>1</v>
      </c>
      <c r="K628" s="1" t="str">
        <f t="shared" si="115"/>
        <v>0</v>
      </c>
      <c r="L628" s="1" t="str">
        <f t="shared" si="116"/>
        <v>1</v>
      </c>
      <c r="M628" s="1" t="str">
        <f t="shared" si="117"/>
        <v>1</v>
      </c>
      <c r="N628" s="1" t="str">
        <f t="shared" si="118"/>
        <v>0</v>
      </c>
      <c r="O628" s="1" t="str">
        <f t="shared" si="11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120"/>
        <v>DD,76,221118,BIT,6,(IX),0,1,1,1,0,1,1,0,01110110,N,Y,Y,Y,N</v>
      </c>
    </row>
    <row r="629" spans="1:23" ht="15" customHeight="1" x14ac:dyDescent="0.25">
      <c r="A629" s="1" t="s">
        <v>170</v>
      </c>
      <c r="B629" s="1">
        <v>77</v>
      </c>
      <c r="C629" s="1">
        <f t="shared" si="110"/>
        <v>221119</v>
      </c>
      <c r="D629" s="1" t="s">
        <v>150</v>
      </c>
      <c r="E629" s="1">
        <v>6</v>
      </c>
      <c r="F629" s="1" t="s">
        <v>276</v>
      </c>
      <c r="G629" s="1" t="str">
        <f t="shared" si="111"/>
        <v>0</v>
      </c>
      <c r="H629" s="1" t="str">
        <f t="shared" si="112"/>
        <v>1</v>
      </c>
      <c r="I629" s="1" t="str">
        <f t="shared" si="113"/>
        <v>1</v>
      </c>
      <c r="J629" s="1" t="str">
        <f t="shared" si="114"/>
        <v>1</v>
      </c>
      <c r="K629" s="1" t="str">
        <f t="shared" si="115"/>
        <v>0</v>
      </c>
      <c r="L629" s="1" t="str">
        <f t="shared" si="116"/>
        <v>1</v>
      </c>
      <c r="M629" s="1" t="str">
        <f t="shared" si="117"/>
        <v>1</v>
      </c>
      <c r="N629" s="1" t="str">
        <f t="shared" si="118"/>
        <v>1</v>
      </c>
      <c r="O629" s="1" t="str">
        <f t="shared" si="11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120"/>
        <v>DD,77,221119,BIT,6,(IX),0,1,1,1,0,1,1,1,01110111,N,N,N,Y,N</v>
      </c>
    </row>
    <row r="630" spans="1:23" ht="15" customHeight="1" x14ac:dyDescent="0.25">
      <c r="A630" s="1" t="s">
        <v>170</v>
      </c>
      <c r="B630" s="1">
        <v>78</v>
      </c>
      <c r="C630" s="1">
        <f t="shared" si="110"/>
        <v>221120</v>
      </c>
      <c r="D630" s="1" t="s">
        <v>150</v>
      </c>
      <c r="E630" s="1">
        <v>7</v>
      </c>
      <c r="F630" s="1" t="s">
        <v>276</v>
      </c>
      <c r="G630" s="1" t="str">
        <f t="shared" si="111"/>
        <v>0</v>
      </c>
      <c r="H630" s="1" t="str">
        <f t="shared" si="112"/>
        <v>1</v>
      </c>
      <c r="I630" s="1" t="str">
        <f t="shared" si="113"/>
        <v>1</v>
      </c>
      <c r="J630" s="1" t="str">
        <f t="shared" si="114"/>
        <v>1</v>
      </c>
      <c r="K630" s="1" t="str">
        <f t="shared" si="115"/>
        <v>1</v>
      </c>
      <c r="L630" s="1" t="str">
        <f t="shared" si="116"/>
        <v>0</v>
      </c>
      <c r="M630" s="1" t="str">
        <f t="shared" si="117"/>
        <v>0</v>
      </c>
      <c r="N630" s="1" t="str">
        <f t="shared" si="118"/>
        <v>0</v>
      </c>
      <c r="O630" s="1" t="str">
        <f t="shared" si="11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120"/>
        <v>DD,78,221120,BIT,7,(IX),0,1,1,1,1,0,0,0,01111000,N,N,N,Y,N</v>
      </c>
    </row>
    <row r="631" spans="1:23" ht="15" customHeight="1" x14ac:dyDescent="0.25">
      <c r="A631" s="1" t="s">
        <v>170</v>
      </c>
      <c r="B631" s="1">
        <v>79</v>
      </c>
      <c r="C631" s="1">
        <f t="shared" si="110"/>
        <v>221121</v>
      </c>
      <c r="D631" s="1" t="s">
        <v>150</v>
      </c>
      <c r="E631" s="1">
        <v>7</v>
      </c>
      <c r="F631" s="1" t="s">
        <v>276</v>
      </c>
      <c r="G631" s="1" t="str">
        <f t="shared" si="111"/>
        <v>0</v>
      </c>
      <c r="H631" s="1" t="str">
        <f t="shared" si="112"/>
        <v>1</v>
      </c>
      <c r="I631" s="1" t="str">
        <f t="shared" si="113"/>
        <v>1</v>
      </c>
      <c r="J631" s="1" t="str">
        <f t="shared" si="114"/>
        <v>1</v>
      </c>
      <c r="K631" s="1" t="str">
        <f t="shared" si="115"/>
        <v>1</v>
      </c>
      <c r="L631" s="1" t="str">
        <f t="shared" si="116"/>
        <v>0</v>
      </c>
      <c r="M631" s="1" t="str">
        <f t="shared" si="117"/>
        <v>0</v>
      </c>
      <c r="N631" s="1" t="str">
        <f t="shared" si="118"/>
        <v>1</v>
      </c>
      <c r="O631" s="1" t="str">
        <f t="shared" si="11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120"/>
        <v>DD,79,221121,BIT,7,(IX),0,1,1,1,1,0,0,1,01111001,N,N,N,Y,N</v>
      </c>
    </row>
    <row r="632" spans="1:23" ht="15" customHeight="1" x14ac:dyDescent="0.25">
      <c r="A632" s="1" t="s">
        <v>170</v>
      </c>
      <c r="B632" s="1" t="s">
        <v>54</v>
      </c>
      <c r="C632" s="1">
        <f t="shared" si="110"/>
        <v>221122</v>
      </c>
      <c r="D632" s="1" t="s">
        <v>150</v>
      </c>
      <c r="E632" s="1">
        <v>7</v>
      </c>
      <c r="F632" s="1" t="s">
        <v>276</v>
      </c>
      <c r="G632" s="1" t="str">
        <f t="shared" si="111"/>
        <v>0</v>
      </c>
      <c r="H632" s="1" t="str">
        <f t="shared" si="112"/>
        <v>1</v>
      </c>
      <c r="I632" s="1" t="str">
        <f t="shared" si="113"/>
        <v>1</v>
      </c>
      <c r="J632" s="1" t="str">
        <f t="shared" si="114"/>
        <v>1</v>
      </c>
      <c r="K632" s="1" t="str">
        <f t="shared" si="115"/>
        <v>1</v>
      </c>
      <c r="L632" s="1" t="str">
        <f t="shared" si="116"/>
        <v>0</v>
      </c>
      <c r="M632" s="1" t="str">
        <f t="shared" si="117"/>
        <v>1</v>
      </c>
      <c r="N632" s="1" t="str">
        <f t="shared" si="118"/>
        <v>0</v>
      </c>
      <c r="O632" s="1" t="str">
        <f t="shared" si="11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120"/>
        <v>DD,7A,221122,BIT,7,(IX),0,1,1,1,1,0,1,0,01111010,N,N,N,Y,N</v>
      </c>
    </row>
    <row r="633" spans="1:23" ht="15" customHeight="1" x14ac:dyDescent="0.25">
      <c r="A633" s="1" t="s">
        <v>170</v>
      </c>
      <c r="B633" s="1" t="s">
        <v>55</v>
      </c>
      <c r="C633" s="1">
        <f t="shared" si="110"/>
        <v>221123</v>
      </c>
      <c r="D633" s="1" t="s">
        <v>150</v>
      </c>
      <c r="E633" s="1">
        <v>7</v>
      </c>
      <c r="F633" s="1" t="s">
        <v>276</v>
      </c>
      <c r="G633" s="1" t="str">
        <f t="shared" si="111"/>
        <v>0</v>
      </c>
      <c r="H633" s="1" t="str">
        <f t="shared" si="112"/>
        <v>1</v>
      </c>
      <c r="I633" s="1" t="str">
        <f t="shared" si="113"/>
        <v>1</v>
      </c>
      <c r="J633" s="1" t="str">
        <f t="shared" si="114"/>
        <v>1</v>
      </c>
      <c r="K633" s="1" t="str">
        <f t="shared" si="115"/>
        <v>1</v>
      </c>
      <c r="L633" s="1" t="str">
        <f t="shared" si="116"/>
        <v>0</v>
      </c>
      <c r="M633" s="1" t="str">
        <f t="shared" si="117"/>
        <v>1</v>
      </c>
      <c r="N633" s="1" t="str">
        <f t="shared" si="118"/>
        <v>1</v>
      </c>
      <c r="O633" s="1" t="str">
        <f t="shared" si="11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120"/>
        <v>DD,7B,221123,BIT,7,(IX),0,1,1,1,1,0,1,1,01111011,N,N,N,Y,N</v>
      </c>
    </row>
    <row r="634" spans="1:23" ht="15" customHeight="1" x14ac:dyDescent="0.25">
      <c r="A634" s="1" t="s">
        <v>170</v>
      </c>
      <c r="B634" s="1" t="s">
        <v>56</v>
      </c>
      <c r="C634" s="1">
        <f t="shared" si="110"/>
        <v>221124</v>
      </c>
      <c r="D634" s="1" t="s">
        <v>150</v>
      </c>
      <c r="E634" s="1">
        <v>7</v>
      </c>
      <c r="F634" s="1" t="s">
        <v>276</v>
      </c>
      <c r="G634" s="1" t="str">
        <f t="shared" si="111"/>
        <v>0</v>
      </c>
      <c r="H634" s="1" t="str">
        <f t="shared" si="112"/>
        <v>1</v>
      </c>
      <c r="I634" s="1" t="str">
        <f t="shared" si="113"/>
        <v>1</v>
      </c>
      <c r="J634" s="1" t="str">
        <f t="shared" si="114"/>
        <v>1</v>
      </c>
      <c r="K634" s="1" t="str">
        <f t="shared" si="115"/>
        <v>1</v>
      </c>
      <c r="L634" s="1" t="str">
        <f t="shared" si="116"/>
        <v>1</v>
      </c>
      <c r="M634" s="1" t="str">
        <f t="shared" si="117"/>
        <v>0</v>
      </c>
      <c r="N634" s="1" t="str">
        <f t="shared" si="118"/>
        <v>0</v>
      </c>
      <c r="O634" s="1" t="str">
        <f t="shared" si="11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120"/>
        <v>DD,7C,221124,BIT,7,(IX),0,1,1,1,1,1,0,0,01111100,N,N,N,Y,N</v>
      </c>
    </row>
    <row r="635" spans="1:23" ht="15" customHeight="1" x14ac:dyDescent="0.25">
      <c r="A635" s="1" t="s">
        <v>170</v>
      </c>
      <c r="B635" s="1" t="s">
        <v>57</v>
      </c>
      <c r="C635" s="1">
        <f t="shared" si="110"/>
        <v>221125</v>
      </c>
      <c r="D635" s="1" t="s">
        <v>150</v>
      </c>
      <c r="E635" s="1">
        <v>7</v>
      </c>
      <c r="F635" s="1" t="s">
        <v>276</v>
      </c>
      <c r="G635" s="1" t="str">
        <f t="shared" si="111"/>
        <v>0</v>
      </c>
      <c r="H635" s="1" t="str">
        <f t="shared" si="112"/>
        <v>1</v>
      </c>
      <c r="I635" s="1" t="str">
        <f t="shared" si="113"/>
        <v>1</v>
      </c>
      <c r="J635" s="1" t="str">
        <f t="shared" si="114"/>
        <v>1</v>
      </c>
      <c r="K635" s="1" t="str">
        <f t="shared" si="115"/>
        <v>1</v>
      </c>
      <c r="L635" s="1" t="str">
        <f t="shared" si="116"/>
        <v>1</v>
      </c>
      <c r="M635" s="1" t="str">
        <f t="shared" si="117"/>
        <v>0</v>
      </c>
      <c r="N635" s="1" t="str">
        <f t="shared" si="118"/>
        <v>1</v>
      </c>
      <c r="O635" s="1" t="str">
        <f t="shared" si="11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120"/>
        <v>DD,7D,221125,BIT,7,(IX),0,1,1,1,1,1,0,1,01111101,N,N,N,Y,N</v>
      </c>
    </row>
    <row r="636" spans="1:23" ht="15" customHeight="1" x14ac:dyDescent="0.25">
      <c r="A636" s="1" t="s">
        <v>170</v>
      </c>
      <c r="B636" s="1" t="s">
        <v>58</v>
      </c>
      <c r="C636" s="1">
        <f t="shared" si="110"/>
        <v>221126</v>
      </c>
      <c r="D636" s="1" t="s">
        <v>150</v>
      </c>
      <c r="E636" s="1">
        <v>7</v>
      </c>
      <c r="F636" s="1" t="s">
        <v>276</v>
      </c>
      <c r="G636" s="1" t="str">
        <f t="shared" si="111"/>
        <v>0</v>
      </c>
      <c r="H636" s="1" t="str">
        <f t="shared" si="112"/>
        <v>1</v>
      </c>
      <c r="I636" s="1" t="str">
        <f t="shared" si="113"/>
        <v>1</v>
      </c>
      <c r="J636" s="1" t="str">
        <f t="shared" si="114"/>
        <v>1</v>
      </c>
      <c r="K636" s="1" t="str">
        <f t="shared" si="115"/>
        <v>1</v>
      </c>
      <c r="L636" s="1" t="str">
        <f t="shared" si="116"/>
        <v>1</v>
      </c>
      <c r="M636" s="1" t="str">
        <f t="shared" si="117"/>
        <v>1</v>
      </c>
      <c r="N636" s="1" t="str">
        <f t="shared" si="118"/>
        <v>0</v>
      </c>
      <c r="O636" s="1" t="str">
        <f t="shared" si="11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120"/>
        <v>DD,7E,221126,BIT,7,(IX),0,1,1,1,1,1,1,0,01111110,N,Y,Y,Y,N</v>
      </c>
    </row>
    <row r="637" spans="1:23" ht="15" customHeight="1" x14ac:dyDescent="0.25">
      <c r="A637" s="1" t="s">
        <v>170</v>
      </c>
      <c r="B637" s="1" t="s">
        <v>59</v>
      </c>
      <c r="C637" s="1">
        <f t="shared" si="110"/>
        <v>221127</v>
      </c>
      <c r="D637" s="1" t="s">
        <v>150</v>
      </c>
      <c r="E637" s="1">
        <v>7</v>
      </c>
      <c r="F637" s="1" t="s">
        <v>276</v>
      </c>
      <c r="G637" s="1" t="str">
        <f t="shared" si="111"/>
        <v>0</v>
      </c>
      <c r="H637" s="1" t="str">
        <f t="shared" si="112"/>
        <v>1</v>
      </c>
      <c r="I637" s="1" t="str">
        <f t="shared" si="113"/>
        <v>1</v>
      </c>
      <c r="J637" s="1" t="str">
        <f t="shared" si="114"/>
        <v>1</v>
      </c>
      <c r="K637" s="1" t="str">
        <f t="shared" si="115"/>
        <v>1</v>
      </c>
      <c r="L637" s="1" t="str">
        <f t="shared" si="116"/>
        <v>1</v>
      </c>
      <c r="M637" s="1" t="str">
        <f t="shared" si="117"/>
        <v>1</v>
      </c>
      <c r="N637" s="1" t="str">
        <f t="shared" si="118"/>
        <v>1</v>
      </c>
      <c r="O637" s="1" t="str">
        <f t="shared" si="11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120"/>
        <v>DD,7F,221127,BIT,7,(IX),0,1,1,1,1,1,1,1,01111111,N,N,N,Y,N</v>
      </c>
    </row>
    <row r="638" spans="1:23" ht="15" customHeight="1" x14ac:dyDescent="0.25">
      <c r="A638" s="1" t="s">
        <v>170</v>
      </c>
      <c r="B638" s="1">
        <v>80</v>
      </c>
      <c r="C638" s="1">
        <f t="shared" si="110"/>
        <v>221128</v>
      </c>
      <c r="D638" s="1" t="s">
        <v>151</v>
      </c>
      <c r="E638" s="1">
        <v>0</v>
      </c>
      <c r="F638" s="1" t="s">
        <v>276</v>
      </c>
      <c r="G638" s="1" t="str">
        <f t="shared" si="111"/>
        <v>1</v>
      </c>
      <c r="H638" s="1" t="str">
        <f t="shared" si="112"/>
        <v>0</v>
      </c>
      <c r="I638" s="1" t="str">
        <f t="shared" si="113"/>
        <v>0</v>
      </c>
      <c r="J638" s="1" t="str">
        <f t="shared" si="114"/>
        <v>0</v>
      </c>
      <c r="K638" s="1" t="str">
        <f t="shared" si="115"/>
        <v>0</v>
      </c>
      <c r="L638" s="1" t="str">
        <f t="shared" si="116"/>
        <v>0</v>
      </c>
      <c r="M638" s="1" t="str">
        <f t="shared" si="117"/>
        <v>0</v>
      </c>
      <c r="N638" s="1" t="str">
        <f t="shared" si="118"/>
        <v>0</v>
      </c>
      <c r="O638" s="1" t="str">
        <f t="shared" si="11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120"/>
        <v>DD,80,221128,RES,0,(IX),1,0,0,0,0,0,0,0,10000000,N,N,N,Y,N</v>
      </c>
    </row>
    <row r="639" spans="1:23" ht="15" customHeight="1" x14ac:dyDescent="0.25">
      <c r="A639" s="1" t="s">
        <v>170</v>
      </c>
      <c r="B639" s="1">
        <v>81</v>
      </c>
      <c r="C639" s="1">
        <f t="shared" si="110"/>
        <v>221129</v>
      </c>
      <c r="D639" s="1" t="s">
        <v>151</v>
      </c>
      <c r="E639" s="1">
        <v>0</v>
      </c>
      <c r="F639" s="1" t="s">
        <v>276</v>
      </c>
      <c r="G639" s="1" t="str">
        <f t="shared" si="111"/>
        <v>1</v>
      </c>
      <c r="H639" s="1" t="str">
        <f t="shared" si="112"/>
        <v>0</v>
      </c>
      <c r="I639" s="1" t="str">
        <f t="shared" si="113"/>
        <v>0</v>
      </c>
      <c r="J639" s="1" t="str">
        <f t="shared" si="114"/>
        <v>0</v>
      </c>
      <c r="K639" s="1" t="str">
        <f t="shared" si="115"/>
        <v>0</v>
      </c>
      <c r="L639" s="1" t="str">
        <f t="shared" si="116"/>
        <v>0</v>
      </c>
      <c r="M639" s="1" t="str">
        <f t="shared" si="117"/>
        <v>0</v>
      </c>
      <c r="N639" s="1" t="str">
        <f t="shared" si="118"/>
        <v>1</v>
      </c>
      <c r="O639" s="1" t="str">
        <f t="shared" si="11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120"/>
        <v>DD,81,221129,RES,0,(IX),1,0,0,0,0,0,0,1,10000001,N,N,N,Y,N</v>
      </c>
    </row>
    <row r="640" spans="1:23" ht="15" customHeight="1" x14ac:dyDescent="0.25">
      <c r="A640" s="1" t="s">
        <v>170</v>
      </c>
      <c r="B640" s="1">
        <v>82</v>
      </c>
      <c r="C640" s="1">
        <f t="shared" si="110"/>
        <v>221130</v>
      </c>
      <c r="D640" s="1" t="s">
        <v>151</v>
      </c>
      <c r="E640" s="1">
        <v>0</v>
      </c>
      <c r="F640" s="1" t="s">
        <v>276</v>
      </c>
      <c r="G640" s="1" t="str">
        <f t="shared" si="111"/>
        <v>1</v>
      </c>
      <c r="H640" s="1" t="str">
        <f t="shared" si="112"/>
        <v>0</v>
      </c>
      <c r="I640" s="1" t="str">
        <f t="shared" si="113"/>
        <v>0</v>
      </c>
      <c r="J640" s="1" t="str">
        <f t="shared" si="114"/>
        <v>0</v>
      </c>
      <c r="K640" s="1" t="str">
        <f t="shared" si="115"/>
        <v>0</v>
      </c>
      <c r="L640" s="1" t="str">
        <f t="shared" si="116"/>
        <v>0</v>
      </c>
      <c r="M640" s="1" t="str">
        <f t="shared" si="117"/>
        <v>1</v>
      </c>
      <c r="N640" s="1" t="str">
        <f t="shared" si="118"/>
        <v>0</v>
      </c>
      <c r="O640" s="1" t="str">
        <f t="shared" si="11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120"/>
        <v>DD,82,221130,RES,0,(IX),1,0,0,0,0,0,1,0,10000010,N,N,N,Y,N</v>
      </c>
    </row>
    <row r="641" spans="1:23" ht="15" customHeight="1" x14ac:dyDescent="0.25">
      <c r="A641" s="1" t="s">
        <v>170</v>
      </c>
      <c r="B641" s="1">
        <v>83</v>
      </c>
      <c r="C641" s="1">
        <f t="shared" si="110"/>
        <v>221131</v>
      </c>
      <c r="D641" s="1" t="s">
        <v>151</v>
      </c>
      <c r="E641" s="1">
        <v>0</v>
      </c>
      <c r="F641" s="1" t="s">
        <v>276</v>
      </c>
      <c r="G641" s="1" t="str">
        <f t="shared" si="111"/>
        <v>1</v>
      </c>
      <c r="H641" s="1" t="str">
        <f t="shared" si="112"/>
        <v>0</v>
      </c>
      <c r="I641" s="1" t="str">
        <f t="shared" si="113"/>
        <v>0</v>
      </c>
      <c r="J641" s="1" t="str">
        <f t="shared" si="114"/>
        <v>0</v>
      </c>
      <c r="K641" s="1" t="str">
        <f t="shared" si="115"/>
        <v>0</v>
      </c>
      <c r="L641" s="1" t="str">
        <f t="shared" si="116"/>
        <v>0</v>
      </c>
      <c r="M641" s="1" t="str">
        <f t="shared" si="117"/>
        <v>1</v>
      </c>
      <c r="N641" s="1" t="str">
        <f t="shared" si="118"/>
        <v>1</v>
      </c>
      <c r="O641" s="1" t="str">
        <f t="shared" si="11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120"/>
        <v>DD,83,221131,RES,0,(IX),1,0,0,0,0,0,1,1,10000011,N,N,N,Y,N</v>
      </c>
    </row>
    <row r="642" spans="1:23" ht="15" customHeight="1" x14ac:dyDescent="0.25">
      <c r="A642" s="1" t="s">
        <v>170</v>
      </c>
      <c r="B642" s="1">
        <v>84</v>
      </c>
      <c r="C642" s="1">
        <f t="shared" ref="C642:C705" si="12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22">MID(O642,1,1)</f>
        <v>1</v>
      </c>
      <c r="H642" s="1" t="str">
        <f t="shared" ref="H642:H705" si="123">MID(O642,2,1)</f>
        <v>0</v>
      </c>
      <c r="I642" s="1" t="str">
        <f t="shared" ref="I642:I705" si="124">MID(O642,3,1)</f>
        <v>0</v>
      </c>
      <c r="J642" s="1" t="str">
        <f t="shared" ref="J642:J705" si="125">MID(O642,4,1)</f>
        <v>0</v>
      </c>
      <c r="K642" s="1" t="str">
        <f t="shared" ref="K642:K705" si="126">MID(O642,5,1)</f>
        <v>0</v>
      </c>
      <c r="L642" s="1" t="str">
        <f t="shared" ref="L642:L705" si="127">MID(O642,6,1)</f>
        <v>1</v>
      </c>
      <c r="M642" s="1" t="str">
        <f t="shared" ref="M642:M705" si="128">MID(O642,7,1)</f>
        <v>0</v>
      </c>
      <c r="N642" s="1" t="str">
        <f t="shared" ref="N642:N705" si="129">MID(O642,8,1)</f>
        <v>0</v>
      </c>
      <c r="O642" s="1" t="str">
        <f t="shared" ref="O642:O705" si="13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120"/>
        <v>DD,84,221132,RES,0,(IX),1,0,0,0,0,1,0,0,10000100,N,N,N,Y,N</v>
      </c>
    </row>
    <row r="643" spans="1:23" ht="15" customHeight="1" x14ac:dyDescent="0.25">
      <c r="A643" s="1" t="s">
        <v>170</v>
      </c>
      <c r="B643" s="1">
        <v>85</v>
      </c>
      <c r="C643" s="1">
        <f t="shared" si="121"/>
        <v>221133</v>
      </c>
      <c r="D643" s="1" t="s">
        <v>151</v>
      </c>
      <c r="E643" s="1">
        <v>0</v>
      </c>
      <c r="F643" s="1" t="s">
        <v>276</v>
      </c>
      <c r="G643" s="1" t="str">
        <f t="shared" si="122"/>
        <v>1</v>
      </c>
      <c r="H643" s="1" t="str">
        <f t="shared" si="123"/>
        <v>0</v>
      </c>
      <c r="I643" s="1" t="str">
        <f t="shared" si="124"/>
        <v>0</v>
      </c>
      <c r="J643" s="1" t="str">
        <f t="shared" si="125"/>
        <v>0</v>
      </c>
      <c r="K643" s="1" t="str">
        <f t="shared" si="126"/>
        <v>0</v>
      </c>
      <c r="L643" s="1" t="str">
        <f t="shared" si="127"/>
        <v>1</v>
      </c>
      <c r="M643" s="1" t="str">
        <f t="shared" si="128"/>
        <v>0</v>
      </c>
      <c r="N643" s="1" t="str">
        <f t="shared" si="129"/>
        <v>1</v>
      </c>
      <c r="O643" s="1" t="str">
        <f t="shared" si="13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120"/>
        <v>DD,85,221133,RES,0,(IX),1,0,0,0,0,1,0,1,10000101,N,N,N,Y,N</v>
      </c>
    </row>
    <row r="644" spans="1:23" ht="15" customHeight="1" x14ac:dyDescent="0.25">
      <c r="A644" s="1" t="s">
        <v>170</v>
      </c>
      <c r="B644" s="1">
        <v>86</v>
      </c>
      <c r="C644" s="1">
        <f t="shared" si="121"/>
        <v>221134</v>
      </c>
      <c r="D644" s="1" t="s">
        <v>151</v>
      </c>
      <c r="E644" s="1">
        <v>0</v>
      </c>
      <c r="F644" s="1" t="s">
        <v>276</v>
      </c>
      <c r="G644" s="1" t="str">
        <f t="shared" si="122"/>
        <v>1</v>
      </c>
      <c r="H644" s="1" t="str">
        <f t="shared" si="123"/>
        <v>0</v>
      </c>
      <c r="I644" s="1" t="str">
        <f t="shared" si="124"/>
        <v>0</v>
      </c>
      <c r="J644" s="1" t="str">
        <f t="shared" si="125"/>
        <v>0</v>
      </c>
      <c r="K644" s="1" t="str">
        <f t="shared" si="126"/>
        <v>0</v>
      </c>
      <c r="L644" s="1" t="str">
        <f t="shared" si="127"/>
        <v>1</v>
      </c>
      <c r="M644" s="1" t="str">
        <f t="shared" si="128"/>
        <v>1</v>
      </c>
      <c r="N644" s="1" t="str">
        <f t="shared" si="129"/>
        <v>0</v>
      </c>
      <c r="O644" s="1" t="str">
        <f t="shared" si="13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120"/>
        <v>DD,86,221134,RES,0,(IX),1,0,0,0,0,1,1,0,10000110,N,Y,Y,Y,N</v>
      </c>
    </row>
    <row r="645" spans="1:23" ht="15" customHeight="1" x14ac:dyDescent="0.25">
      <c r="A645" s="1" t="s">
        <v>170</v>
      </c>
      <c r="B645" s="1">
        <v>87</v>
      </c>
      <c r="C645" s="1">
        <f t="shared" si="121"/>
        <v>221135</v>
      </c>
      <c r="D645" s="1" t="s">
        <v>151</v>
      </c>
      <c r="E645" s="1">
        <v>0</v>
      </c>
      <c r="F645" s="1" t="s">
        <v>276</v>
      </c>
      <c r="G645" s="1" t="str">
        <f t="shared" si="122"/>
        <v>1</v>
      </c>
      <c r="H645" s="1" t="str">
        <f t="shared" si="123"/>
        <v>0</v>
      </c>
      <c r="I645" s="1" t="str">
        <f t="shared" si="124"/>
        <v>0</v>
      </c>
      <c r="J645" s="1" t="str">
        <f t="shared" si="125"/>
        <v>0</v>
      </c>
      <c r="K645" s="1" t="str">
        <f t="shared" si="126"/>
        <v>0</v>
      </c>
      <c r="L645" s="1" t="str">
        <f t="shared" si="127"/>
        <v>1</v>
      </c>
      <c r="M645" s="1" t="str">
        <f t="shared" si="128"/>
        <v>1</v>
      </c>
      <c r="N645" s="1" t="str">
        <f t="shared" si="129"/>
        <v>1</v>
      </c>
      <c r="O645" s="1" t="str">
        <f t="shared" si="13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120"/>
        <v>DD,87,221135,RES,0,(IX),1,0,0,0,0,1,1,1,10000111,N,N,N,Y,N</v>
      </c>
    </row>
    <row r="646" spans="1:23" ht="15" customHeight="1" x14ac:dyDescent="0.25">
      <c r="A646" s="1" t="s">
        <v>170</v>
      </c>
      <c r="B646" s="1">
        <v>88</v>
      </c>
      <c r="C646" s="1">
        <f t="shared" si="121"/>
        <v>221136</v>
      </c>
      <c r="D646" s="1" t="s">
        <v>151</v>
      </c>
      <c r="E646" s="1">
        <v>1</v>
      </c>
      <c r="F646" s="1" t="s">
        <v>276</v>
      </c>
      <c r="G646" s="1" t="str">
        <f t="shared" si="122"/>
        <v>1</v>
      </c>
      <c r="H646" s="1" t="str">
        <f t="shared" si="123"/>
        <v>0</v>
      </c>
      <c r="I646" s="1" t="str">
        <f t="shared" si="124"/>
        <v>0</v>
      </c>
      <c r="J646" s="1" t="str">
        <f t="shared" si="125"/>
        <v>0</v>
      </c>
      <c r="K646" s="1" t="str">
        <f t="shared" si="126"/>
        <v>1</v>
      </c>
      <c r="L646" s="1" t="str">
        <f t="shared" si="127"/>
        <v>0</v>
      </c>
      <c r="M646" s="1" t="str">
        <f t="shared" si="128"/>
        <v>0</v>
      </c>
      <c r="N646" s="1" t="str">
        <f t="shared" si="129"/>
        <v>0</v>
      </c>
      <c r="O646" s="1" t="str">
        <f t="shared" si="13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120"/>
        <v>DD,88,221136,RES,1,(IX),1,0,0,0,1,0,0,0,10001000,N,N,N,Y,N</v>
      </c>
    </row>
    <row r="647" spans="1:23" ht="15" customHeight="1" x14ac:dyDescent="0.25">
      <c r="A647" s="1" t="s">
        <v>170</v>
      </c>
      <c r="B647" s="1">
        <v>89</v>
      </c>
      <c r="C647" s="1">
        <f t="shared" si="121"/>
        <v>221137</v>
      </c>
      <c r="D647" s="1" t="s">
        <v>151</v>
      </c>
      <c r="E647" s="1">
        <v>1</v>
      </c>
      <c r="F647" s="1" t="s">
        <v>276</v>
      </c>
      <c r="G647" s="1" t="str">
        <f t="shared" si="122"/>
        <v>1</v>
      </c>
      <c r="H647" s="1" t="str">
        <f t="shared" si="123"/>
        <v>0</v>
      </c>
      <c r="I647" s="1" t="str">
        <f t="shared" si="124"/>
        <v>0</v>
      </c>
      <c r="J647" s="1" t="str">
        <f t="shared" si="125"/>
        <v>0</v>
      </c>
      <c r="K647" s="1" t="str">
        <f t="shared" si="126"/>
        <v>1</v>
      </c>
      <c r="L647" s="1" t="str">
        <f t="shared" si="127"/>
        <v>0</v>
      </c>
      <c r="M647" s="1" t="str">
        <f t="shared" si="128"/>
        <v>0</v>
      </c>
      <c r="N647" s="1" t="str">
        <f t="shared" si="129"/>
        <v>1</v>
      </c>
      <c r="O647" s="1" t="str">
        <f t="shared" si="13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120"/>
        <v>DD,89,221137,RES,1,(IX),1,0,0,0,1,0,0,1,10001001,N,N,N,Y,N</v>
      </c>
    </row>
    <row r="648" spans="1:23" ht="15" customHeight="1" x14ac:dyDescent="0.25">
      <c r="A648" s="1" t="s">
        <v>170</v>
      </c>
      <c r="B648" s="1" t="s">
        <v>60</v>
      </c>
      <c r="C648" s="1">
        <f t="shared" si="121"/>
        <v>221138</v>
      </c>
      <c r="D648" s="1" t="s">
        <v>151</v>
      </c>
      <c r="E648" s="1">
        <v>1</v>
      </c>
      <c r="F648" s="1" t="s">
        <v>276</v>
      </c>
      <c r="G648" s="1" t="str">
        <f t="shared" si="122"/>
        <v>1</v>
      </c>
      <c r="H648" s="1" t="str">
        <f t="shared" si="123"/>
        <v>0</v>
      </c>
      <c r="I648" s="1" t="str">
        <f t="shared" si="124"/>
        <v>0</v>
      </c>
      <c r="J648" s="1" t="str">
        <f t="shared" si="125"/>
        <v>0</v>
      </c>
      <c r="K648" s="1" t="str">
        <f t="shared" si="126"/>
        <v>1</v>
      </c>
      <c r="L648" s="1" t="str">
        <f t="shared" si="127"/>
        <v>0</v>
      </c>
      <c r="M648" s="1" t="str">
        <f t="shared" si="128"/>
        <v>1</v>
      </c>
      <c r="N648" s="1" t="str">
        <f t="shared" si="129"/>
        <v>0</v>
      </c>
      <c r="O648" s="1" t="str">
        <f t="shared" si="13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13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customHeight="1" x14ac:dyDescent="0.25">
      <c r="A649" s="1" t="s">
        <v>170</v>
      </c>
      <c r="B649" s="1" t="s">
        <v>61</v>
      </c>
      <c r="C649" s="1">
        <f t="shared" si="121"/>
        <v>221139</v>
      </c>
      <c r="D649" s="1" t="s">
        <v>151</v>
      </c>
      <c r="E649" s="1">
        <v>1</v>
      </c>
      <c r="F649" s="1" t="s">
        <v>276</v>
      </c>
      <c r="G649" s="1" t="str">
        <f t="shared" si="122"/>
        <v>1</v>
      </c>
      <c r="H649" s="1" t="str">
        <f t="shared" si="123"/>
        <v>0</v>
      </c>
      <c r="I649" s="1" t="str">
        <f t="shared" si="124"/>
        <v>0</v>
      </c>
      <c r="J649" s="1" t="str">
        <f t="shared" si="125"/>
        <v>0</v>
      </c>
      <c r="K649" s="1" t="str">
        <f t="shared" si="126"/>
        <v>1</v>
      </c>
      <c r="L649" s="1" t="str">
        <f t="shared" si="127"/>
        <v>0</v>
      </c>
      <c r="M649" s="1" t="str">
        <f t="shared" si="128"/>
        <v>1</v>
      </c>
      <c r="N649" s="1" t="str">
        <f t="shared" si="129"/>
        <v>1</v>
      </c>
      <c r="O649" s="1" t="str">
        <f t="shared" si="13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131"/>
        <v>DD,8B,221139,RES,1,(IX),1,0,0,0,1,0,1,1,10001011,N,N,N,Y,N</v>
      </c>
    </row>
    <row r="650" spans="1:23" ht="15" customHeight="1" x14ac:dyDescent="0.25">
      <c r="A650" s="1" t="s">
        <v>170</v>
      </c>
      <c r="B650" s="1" t="s">
        <v>62</v>
      </c>
      <c r="C650" s="1">
        <f t="shared" si="121"/>
        <v>221140</v>
      </c>
      <c r="D650" s="1" t="s">
        <v>151</v>
      </c>
      <c r="E650" s="1">
        <v>1</v>
      </c>
      <c r="F650" s="1" t="s">
        <v>276</v>
      </c>
      <c r="G650" s="1" t="str">
        <f t="shared" si="122"/>
        <v>1</v>
      </c>
      <c r="H650" s="1" t="str">
        <f t="shared" si="123"/>
        <v>0</v>
      </c>
      <c r="I650" s="1" t="str">
        <f t="shared" si="124"/>
        <v>0</v>
      </c>
      <c r="J650" s="1" t="str">
        <f t="shared" si="125"/>
        <v>0</v>
      </c>
      <c r="K650" s="1" t="str">
        <f t="shared" si="126"/>
        <v>1</v>
      </c>
      <c r="L650" s="1" t="str">
        <f t="shared" si="127"/>
        <v>1</v>
      </c>
      <c r="M650" s="1" t="str">
        <f t="shared" si="128"/>
        <v>0</v>
      </c>
      <c r="N650" s="1" t="str">
        <f t="shared" si="129"/>
        <v>0</v>
      </c>
      <c r="O650" s="1" t="str">
        <f t="shared" si="13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131"/>
        <v>DD,8C,221140,RES,1,(IX),1,0,0,0,1,1,0,0,10001100,N,N,N,Y,N</v>
      </c>
    </row>
    <row r="651" spans="1:23" ht="15" customHeight="1" x14ac:dyDescent="0.25">
      <c r="A651" s="1" t="s">
        <v>170</v>
      </c>
      <c r="B651" s="1" t="s">
        <v>63</v>
      </c>
      <c r="C651" s="1">
        <f t="shared" si="121"/>
        <v>221141</v>
      </c>
      <c r="D651" s="1" t="s">
        <v>151</v>
      </c>
      <c r="E651" s="1">
        <v>1</v>
      </c>
      <c r="F651" s="1" t="s">
        <v>276</v>
      </c>
      <c r="G651" s="1" t="str">
        <f t="shared" si="122"/>
        <v>1</v>
      </c>
      <c r="H651" s="1" t="str">
        <f t="shared" si="123"/>
        <v>0</v>
      </c>
      <c r="I651" s="1" t="str">
        <f t="shared" si="124"/>
        <v>0</v>
      </c>
      <c r="J651" s="1" t="str">
        <f t="shared" si="125"/>
        <v>0</v>
      </c>
      <c r="K651" s="1" t="str">
        <f t="shared" si="126"/>
        <v>1</v>
      </c>
      <c r="L651" s="1" t="str">
        <f t="shared" si="127"/>
        <v>1</v>
      </c>
      <c r="M651" s="1" t="str">
        <f t="shared" si="128"/>
        <v>0</v>
      </c>
      <c r="N651" s="1" t="str">
        <f t="shared" si="129"/>
        <v>1</v>
      </c>
      <c r="O651" s="1" t="str">
        <f t="shared" si="13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131"/>
        <v>DD,8D,221141,RES,1,(IX),1,0,0,0,1,1,0,1,10001101,N,N,N,Y,N</v>
      </c>
    </row>
    <row r="652" spans="1:23" ht="15" customHeight="1" x14ac:dyDescent="0.25">
      <c r="A652" s="1" t="s">
        <v>170</v>
      </c>
      <c r="B652" s="1" t="s">
        <v>64</v>
      </c>
      <c r="C652" s="1">
        <f t="shared" si="121"/>
        <v>221142</v>
      </c>
      <c r="D652" s="1" t="s">
        <v>151</v>
      </c>
      <c r="E652" s="1">
        <v>1</v>
      </c>
      <c r="F652" s="1" t="s">
        <v>276</v>
      </c>
      <c r="G652" s="1" t="str">
        <f t="shared" si="122"/>
        <v>1</v>
      </c>
      <c r="H652" s="1" t="str">
        <f t="shared" si="123"/>
        <v>0</v>
      </c>
      <c r="I652" s="1" t="str">
        <f t="shared" si="124"/>
        <v>0</v>
      </c>
      <c r="J652" s="1" t="str">
        <f t="shared" si="125"/>
        <v>0</v>
      </c>
      <c r="K652" s="1" t="str">
        <f t="shared" si="126"/>
        <v>1</v>
      </c>
      <c r="L652" s="1" t="str">
        <f t="shared" si="127"/>
        <v>1</v>
      </c>
      <c r="M652" s="1" t="str">
        <f t="shared" si="128"/>
        <v>1</v>
      </c>
      <c r="N652" s="1" t="str">
        <f t="shared" si="129"/>
        <v>0</v>
      </c>
      <c r="O652" s="1" t="str">
        <f t="shared" si="13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131"/>
        <v>DD,8E,221142,RES,1,(IX),1,0,0,0,1,1,1,0,10001110,N,Y,Y,Y,N</v>
      </c>
    </row>
    <row r="653" spans="1:23" ht="15" customHeight="1" x14ac:dyDescent="0.25">
      <c r="A653" s="1" t="s">
        <v>170</v>
      </c>
      <c r="B653" s="1" t="s">
        <v>65</v>
      </c>
      <c r="C653" s="1">
        <f t="shared" si="121"/>
        <v>221143</v>
      </c>
      <c r="D653" s="1" t="s">
        <v>151</v>
      </c>
      <c r="E653" s="1">
        <v>1</v>
      </c>
      <c r="F653" s="1" t="s">
        <v>276</v>
      </c>
      <c r="G653" s="1" t="str">
        <f t="shared" si="122"/>
        <v>1</v>
      </c>
      <c r="H653" s="1" t="str">
        <f t="shared" si="123"/>
        <v>0</v>
      </c>
      <c r="I653" s="1" t="str">
        <f t="shared" si="124"/>
        <v>0</v>
      </c>
      <c r="J653" s="1" t="str">
        <f t="shared" si="125"/>
        <v>0</v>
      </c>
      <c r="K653" s="1" t="str">
        <f t="shared" si="126"/>
        <v>1</v>
      </c>
      <c r="L653" s="1" t="str">
        <f t="shared" si="127"/>
        <v>1</v>
      </c>
      <c r="M653" s="1" t="str">
        <f t="shared" si="128"/>
        <v>1</v>
      </c>
      <c r="N653" s="1" t="str">
        <f t="shared" si="129"/>
        <v>1</v>
      </c>
      <c r="O653" s="1" t="str">
        <f t="shared" si="13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131"/>
        <v>DD,8F,221143,RES,1,(IX),1,0,0,0,1,1,1,1,10001111,N,N,N,Y,N</v>
      </c>
    </row>
    <row r="654" spans="1:23" ht="15" customHeight="1" x14ac:dyDescent="0.25">
      <c r="A654" s="1" t="s">
        <v>170</v>
      </c>
      <c r="B654" s="1">
        <v>90</v>
      </c>
      <c r="C654" s="1">
        <f t="shared" si="121"/>
        <v>221144</v>
      </c>
      <c r="D654" s="1" t="s">
        <v>151</v>
      </c>
      <c r="E654" s="1">
        <v>2</v>
      </c>
      <c r="F654" s="1" t="s">
        <v>276</v>
      </c>
      <c r="G654" s="1" t="str">
        <f t="shared" si="122"/>
        <v>1</v>
      </c>
      <c r="H654" s="1" t="str">
        <f t="shared" si="123"/>
        <v>0</v>
      </c>
      <c r="I654" s="1" t="str">
        <f t="shared" si="124"/>
        <v>0</v>
      </c>
      <c r="J654" s="1" t="str">
        <f t="shared" si="125"/>
        <v>1</v>
      </c>
      <c r="K654" s="1" t="str">
        <f t="shared" si="126"/>
        <v>0</v>
      </c>
      <c r="L654" s="1" t="str">
        <f t="shared" si="127"/>
        <v>0</v>
      </c>
      <c r="M654" s="1" t="str">
        <f t="shared" si="128"/>
        <v>0</v>
      </c>
      <c r="N654" s="1" t="str">
        <f t="shared" si="129"/>
        <v>0</v>
      </c>
      <c r="O654" s="1" t="str">
        <f t="shared" si="13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131"/>
        <v>DD,90,221144,RES,2,(IX),1,0,0,1,0,0,0,0,10010000,N,N,N,Y,N</v>
      </c>
    </row>
    <row r="655" spans="1:23" ht="15" customHeight="1" x14ac:dyDescent="0.25">
      <c r="A655" s="1" t="s">
        <v>170</v>
      </c>
      <c r="B655" s="1">
        <v>91</v>
      </c>
      <c r="C655" s="1">
        <f t="shared" si="121"/>
        <v>221145</v>
      </c>
      <c r="D655" s="1" t="s">
        <v>151</v>
      </c>
      <c r="E655" s="1">
        <v>2</v>
      </c>
      <c r="F655" s="1" t="s">
        <v>276</v>
      </c>
      <c r="G655" s="1" t="str">
        <f t="shared" si="122"/>
        <v>1</v>
      </c>
      <c r="H655" s="1" t="str">
        <f t="shared" si="123"/>
        <v>0</v>
      </c>
      <c r="I655" s="1" t="str">
        <f t="shared" si="124"/>
        <v>0</v>
      </c>
      <c r="J655" s="1" t="str">
        <f t="shared" si="125"/>
        <v>1</v>
      </c>
      <c r="K655" s="1" t="str">
        <f t="shared" si="126"/>
        <v>0</v>
      </c>
      <c r="L655" s="1" t="str">
        <f t="shared" si="127"/>
        <v>0</v>
      </c>
      <c r="M655" s="1" t="str">
        <f t="shared" si="128"/>
        <v>0</v>
      </c>
      <c r="N655" s="1" t="str">
        <f t="shared" si="129"/>
        <v>1</v>
      </c>
      <c r="O655" s="1" t="str">
        <f t="shared" si="13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131"/>
        <v>DD,91,221145,RES,2,(IX),1,0,0,1,0,0,0,1,10010001,N,N,N,Y,N</v>
      </c>
    </row>
    <row r="656" spans="1:23" ht="15" customHeight="1" x14ac:dyDescent="0.25">
      <c r="A656" s="1" t="s">
        <v>170</v>
      </c>
      <c r="B656" s="1">
        <v>92</v>
      </c>
      <c r="C656" s="1">
        <f t="shared" si="121"/>
        <v>221146</v>
      </c>
      <c r="D656" s="1" t="s">
        <v>151</v>
      </c>
      <c r="E656" s="1">
        <v>2</v>
      </c>
      <c r="F656" s="1" t="s">
        <v>276</v>
      </c>
      <c r="G656" s="1" t="str">
        <f t="shared" si="122"/>
        <v>1</v>
      </c>
      <c r="H656" s="1" t="str">
        <f t="shared" si="123"/>
        <v>0</v>
      </c>
      <c r="I656" s="1" t="str">
        <f t="shared" si="124"/>
        <v>0</v>
      </c>
      <c r="J656" s="1" t="str">
        <f t="shared" si="125"/>
        <v>1</v>
      </c>
      <c r="K656" s="1" t="str">
        <f t="shared" si="126"/>
        <v>0</v>
      </c>
      <c r="L656" s="1" t="str">
        <f t="shared" si="127"/>
        <v>0</v>
      </c>
      <c r="M656" s="1" t="str">
        <f t="shared" si="128"/>
        <v>1</v>
      </c>
      <c r="N656" s="1" t="str">
        <f t="shared" si="129"/>
        <v>0</v>
      </c>
      <c r="O656" s="1" t="str">
        <f t="shared" si="13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131"/>
        <v>DD,92,221146,RES,2,(IX),1,0,0,1,0,0,1,0,10010010,N,N,N,Y,N</v>
      </c>
    </row>
    <row r="657" spans="1:23" ht="15" customHeight="1" x14ac:dyDescent="0.25">
      <c r="A657" s="1" t="s">
        <v>170</v>
      </c>
      <c r="B657" s="1">
        <v>93</v>
      </c>
      <c r="C657" s="1">
        <f t="shared" si="121"/>
        <v>221147</v>
      </c>
      <c r="D657" s="1" t="s">
        <v>151</v>
      </c>
      <c r="E657" s="1">
        <v>2</v>
      </c>
      <c r="F657" s="1" t="s">
        <v>276</v>
      </c>
      <c r="G657" s="1" t="str">
        <f t="shared" si="122"/>
        <v>1</v>
      </c>
      <c r="H657" s="1" t="str">
        <f t="shared" si="123"/>
        <v>0</v>
      </c>
      <c r="I657" s="1" t="str">
        <f t="shared" si="124"/>
        <v>0</v>
      </c>
      <c r="J657" s="1" t="str">
        <f t="shared" si="125"/>
        <v>1</v>
      </c>
      <c r="K657" s="1" t="str">
        <f t="shared" si="126"/>
        <v>0</v>
      </c>
      <c r="L657" s="1" t="str">
        <f t="shared" si="127"/>
        <v>0</v>
      </c>
      <c r="M657" s="1" t="str">
        <f t="shared" si="128"/>
        <v>1</v>
      </c>
      <c r="N657" s="1" t="str">
        <f t="shared" si="129"/>
        <v>1</v>
      </c>
      <c r="O657" s="1" t="str">
        <f t="shared" si="13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131"/>
        <v>DD,93,221147,RES,2,(IX),1,0,0,1,0,0,1,1,10010011,N,N,N,Y,N</v>
      </c>
    </row>
    <row r="658" spans="1:23" ht="15" customHeight="1" x14ac:dyDescent="0.25">
      <c r="A658" s="1" t="s">
        <v>170</v>
      </c>
      <c r="B658" s="1">
        <v>94</v>
      </c>
      <c r="C658" s="1">
        <f t="shared" si="121"/>
        <v>221148</v>
      </c>
      <c r="D658" s="1" t="s">
        <v>151</v>
      </c>
      <c r="E658" s="1">
        <v>2</v>
      </c>
      <c r="F658" s="1" t="s">
        <v>276</v>
      </c>
      <c r="G658" s="1" t="str">
        <f t="shared" si="122"/>
        <v>1</v>
      </c>
      <c r="H658" s="1" t="str">
        <f t="shared" si="123"/>
        <v>0</v>
      </c>
      <c r="I658" s="1" t="str">
        <f t="shared" si="124"/>
        <v>0</v>
      </c>
      <c r="J658" s="1" t="str">
        <f t="shared" si="125"/>
        <v>1</v>
      </c>
      <c r="K658" s="1" t="str">
        <f t="shared" si="126"/>
        <v>0</v>
      </c>
      <c r="L658" s="1" t="str">
        <f t="shared" si="127"/>
        <v>1</v>
      </c>
      <c r="M658" s="1" t="str">
        <f t="shared" si="128"/>
        <v>0</v>
      </c>
      <c r="N658" s="1" t="str">
        <f t="shared" si="129"/>
        <v>0</v>
      </c>
      <c r="O658" s="1" t="str">
        <f t="shared" si="13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131"/>
        <v>DD,94,221148,RES,2,(IX),1,0,0,1,0,1,0,0,10010100,N,N,N,Y,N</v>
      </c>
    </row>
    <row r="659" spans="1:23" ht="15" customHeight="1" x14ac:dyDescent="0.25">
      <c r="A659" s="1" t="s">
        <v>170</v>
      </c>
      <c r="B659" s="1">
        <v>95</v>
      </c>
      <c r="C659" s="1">
        <f t="shared" si="121"/>
        <v>221149</v>
      </c>
      <c r="D659" s="1" t="s">
        <v>151</v>
      </c>
      <c r="E659" s="1">
        <v>2</v>
      </c>
      <c r="F659" s="1" t="s">
        <v>276</v>
      </c>
      <c r="G659" s="1" t="str">
        <f t="shared" si="122"/>
        <v>1</v>
      </c>
      <c r="H659" s="1" t="str">
        <f t="shared" si="123"/>
        <v>0</v>
      </c>
      <c r="I659" s="1" t="str">
        <f t="shared" si="124"/>
        <v>0</v>
      </c>
      <c r="J659" s="1" t="str">
        <f t="shared" si="125"/>
        <v>1</v>
      </c>
      <c r="K659" s="1" t="str">
        <f t="shared" si="126"/>
        <v>0</v>
      </c>
      <c r="L659" s="1" t="str">
        <f t="shared" si="127"/>
        <v>1</v>
      </c>
      <c r="M659" s="1" t="str">
        <f t="shared" si="128"/>
        <v>0</v>
      </c>
      <c r="N659" s="1" t="str">
        <f t="shared" si="129"/>
        <v>1</v>
      </c>
      <c r="O659" s="1" t="str">
        <f t="shared" si="13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131"/>
        <v>DD,95,221149,RES,2,(IX),1,0,0,1,0,1,0,1,10010101,N,N,N,Y,N</v>
      </c>
    </row>
    <row r="660" spans="1:23" ht="15" customHeight="1" x14ac:dyDescent="0.25">
      <c r="A660" s="1" t="s">
        <v>170</v>
      </c>
      <c r="B660" s="1">
        <v>96</v>
      </c>
      <c r="C660" s="1">
        <f t="shared" si="121"/>
        <v>221150</v>
      </c>
      <c r="D660" s="1" t="s">
        <v>151</v>
      </c>
      <c r="E660" s="1">
        <v>2</v>
      </c>
      <c r="F660" s="1" t="s">
        <v>276</v>
      </c>
      <c r="G660" s="1" t="str">
        <f t="shared" si="122"/>
        <v>1</v>
      </c>
      <c r="H660" s="1" t="str">
        <f t="shared" si="123"/>
        <v>0</v>
      </c>
      <c r="I660" s="1" t="str">
        <f t="shared" si="124"/>
        <v>0</v>
      </c>
      <c r="J660" s="1" t="str">
        <f t="shared" si="125"/>
        <v>1</v>
      </c>
      <c r="K660" s="1" t="str">
        <f t="shared" si="126"/>
        <v>0</v>
      </c>
      <c r="L660" s="1" t="str">
        <f t="shared" si="127"/>
        <v>1</v>
      </c>
      <c r="M660" s="1" t="str">
        <f t="shared" si="128"/>
        <v>1</v>
      </c>
      <c r="N660" s="1" t="str">
        <f t="shared" si="129"/>
        <v>0</v>
      </c>
      <c r="O660" s="1" t="str">
        <f t="shared" si="13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131"/>
        <v>DD,96,221150,RES,2,(IX),1,0,0,1,0,1,1,0,10010110,N,Y,Y,Y,N</v>
      </c>
    </row>
    <row r="661" spans="1:23" ht="15" customHeight="1" x14ac:dyDescent="0.25">
      <c r="A661" s="1" t="s">
        <v>170</v>
      </c>
      <c r="B661" s="1">
        <v>97</v>
      </c>
      <c r="C661" s="1">
        <f t="shared" si="121"/>
        <v>221151</v>
      </c>
      <c r="D661" s="1" t="s">
        <v>151</v>
      </c>
      <c r="E661" s="1">
        <v>2</v>
      </c>
      <c r="F661" s="1" t="s">
        <v>276</v>
      </c>
      <c r="G661" s="1" t="str">
        <f t="shared" si="122"/>
        <v>1</v>
      </c>
      <c r="H661" s="1" t="str">
        <f t="shared" si="123"/>
        <v>0</v>
      </c>
      <c r="I661" s="1" t="str">
        <f t="shared" si="124"/>
        <v>0</v>
      </c>
      <c r="J661" s="1" t="str">
        <f t="shared" si="125"/>
        <v>1</v>
      </c>
      <c r="K661" s="1" t="str">
        <f t="shared" si="126"/>
        <v>0</v>
      </c>
      <c r="L661" s="1" t="str">
        <f t="shared" si="127"/>
        <v>1</v>
      </c>
      <c r="M661" s="1" t="str">
        <f t="shared" si="128"/>
        <v>1</v>
      </c>
      <c r="N661" s="1" t="str">
        <f t="shared" si="129"/>
        <v>1</v>
      </c>
      <c r="O661" s="1" t="str">
        <f t="shared" si="13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131"/>
        <v>DD,97,221151,RES,2,(IX),1,0,0,1,0,1,1,1,10010111,N,N,N,Y,N</v>
      </c>
    </row>
    <row r="662" spans="1:23" ht="15" customHeight="1" x14ac:dyDescent="0.25">
      <c r="A662" s="1" t="s">
        <v>170</v>
      </c>
      <c r="B662" s="1">
        <v>98</v>
      </c>
      <c r="C662" s="1">
        <f t="shared" si="121"/>
        <v>221152</v>
      </c>
      <c r="D662" s="1" t="s">
        <v>151</v>
      </c>
      <c r="E662" s="1">
        <v>3</v>
      </c>
      <c r="F662" s="1" t="s">
        <v>276</v>
      </c>
      <c r="G662" s="1" t="str">
        <f t="shared" si="122"/>
        <v>1</v>
      </c>
      <c r="H662" s="1" t="str">
        <f t="shared" si="123"/>
        <v>0</v>
      </c>
      <c r="I662" s="1" t="str">
        <f t="shared" si="124"/>
        <v>0</v>
      </c>
      <c r="J662" s="1" t="str">
        <f t="shared" si="125"/>
        <v>1</v>
      </c>
      <c r="K662" s="1" t="str">
        <f t="shared" si="126"/>
        <v>1</v>
      </c>
      <c r="L662" s="1" t="str">
        <f t="shared" si="127"/>
        <v>0</v>
      </c>
      <c r="M662" s="1" t="str">
        <f t="shared" si="128"/>
        <v>0</v>
      </c>
      <c r="N662" s="1" t="str">
        <f t="shared" si="129"/>
        <v>0</v>
      </c>
      <c r="O662" s="1" t="str">
        <f t="shared" si="13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131"/>
        <v>DD,98,221152,RES,3,(IX),1,0,0,1,1,0,0,0,10011000,N,N,N,Y,N</v>
      </c>
    </row>
    <row r="663" spans="1:23" ht="15" customHeight="1" x14ac:dyDescent="0.25">
      <c r="A663" s="1" t="s">
        <v>170</v>
      </c>
      <c r="B663" s="1">
        <v>99</v>
      </c>
      <c r="C663" s="1">
        <f t="shared" si="121"/>
        <v>221153</v>
      </c>
      <c r="D663" s="1" t="s">
        <v>151</v>
      </c>
      <c r="E663" s="1">
        <v>3</v>
      </c>
      <c r="F663" s="1" t="s">
        <v>276</v>
      </c>
      <c r="G663" s="1" t="str">
        <f t="shared" si="122"/>
        <v>1</v>
      </c>
      <c r="H663" s="1" t="str">
        <f t="shared" si="123"/>
        <v>0</v>
      </c>
      <c r="I663" s="1" t="str">
        <f t="shared" si="124"/>
        <v>0</v>
      </c>
      <c r="J663" s="1" t="str">
        <f t="shared" si="125"/>
        <v>1</v>
      </c>
      <c r="K663" s="1" t="str">
        <f t="shared" si="126"/>
        <v>1</v>
      </c>
      <c r="L663" s="1" t="str">
        <f t="shared" si="127"/>
        <v>0</v>
      </c>
      <c r="M663" s="1" t="str">
        <f t="shared" si="128"/>
        <v>0</v>
      </c>
      <c r="N663" s="1" t="str">
        <f t="shared" si="129"/>
        <v>1</v>
      </c>
      <c r="O663" s="1" t="str">
        <f t="shared" si="13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131"/>
        <v>DD,99,221153,RES,3,(IX),1,0,0,1,1,0,0,1,10011001,N,N,N,Y,N</v>
      </c>
    </row>
    <row r="664" spans="1:23" ht="15" customHeight="1" x14ac:dyDescent="0.25">
      <c r="A664" s="1" t="s">
        <v>170</v>
      </c>
      <c r="B664" s="1" t="s">
        <v>66</v>
      </c>
      <c r="C664" s="1">
        <f t="shared" si="121"/>
        <v>221154</v>
      </c>
      <c r="D664" s="1" t="s">
        <v>151</v>
      </c>
      <c r="E664" s="1">
        <v>3</v>
      </c>
      <c r="F664" s="1" t="s">
        <v>276</v>
      </c>
      <c r="G664" s="1" t="str">
        <f t="shared" si="122"/>
        <v>1</v>
      </c>
      <c r="H664" s="1" t="str">
        <f t="shared" si="123"/>
        <v>0</v>
      </c>
      <c r="I664" s="1" t="str">
        <f t="shared" si="124"/>
        <v>0</v>
      </c>
      <c r="J664" s="1" t="str">
        <f t="shared" si="125"/>
        <v>1</v>
      </c>
      <c r="K664" s="1" t="str">
        <f t="shared" si="126"/>
        <v>1</v>
      </c>
      <c r="L664" s="1" t="str">
        <f t="shared" si="127"/>
        <v>0</v>
      </c>
      <c r="M664" s="1" t="str">
        <f t="shared" si="128"/>
        <v>1</v>
      </c>
      <c r="N664" s="1" t="str">
        <f t="shared" si="129"/>
        <v>0</v>
      </c>
      <c r="O664" s="1" t="str">
        <f t="shared" si="13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131"/>
        <v>DD,9A,221154,RES,3,(IX),1,0,0,1,1,0,1,0,10011010,N,N,N,Y,N</v>
      </c>
    </row>
    <row r="665" spans="1:23" ht="15" customHeight="1" x14ac:dyDescent="0.25">
      <c r="A665" s="1" t="s">
        <v>170</v>
      </c>
      <c r="B665" s="1" t="s">
        <v>67</v>
      </c>
      <c r="C665" s="1">
        <f t="shared" si="121"/>
        <v>221155</v>
      </c>
      <c r="D665" s="1" t="s">
        <v>151</v>
      </c>
      <c r="E665" s="1">
        <v>3</v>
      </c>
      <c r="F665" s="1" t="s">
        <v>276</v>
      </c>
      <c r="G665" s="1" t="str">
        <f t="shared" si="122"/>
        <v>1</v>
      </c>
      <c r="H665" s="1" t="str">
        <f t="shared" si="123"/>
        <v>0</v>
      </c>
      <c r="I665" s="1" t="str">
        <f t="shared" si="124"/>
        <v>0</v>
      </c>
      <c r="J665" s="1" t="str">
        <f t="shared" si="125"/>
        <v>1</v>
      </c>
      <c r="K665" s="1" t="str">
        <f t="shared" si="126"/>
        <v>1</v>
      </c>
      <c r="L665" s="1" t="str">
        <f t="shared" si="127"/>
        <v>0</v>
      </c>
      <c r="M665" s="1" t="str">
        <f t="shared" si="128"/>
        <v>1</v>
      </c>
      <c r="N665" s="1" t="str">
        <f t="shared" si="129"/>
        <v>1</v>
      </c>
      <c r="O665" s="1" t="str">
        <f t="shared" si="13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131"/>
        <v>DD,9B,221155,RES,3,(IX),1,0,0,1,1,0,1,1,10011011,N,N,N,Y,N</v>
      </c>
    </row>
    <row r="666" spans="1:23" ht="15" customHeight="1" x14ac:dyDescent="0.25">
      <c r="A666" s="1" t="s">
        <v>170</v>
      </c>
      <c r="B666" s="1" t="s">
        <v>68</v>
      </c>
      <c r="C666" s="1">
        <f t="shared" si="121"/>
        <v>221156</v>
      </c>
      <c r="D666" s="1" t="s">
        <v>151</v>
      </c>
      <c r="E666" s="1">
        <v>3</v>
      </c>
      <c r="F666" s="1" t="s">
        <v>276</v>
      </c>
      <c r="G666" s="1" t="str">
        <f t="shared" si="122"/>
        <v>1</v>
      </c>
      <c r="H666" s="1" t="str">
        <f t="shared" si="123"/>
        <v>0</v>
      </c>
      <c r="I666" s="1" t="str">
        <f t="shared" si="124"/>
        <v>0</v>
      </c>
      <c r="J666" s="1" t="str">
        <f t="shared" si="125"/>
        <v>1</v>
      </c>
      <c r="K666" s="1" t="str">
        <f t="shared" si="126"/>
        <v>1</v>
      </c>
      <c r="L666" s="1" t="str">
        <f t="shared" si="127"/>
        <v>1</v>
      </c>
      <c r="M666" s="1" t="str">
        <f t="shared" si="128"/>
        <v>0</v>
      </c>
      <c r="N666" s="1" t="str">
        <f t="shared" si="129"/>
        <v>0</v>
      </c>
      <c r="O666" s="1" t="str">
        <f t="shared" si="13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131"/>
        <v>DD,9C,221156,RES,3,(IX),1,0,0,1,1,1,0,0,10011100,N,N,N,Y,N</v>
      </c>
    </row>
    <row r="667" spans="1:23" ht="15" customHeight="1" x14ac:dyDescent="0.25">
      <c r="A667" s="1" t="s">
        <v>170</v>
      </c>
      <c r="B667" s="1" t="s">
        <v>69</v>
      </c>
      <c r="C667" s="1">
        <f t="shared" si="121"/>
        <v>221157</v>
      </c>
      <c r="D667" s="1" t="s">
        <v>151</v>
      </c>
      <c r="E667" s="1">
        <v>3</v>
      </c>
      <c r="F667" s="1" t="s">
        <v>276</v>
      </c>
      <c r="G667" s="1" t="str">
        <f t="shared" si="122"/>
        <v>1</v>
      </c>
      <c r="H667" s="1" t="str">
        <f t="shared" si="123"/>
        <v>0</v>
      </c>
      <c r="I667" s="1" t="str">
        <f t="shared" si="124"/>
        <v>0</v>
      </c>
      <c r="J667" s="1" t="str">
        <f t="shared" si="125"/>
        <v>1</v>
      </c>
      <c r="K667" s="1" t="str">
        <f t="shared" si="126"/>
        <v>1</v>
      </c>
      <c r="L667" s="1" t="str">
        <f t="shared" si="127"/>
        <v>1</v>
      </c>
      <c r="M667" s="1" t="str">
        <f t="shared" si="128"/>
        <v>0</v>
      </c>
      <c r="N667" s="1" t="str">
        <f t="shared" si="129"/>
        <v>1</v>
      </c>
      <c r="O667" s="1" t="str">
        <f t="shared" si="13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131"/>
        <v>DD,9D,221157,RES,3,(IX),1,0,0,1,1,1,0,1,10011101,N,N,N,Y,N</v>
      </c>
    </row>
    <row r="668" spans="1:23" ht="15" customHeight="1" x14ac:dyDescent="0.25">
      <c r="A668" s="1" t="s">
        <v>170</v>
      </c>
      <c r="B668" s="1" t="s">
        <v>70</v>
      </c>
      <c r="C668" s="1">
        <f t="shared" si="121"/>
        <v>221158</v>
      </c>
      <c r="D668" s="1" t="s">
        <v>151</v>
      </c>
      <c r="E668" s="1">
        <v>3</v>
      </c>
      <c r="F668" s="1" t="s">
        <v>276</v>
      </c>
      <c r="G668" s="1" t="str">
        <f t="shared" si="122"/>
        <v>1</v>
      </c>
      <c r="H668" s="1" t="str">
        <f t="shared" si="123"/>
        <v>0</v>
      </c>
      <c r="I668" s="1" t="str">
        <f t="shared" si="124"/>
        <v>0</v>
      </c>
      <c r="J668" s="1" t="str">
        <f t="shared" si="125"/>
        <v>1</v>
      </c>
      <c r="K668" s="1" t="str">
        <f t="shared" si="126"/>
        <v>1</v>
      </c>
      <c r="L668" s="1" t="str">
        <f t="shared" si="127"/>
        <v>1</v>
      </c>
      <c r="M668" s="1" t="str">
        <f t="shared" si="128"/>
        <v>1</v>
      </c>
      <c r="N668" s="1" t="str">
        <f t="shared" si="129"/>
        <v>0</v>
      </c>
      <c r="O668" s="1" t="str">
        <f t="shared" si="13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131"/>
        <v>DD,9E,221158,RES,3,(IX),1,0,0,1,1,1,1,0,10011110,N,Y,Y,Y,N</v>
      </c>
    </row>
    <row r="669" spans="1:23" ht="15" customHeight="1" x14ac:dyDescent="0.25">
      <c r="A669" s="1" t="s">
        <v>170</v>
      </c>
      <c r="B669" s="1" t="s">
        <v>71</v>
      </c>
      <c r="C669" s="1">
        <f t="shared" si="121"/>
        <v>221159</v>
      </c>
      <c r="D669" s="1" t="s">
        <v>151</v>
      </c>
      <c r="E669" s="1">
        <v>3</v>
      </c>
      <c r="F669" s="1" t="s">
        <v>276</v>
      </c>
      <c r="G669" s="1" t="str">
        <f t="shared" si="122"/>
        <v>1</v>
      </c>
      <c r="H669" s="1" t="str">
        <f t="shared" si="123"/>
        <v>0</v>
      </c>
      <c r="I669" s="1" t="str">
        <f t="shared" si="124"/>
        <v>0</v>
      </c>
      <c r="J669" s="1" t="str">
        <f t="shared" si="125"/>
        <v>1</v>
      </c>
      <c r="K669" s="1" t="str">
        <f t="shared" si="126"/>
        <v>1</v>
      </c>
      <c r="L669" s="1" t="str">
        <f t="shared" si="127"/>
        <v>1</v>
      </c>
      <c r="M669" s="1" t="str">
        <f t="shared" si="128"/>
        <v>1</v>
      </c>
      <c r="N669" s="1" t="str">
        <f t="shared" si="129"/>
        <v>1</v>
      </c>
      <c r="O669" s="1" t="str">
        <f t="shared" si="13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131"/>
        <v>DD,9F,221159,RES,3,(IX),1,0,0,1,1,1,1,1,10011111,N,N,N,Y,N</v>
      </c>
    </row>
    <row r="670" spans="1:23" ht="15" customHeight="1" x14ac:dyDescent="0.25">
      <c r="A670" s="1" t="s">
        <v>170</v>
      </c>
      <c r="B670" s="1" t="s">
        <v>72</v>
      </c>
      <c r="C670" s="1">
        <f t="shared" si="121"/>
        <v>221160</v>
      </c>
      <c r="D670" s="1" t="s">
        <v>151</v>
      </c>
      <c r="E670" s="1">
        <v>4</v>
      </c>
      <c r="F670" s="1" t="s">
        <v>276</v>
      </c>
      <c r="G670" s="1" t="str">
        <f t="shared" si="122"/>
        <v>1</v>
      </c>
      <c r="H670" s="1" t="str">
        <f t="shared" si="123"/>
        <v>0</v>
      </c>
      <c r="I670" s="1" t="str">
        <f t="shared" si="124"/>
        <v>1</v>
      </c>
      <c r="J670" s="1" t="str">
        <f t="shared" si="125"/>
        <v>0</v>
      </c>
      <c r="K670" s="1" t="str">
        <f t="shared" si="126"/>
        <v>0</v>
      </c>
      <c r="L670" s="1" t="str">
        <f t="shared" si="127"/>
        <v>0</v>
      </c>
      <c r="M670" s="1" t="str">
        <f t="shared" si="128"/>
        <v>0</v>
      </c>
      <c r="N670" s="1" t="str">
        <f t="shared" si="129"/>
        <v>0</v>
      </c>
      <c r="O670" s="1" t="str">
        <f t="shared" si="13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131"/>
        <v>DD,A0,221160,RES,4,(IX),1,0,1,0,0,0,0,0,10100000,N,N,N,Y,N</v>
      </c>
    </row>
    <row r="671" spans="1:23" ht="15" customHeight="1" x14ac:dyDescent="0.25">
      <c r="A671" s="1" t="s">
        <v>170</v>
      </c>
      <c r="B671" s="1" t="s">
        <v>73</v>
      </c>
      <c r="C671" s="1">
        <f t="shared" si="121"/>
        <v>221161</v>
      </c>
      <c r="D671" s="1" t="s">
        <v>151</v>
      </c>
      <c r="E671" s="1">
        <v>4</v>
      </c>
      <c r="F671" s="1" t="s">
        <v>276</v>
      </c>
      <c r="G671" s="1" t="str">
        <f t="shared" si="122"/>
        <v>1</v>
      </c>
      <c r="H671" s="1" t="str">
        <f t="shared" si="123"/>
        <v>0</v>
      </c>
      <c r="I671" s="1" t="str">
        <f t="shared" si="124"/>
        <v>1</v>
      </c>
      <c r="J671" s="1" t="str">
        <f t="shared" si="125"/>
        <v>0</v>
      </c>
      <c r="K671" s="1" t="str">
        <f t="shared" si="126"/>
        <v>0</v>
      </c>
      <c r="L671" s="1" t="str">
        <f t="shared" si="127"/>
        <v>0</v>
      </c>
      <c r="M671" s="1" t="str">
        <f t="shared" si="128"/>
        <v>0</v>
      </c>
      <c r="N671" s="1" t="str">
        <f t="shared" si="129"/>
        <v>1</v>
      </c>
      <c r="O671" s="1" t="str">
        <f t="shared" si="13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131"/>
        <v>DD,A1,221161,RES,4,(IX),1,0,1,0,0,0,0,1,10100001,N,N,N,Y,N</v>
      </c>
    </row>
    <row r="672" spans="1:23" ht="15" customHeight="1" x14ac:dyDescent="0.25">
      <c r="A672" s="1" t="s">
        <v>170</v>
      </c>
      <c r="B672" s="1" t="s">
        <v>74</v>
      </c>
      <c r="C672" s="1">
        <f t="shared" si="121"/>
        <v>221162</v>
      </c>
      <c r="D672" s="1" t="s">
        <v>151</v>
      </c>
      <c r="E672" s="1">
        <v>4</v>
      </c>
      <c r="F672" s="1" t="s">
        <v>276</v>
      </c>
      <c r="G672" s="1" t="str">
        <f t="shared" si="122"/>
        <v>1</v>
      </c>
      <c r="H672" s="1" t="str">
        <f t="shared" si="123"/>
        <v>0</v>
      </c>
      <c r="I672" s="1" t="str">
        <f t="shared" si="124"/>
        <v>1</v>
      </c>
      <c r="J672" s="1" t="str">
        <f t="shared" si="125"/>
        <v>0</v>
      </c>
      <c r="K672" s="1" t="str">
        <f t="shared" si="126"/>
        <v>0</v>
      </c>
      <c r="L672" s="1" t="str">
        <f t="shared" si="127"/>
        <v>0</v>
      </c>
      <c r="M672" s="1" t="str">
        <f t="shared" si="128"/>
        <v>1</v>
      </c>
      <c r="N672" s="1" t="str">
        <f t="shared" si="129"/>
        <v>0</v>
      </c>
      <c r="O672" s="1" t="str">
        <f t="shared" si="13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131"/>
        <v>DD,A2,221162,RES,4,(IX),1,0,1,0,0,0,1,0,10100010,N,N,N,Y,N</v>
      </c>
    </row>
    <row r="673" spans="1:23" ht="15" customHeight="1" x14ac:dyDescent="0.25">
      <c r="A673" s="1" t="s">
        <v>170</v>
      </c>
      <c r="B673" s="1" t="s">
        <v>75</v>
      </c>
      <c r="C673" s="1">
        <f t="shared" si="121"/>
        <v>221163</v>
      </c>
      <c r="D673" s="1" t="s">
        <v>151</v>
      </c>
      <c r="E673" s="1">
        <v>4</v>
      </c>
      <c r="F673" s="1" t="s">
        <v>276</v>
      </c>
      <c r="G673" s="1" t="str">
        <f t="shared" si="122"/>
        <v>1</v>
      </c>
      <c r="H673" s="1" t="str">
        <f t="shared" si="123"/>
        <v>0</v>
      </c>
      <c r="I673" s="1" t="str">
        <f t="shared" si="124"/>
        <v>1</v>
      </c>
      <c r="J673" s="1" t="str">
        <f t="shared" si="125"/>
        <v>0</v>
      </c>
      <c r="K673" s="1" t="str">
        <f t="shared" si="126"/>
        <v>0</v>
      </c>
      <c r="L673" s="1" t="str">
        <f t="shared" si="127"/>
        <v>0</v>
      </c>
      <c r="M673" s="1" t="str">
        <f t="shared" si="128"/>
        <v>1</v>
      </c>
      <c r="N673" s="1" t="str">
        <f t="shared" si="129"/>
        <v>1</v>
      </c>
      <c r="O673" s="1" t="str">
        <f t="shared" si="13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131"/>
        <v>DD,A3,221163,RES,4,(IX),1,0,1,0,0,0,1,1,10100011,N,N,N,Y,N</v>
      </c>
    </row>
    <row r="674" spans="1:23" ht="15" customHeight="1" x14ac:dyDescent="0.25">
      <c r="A674" s="1" t="s">
        <v>170</v>
      </c>
      <c r="B674" s="1" t="s">
        <v>76</v>
      </c>
      <c r="C674" s="1">
        <f t="shared" si="121"/>
        <v>221164</v>
      </c>
      <c r="D674" s="1" t="s">
        <v>151</v>
      </c>
      <c r="E674" s="1">
        <v>4</v>
      </c>
      <c r="F674" s="1" t="s">
        <v>276</v>
      </c>
      <c r="G674" s="1" t="str">
        <f t="shared" si="122"/>
        <v>1</v>
      </c>
      <c r="H674" s="1" t="str">
        <f t="shared" si="123"/>
        <v>0</v>
      </c>
      <c r="I674" s="1" t="str">
        <f t="shared" si="124"/>
        <v>1</v>
      </c>
      <c r="J674" s="1" t="str">
        <f t="shared" si="125"/>
        <v>0</v>
      </c>
      <c r="K674" s="1" t="str">
        <f t="shared" si="126"/>
        <v>0</v>
      </c>
      <c r="L674" s="1" t="str">
        <f t="shared" si="127"/>
        <v>1</v>
      </c>
      <c r="M674" s="1" t="str">
        <f t="shared" si="128"/>
        <v>0</v>
      </c>
      <c r="N674" s="1" t="str">
        <f t="shared" si="129"/>
        <v>0</v>
      </c>
      <c r="O674" s="1" t="str">
        <f t="shared" si="13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131"/>
        <v>DD,A4,221164,RES,4,(IX),1,0,1,0,0,1,0,0,10100100,N,N,N,Y,N</v>
      </c>
    </row>
    <row r="675" spans="1:23" ht="15" customHeight="1" x14ac:dyDescent="0.25">
      <c r="A675" s="1" t="s">
        <v>170</v>
      </c>
      <c r="B675" s="1" t="s">
        <v>77</v>
      </c>
      <c r="C675" s="1">
        <f t="shared" si="121"/>
        <v>221165</v>
      </c>
      <c r="D675" s="1" t="s">
        <v>151</v>
      </c>
      <c r="E675" s="1">
        <v>4</v>
      </c>
      <c r="F675" s="1" t="s">
        <v>276</v>
      </c>
      <c r="G675" s="1" t="str">
        <f t="shared" si="122"/>
        <v>1</v>
      </c>
      <c r="H675" s="1" t="str">
        <f t="shared" si="123"/>
        <v>0</v>
      </c>
      <c r="I675" s="1" t="str">
        <f t="shared" si="124"/>
        <v>1</v>
      </c>
      <c r="J675" s="1" t="str">
        <f t="shared" si="125"/>
        <v>0</v>
      </c>
      <c r="K675" s="1" t="str">
        <f t="shared" si="126"/>
        <v>0</v>
      </c>
      <c r="L675" s="1" t="str">
        <f t="shared" si="127"/>
        <v>1</v>
      </c>
      <c r="M675" s="1" t="str">
        <f t="shared" si="128"/>
        <v>0</v>
      </c>
      <c r="N675" s="1" t="str">
        <f t="shared" si="129"/>
        <v>1</v>
      </c>
      <c r="O675" s="1" t="str">
        <f t="shared" si="13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131"/>
        <v>DD,A5,221165,RES,4,(IX),1,0,1,0,0,1,0,1,10100101,N,N,N,Y,N</v>
      </c>
    </row>
    <row r="676" spans="1:23" ht="15" customHeight="1" x14ac:dyDescent="0.25">
      <c r="A676" s="1" t="s">
        <v>170</v>
      </c>
      <c r="B676" s="1" t="s">
        <v>78</v>
      </c>
      <c r="C676" s="1">
        <f t="shared" si="121"/>
        <v>221166</v>
      </c>
      <c r="D676" s="1" t="s">
        <v>151</v>
      </c>
      <c r="E676" s="1">
        <v>4</v>
      </c>
      <c r="F676" s="1" t="s">
        <v>276</v>
      </c>
      <c r="G676" s="1" t="str">
        <f t="shared" si="122"/>
        <v>1</v>
      </c>
      <c r="H676" s="1" t="str">
        <f t="shared" si="123"/>
        <v>0</v>
      </c>
      <c r="I676" s="1" t="str">
        <f t="shared" si="124"/>
        <v>1</v>
      </c>
      <c r="J676" s="1" t="str">
        <f t="shared" si="125"/>
        <v>0</v>
      </c>
      <c r="K676" s="1" t="str">
        <f t="shared" si="126"/>
        <v>0</v>
      </c>
      <c r="L676" s="1" t="str">
        <f t="shared" si="127"/>
        <v>1</v>
      </c>
      <c r="M676" s="1" t="str">
        <f t="shared" si="128"/>
        <v>1</v>
      </c>
      <c r="N676" s="1" t="str">
        <f t="shared" si="129"/>
        <v>0</v>
      </c>
      <c r="O676" s="1" t="str">
        <f t="shared" si="13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131"/>
        <v>DD,A6,221166,RES,4,(IX),1,0,1,0,0,1,1,0,10100110,N,Y,Y,Y,N</v>
      </c>
    </row>
    <row r="677" spans="1:23" ht="15" customHeight="1" x14ac:dyDescent="0.25">
      <c r="A677" s="1" t="s">
        <v>170</v>
      </c>
      <c r="B677" s="1" t="s">
        <v>79</v>
      </c>
      <c r="C677" s="1">
        <f t="shared" si="121"/>
        <v>221167</v>
      </c>
      <c r="D677" s="1" t="s">
        <v>151</v>
      </c>
      <c r="E677" s="1">
        <v>4</v>
      </c>
      <c r="F677" s="1" t="s">
        <v>276</v>
      </c>
      <c r="G677" s="1" t="str">
        <f t="shared" si="122"/>
        <v>1</v>
      </c>
      <c r="H677" s="1" t="str">
        <f t="shared" si="123"/>
        <v>0</v>
      </c>
      <c r="I677" s="1" t="str">
        <f t="shared" si="124"/>
        <v>1</v>
      </c>
      <c r="J677" s="1" t="str">
        <f t="shared" si="125"/>
        <v>0</v>
      </c>
      <c r="K677" s="1" t="str">
        <f t="shared" si="126"/>
        <v>0</v>
      </c>
      <c r="L677" s="1" t="str">
        <f t="shared" si="127"/>
        <v>1</v>
      </c>
      <c r="M677" s="1" t="str">
        <f t="shared" si="128"/>
        <v>1</v>
      </c>
      <c r="N677" s="1" t="str">
        <f t="shared" si="129"/>
        <v>1</v>
      </c>
      <c r="O677" s="1" t="str">
        <f t="shared" si="13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131"/>
        <v>DD,A7,221167,RES,4,(IX),1,0,1,0,0,1,1,1,10100111,N,N,N,Y,N</v>
      </c>
    </row>
    <row r="678" spans="1:23" ht="15" customHeight="1" x14ac:dyDescent="0.25">
      <c r="A678" s="1" t="s">
        <v>170</v>
      </c>
      <c r="B678" s="1" t="s">
        <v>80</v>
      </c>
      <c r="C678" s="1">
        <f t="shared" si="121"/>
        <v>221168</v>
      </c>
      <c r="D678" s="1" t="s">
        <v>151</v>
      </c>
      <c r="E678" s="1">
        <v>5</v>
      </c>
      <c r="F678" s="1" t="s">
        <v>276</v>
      </c>
      <c r="G678" s="1" t="str">
        <f t="shared" si="122"/>
        <v>1</v>
      </c>
      <c r="H678" s="1" t="str">
        <f t="shared" si="123"/>
        <v>0</v>
      </c>
      <c r="I678" s="1" t="str">
        <f t="shared" si="124"/>
        <v>1</v>
      </c>
      <c r="J678" s="1" t="str">
        <f t="shared" si="125"/>
        <v>0</v>
      </c>
      <c r="K678" s="1" t="str">
        <f t="shared" si="126"/>
        <v>1</v>
      </c>
      <c r="L678" s="1" t="str">
        <f t="shared" si="127"/>
        <v>0</v>
      </c>
      <c r="M678" s="1" t="str">
        <f t="shared" si="128"/>
        <v>0</v>
      </c>
      <c r="N678" s="1" t="str">
        <f t="shared" si="129"/>
        <v>0</v>
      </c>
      <c r="O678" s="1" t="str">
        <f t="shared" si="13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131"/>
        <v>DD,A8,221168,RES,5,(IX),1,0,1,0,1,0,0,0,10101000,N,N,N,Y,N</v>
      </c>
    </row>
    <row r="679" spans="1:23" ht="15" customHeight="1" x14ac:dyDescent="0.25">
      <c r="A679" s="1" t="s">
        <v>170</v>
      </c>
      <c r="B679" s="1" t="s">
        <v>81</v>
      </c>
      <c r="C679" s="1">
        <f t="shared" si="121"/>
        <v>221169</v>
      </c>
      <c r="D679" s="1" t="s">
        <v>151</v>
      </c>
      <c r="E679" s="1">
        <v>5</v>
      </c>
      <c r="F679" s="1" t="s">
        <v>276</v>
      </c>
      <c r="G679" s="1" t="str">
        <f t="shared" si="122"/>
        <v>1</v>
      </c>
      <c r="H679" s="1" t="str">
        <f t="shared" si="123"/>
        <v>0</v>
      </c>
      <c r="I679" s="1" t="str">
        <f t="shared" si="124"/>
        <v>1</v>
      </c>
      <c r="J679" s="1" t="str">
        <f t="shared" si="125"/>
        <v>0</v>
      </c>
      <c r="K679" s="1" t="str">
        <f t="shared" si="126"/>
        <v>1</v>
      </c>
      <c r="L679" s="1" t="str">
        <f t="shared" si="127"/>
        <v>0</v>
      </c>
      <c r="M679" s="1" t="str">
        <f t="shared" si="128"/>
        <v>0</v>
      </c>
      <c r="N679" s="1" t="str">
        <f t="shared" si="129"/>
        <v>1</v>
      </c>
      <c r="O679" s="1" t="str">
        <f t="shared" si="13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131"/>
        <v>DD,A9,221169,RES,5,(IX),1,0,1,0,1,0,0,1,10101001,N,N,N,Y,N</v>
      </c>
    </row>
    <row r="680" spans="1:23" ht="15" customHeight="1" x14ac:dyDescent="0.25">
      <c r="A680" s="1" t="s">
        <v>170</v>
      </c>
      <c r="B680" s="1" t="s">
        <v>82</v>
      </c>
      <c r="C680" s="1">
        <f t="shared" si="121"/>
        <v>221170</v>
      </c>
      <c r="D680" s="1" t="s">
        <v>151</v>
      </c>
      <c r="E680" s="1">
        <v>5</v>
      </c>
      <c r="F680" s="1" t="s">
        <v>276</v>
      </c>
      <c r="G680" s="1" t="str">
        <f t="shared" si="122"/>
        <v>1</v>
      </c>
      <c r="H680" s="1" t="str">
        <f t="shared" si="123"/>
        <v>0</v>
      </c>
      <c r="I680" s="1" t="str">
        <f t="shared" si="124"/>
        <v>1</v>
      </c>
      <c r="J680" s="1" t="str">
        <f t="shared" si="125"/>
        <v>0</v>
      </c>
      <c r="K680" s="1" t="str">
        <f t="shared" si="126"/>
        <v>1</v>
      </c>
      <c r="L680" s="1" t="str">
        <f t="shared" si="127"/>
        <v>0</v>
      </c>
      <c r="M680" s="1" t="str">
        <f t="shared" si="128"/>
        <v>1</v>
      </c>
      <c r="N680" s="1" t="str">
        <f t="shared" si="129"/>
        <v>0</v>
      </c>
      <c r="O680" s="1" t="str">
        <f t="shared" si="13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131"/>
        <v>DD,AA,221170,RES,5,(IX),1,0,1,0,1,0,1,0,10101010,N,N,N,Y,N</v>
      </c>
    </row>
    <row r="681" spans="1:23" ht="15" customHeight="1" x14ac:dyDescent="0.25">
      <c r="A681" s="1" t="s">
        <v>170</v>
      </c>
      <c r="B681" s="1" t="s">
        <v>83</v>
      </c>
      <c r="C681" s="1">
        <f t="shared" si="121"/>
        <v>221171</v>
      </c>
      <c r="D681" s="1" t="s">
        <v>151</v>
      </c>
      <c r="E681" s="1">
        <v>5</v>
      </c>
      <c r="F681" s="1" t="s">
        <v>276</v>
      </c>
      <c r="G681" s="1" t="str">
        <f t="shared" si="122"/>
        <v>1</v>
      </c>
      <c r="H681" s="1" t="str">
        <f t="shared" si="123"/>
        <v>0</v>
      </c>
      <c r="I681" s="1" t="str">
        <f t="shared" si="124"/>
        <v>1</v>
      </c>
      <c r="J681" s="1" t="str">
        <f t="shared" si="125"/>
        <v>0</v>
      </c>
      <c r="K681" s="1" t="str">
        <f t="shared" si="126"/>
        <v>1</v>
      </c>
      <c r="L681" s="1" t="str">
        <f t="shared" si="127"/>
        <v>0</v>
      </c>
      <c r="M681" s="1" t="str">
        <f t="shared" si="128"/>
        <v>1</v>
      </c>
      <c r="N681" s="1" t="str">
        <f t="shared" si="129"/>
        <v>1</v>
      </c>
      <c r="O681" s="1" t="str">
        <f t="shared" si="13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131"/>
        <v>DD,AB,221171,RES,5,(IX),1,0,1,0,1,0,1,1,10101011,N,N,N,Y,N</v>
      </c>
    </row>
    <row r="682" spans="1:23" ht="15" customHeight="1" x14ac:dyDescent="0.25">
      <c r="A682" s="1" t="s">
        <v>170</v>
      </c>
      <c r="B682" s="1" t="s">
        <v>84</v>
      </c>
      <c r="C682" s="1">
        <f t="shared" si="121"/>
        <v>221172</v>
      </c>
      <c r="D682" s="1" t="s">
        <v>151</v>
      </c>
      <c r="E682" s="1">
        <v>5</v>
      </c>
      <c r="F682" s="1" t="s">
        <v>276</v>
      </c>
      <c r="G682" s="1" t="str">
        <f t="shared" si="122"/>
        <v>1</v>
      </c>
      <c r="H682" s="1" t="str">
        <f t="shared" si="123"/>
        <v>0</v>
      </c>
      <c r="I682" s="1" t="str">
        <f t="shared" si="124"/>
        <v>1</v>
      </c>
      <c r="J682" s="1" t="str">
        <f t="shared" si="125"/>
        <v>0</v>
      </c>
      <c r="K682" s="1" t="str">
        <f t="shared" si="126"/>
        <v>1</v>
      </c>
      <c r="L682" s="1" t="str">
        <f t="shared" si="127"/>
        <v>1</v>
      </c>
      <c r="M682" s="1" t="str">
        <f t="shared" si="128"/>
        <v>0</v>
      </c>
      <c r="N682" s="1" t="str">
        <f t="shared" si="129"/>
        <v>0</v>
      </c>
      <c r="O682" s="1" t="str">
        <f t="shared" si="13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131"/>
        <v>DD,AC,221172,RES,5,(IX),1,0,1,0,1,1,0,0,10101100,N,N,N,Y,N</v>
      </c>
    </row>
    <row r="683" spans="1:23" ht="15" customHeight="1" x14ac:dyDescent="0.25">
      <c r="A683" s="1" t="s">
        <v>170</v>
      </c>
      <c r="B683" s="1" t="s">
        <v>85</v>
      </c>
      <c r="C683" s="1">
        <f t="shared" si="121"/>
        <v>221173</v>
      </c>
      <c r="D683" s="1" t="s">
        <v>151</v>
      </c>
      <c r="E683" s="1">
        <v>5</v>
      </c>
      <c r="F683" s="1" t="s">
        <v>276</v>
      </c>
      <c r="G683" s="1" t="str">
        <f t="shared" si="122"/>
        <v>1</v>
      </c>
      <c r="H683" s="1" t="str">
        <f t="shared" si="123"/>
        <v>0</v>
      </c>
      <c r="I683" s="1" t="str">
        <f t="shared" si="124"/>
        <v>1</v>
      </c>
      <c r="J683" s="1" t="str">
        <f t="shared" si="125"/>
        <v>0</v>
      </c>
      <c r="K683" s="1" t="str">
        <f t="shared" si="126"/>
        <v>1</v>
      </c>
      <c r="L683" s="1" t="str">
        <f t="shared" si="127"/>
        <v>1</v>
      </c>
      <c r="M683" s="1" t="str">
        <f t="shared" si="128"/>
        <v>0</v>
      </c>
      <c r="N683" s="1" t="str">
        <f t="shared" si="129"/>
        <v>1</v>
      </c>
      <c r="O683" s="1" t="str">
        <f t="shared" si="13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131"/>
        <v>DD,AD,221173,RES,5,(IX),1,0,1,0,1,1,0,1,10101101,N,N,N,Y,N</v>
      </c>
    </row>
    <row r="684" spans="1:23" ht="15" customHeight="1" x14ac:dyDescent="0.25">
      <c r="A684" s="1" t="s">
        <v>170</v>
      </c>
      <c r="B684" s="1" t="s">
        <v>86</v>
      </c>
      <c r="C684" s="1">
        <f t="shared" si="121"/>
        <v>221174</v>
      </c>
      <c r="D684" s="1" t="s">
        <v>151</v>
      </c>
      <c r="E684" s="1">
        <v>5</v>
      </c>
      <c r="F684" s="1" t="s">
        <v>276</v>
      </c>
      <c r="G684" s="1" t="str">
        <f t="shared" si="122"/>
        <v>1</v>
      </c>
      <c r="H684" s="1" t="str">
        <f t="shared" si="123"/>
        <v>0</v>
      </c>
      <c r="I684" s="1" t="str">
        <f t="shared" si="124"/>
        <v>1</v>
      </c>
      <c r="J684" s="1" t="str">
        <f t="shared" si="125"/>
        <v>0</v>
      </c>
      <c r="K684" s="1" t="str">
        <f t="shared" si="126"/>
        <v>1</v>
      </c>
      <c r="L684" s="1" t="str">
        <f t="shared" si="127"/>
        <v>1</v>
      </c>
      <c r="M684" s="1" t="str">
        <f t="shared" si="128"/>
        <v>1</v>
      </c>
      <c r="N684" s="1" t="str">
        <f t="shared" si="129"/>
        <v>0</v>
      </c>
      <c r="O684" s="1" t="str">
        <f t="shared" si="13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131"/>
        <v>DD,AE,221174,RES,5,(IX),1,0,1,0,1,1,1,0,10101110,N,Y,Y,Y,N</v>
      </c>
    </row>
    <row r="685" spans="1:23" ht="15" customHeight="1" x14ac:dyDescent="0.25">
      <c r="A685" s="1" t="s">
        <v>170</v>
      </c>
      <c r="B685" s="1" t="s">
        <v>87</v>
      </c>
      <c r="C685" s="1">
        <f t="shared" si="121"/>
        <v>221175</v>
      </c>
      <c r="D685" s="1" t="s">
        <v>151</v>
      </c>
      <c r="E685" s="1">
        <v>5</v>
      </c>
      <c r="F685" s="1" t="s">
        <v>276</v>
      </c>
      <c r="G685" s="1" t="str">
        <f t="shared" si="122"/>
        <v>1</v>
      </c>
      <c r="H685" s="1" t="str">
        <f t="shared" si="123"/>
        <v>0</v>
      </c>
      <c r="I685" s="1" t="str">
        <f t="shared" si="124"/>
        <v>1</v>
      </c>
      <c r="J685" s="1" t="str">
        <f t="shared" si="125"/>
        <v>0</v>
      </c>
      <c r="K685" s="1" t="str">
        <f t="shared" si="126"/>
        <v>1</v>
      </c>
      <c r="L685" s="1" t="str">
        <f t="shared" si="127"/>
        <v>1</v>
      </c>
      <c r="M685" s="1" t="str">
        <f t="shared" si="128"/>
        <v>1</v>
      </c>
      <c r="N685" s="1" t="str">
        <f t="shared" si="129"/>
        <v>1</v>
      </c>
      <c r="O685" s="1" t="str">
        <f t="shared" si="13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131"/>
        <v>DD,AF,221175,RES,5,(IX),1,0,1,0,1,1,1,1,10101111,N,N,N,Y,N</v>
      </c>
    </row>
    <row r="686" spans="1:23" ht="15" customHeight="1" x14ac:dyDescent="0.25">
      <c r="A686" s="1" t="s">
        <v>170</v>
      </c>
      <c r="B686" s="1" t="s">
        <v>88</v>
      </c>
      <c r="C686" s="1">
        <f t="shared" si="121"/>
        <v>221176</v>
      </c>
      <c r="D686" s="1" t="s">
        <v>151</v>
      </c>
      <c r="E686" s="1">
        <v>6</v>
      </c>
      <c r="F686" s="1" t="s">
        <v>276</v>
      </c>
      <c r="G686" s="1" t="str">
        <f t="shared" si="122"/>
        <v>1</v>
      </c>
      <c r="H686" s="1" t="str">
        <f t="shared" si="123"/>
        <v>0</v>
      </c>
      <c r="I686" s="1" t="str">
        <f t="shared" si="124"/>
        <v>1</v>
      </c>
      <c r="J686" s="1" t="str">
        <f t="shared" si="125"/>
        <v>1</v>
      </c>
      <c r="K686" s="1" t="str">
        <f t="shared" si="126"/>
        <v>0</v>
      </c>
      <c r="L686" s="1" t="str">
        <f t="shared" si="127"/>
        <v>0</v>
      </c>
      <c r="M686" s="1" t="str">
        <f t="shared" si="128"/>
        <v>0</v>
      </c>
      <c r="N686" s="1" t="str">
        <f t="shared" si="129"/>
        <v>0</v>
      </c>
      <c r="O686" s="1" t="str">
        <f t="shared" si="13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131"/>
        <v>DD,B0,221176,RES,6,(IX),1,0,1,1,0,0,0,0,10110000,N,N,N,Y,N</v>
      </c>
    </row>
    <row r="687" spans="1:23" ht="15" customHeight="1" x14ac:dyDescent="0.25">
      <c r="A687" s="1" t="s">
        <v>170</v>
      </c>
      <c r="B687" s="1" t="s">
        <v>89</v>
      </c>
      <c r="C687" s="1">
        <f t="shared" si="121"/>
        <v>221177</v>
      </c>
      <c r="D687" s="1" t="s">
        <v>151</v>
      </c>
      <c r="E687" s="1">
        <v>6</v>
      </c>
      <c r="F687" s="1" t="s">
        <v>276</v>
      </c>
      <c r="G687" s="1" t="str">
        <f t="shared" si="122"/>
        <v>1</v>
      </c>
      <c r="H687" s="1" t="str">
        <f t="shared" si="123"/>
        <v>0</v>
      </c>
      <c r="I687" s="1" t="str">
        <f t="shared" si="124"/>
        <v>1</v>
      </c>
      <c r="J687" s="1" t="str">
        <f t="shared" si="125"/>
        <v>1</v>
      </c>
      <c r="K687" s="1" t="str">
        <f t="shared" si="126"/>
        <v>0</v>
      </c>
      <c r="L687" s="1" t="str">
        <f t="shared" si="127"/>
        <v>0</v>
      </c>
      <c r="M687" s="1" t="str">
        <f t="shared" si="128"/>
        <v>0</v>
      </c>
      <c r="N687" s="1" t="str">
        <f t="shared" si="129"/>
        <v>1</v>
      </c>
      <c r="O687" s="1" t="str">
        <f t="shared" si="13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131"/>
        <v>DD,B1,221177,RES,6,(IX),1,0,1,1,0,0,0,1,10110001,N,N,N,Y,N</v>
      </c>
    </row>
    <row r="688" spans="1:23" ht="15" customHeight="1" x14ac:dyDescent="0.25">
      <c r="A688" s="1" t="s">
        <v>170</v>
      </c>
      <c r="B688" s="1" t="s">
        <v>90</v>
      </c>
      <c r="C688" s="1">
        <f t="shared" si="121"/>
        <v>221178</v>
      </c>
      <c r="D688" s="1" t="s">
        <v>151</v>
      </c>
      <c r="E688" s="1">
        <v>6</v>
      </c>
      <c r="F688" s="1" t="s">
        <v>276</v>
      </c>
      <c r="G688" s="1" t="str">
        <f t="shared" si="122"/>
        <v>1</v>
      </c>
      <c r="H688" s="1" t="str">
        <f t="shared" si="123"/>
        <v>0</v>
      </c>
      <c r="I688" s="1" t="str">
        <f t="shared" si="124"/>
        <v>1</v>
      </c>
      <c r="J688" s="1" t="str">
        <f t="shared" si="125"/>
        <v>1</v>
      </c>
      <c r="K688" s="1" t="str">
        <f t="shared" si="126"/>
        <v>0</v>
      </c>
      <c r="L688" s="1" t="str">
        <f t="shared" si="127"/>
        <v>0</v>
      </c>
      <c r="M688" s="1" t="str">
        <f t="shared" si="128"/>
        <v>1</v>
      </c>
      <c r="N688" s="1" t="str">
        <f t="shared" si="129"/>
        <v>0</v>
      </c>
      <c r="O688" s="1" t="str">
        <f t="shared" si="13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131"/>
        <v>DD,B2,221178,RES,6,(IX),1,0,1,1,0,0,1,0,10110010,N,N,N,Y,N</v>
      </c>
    </row>
    <row r="689" spans="1:23" ht="15" customHeight="1" x14ac:dyDescent="0.25">
      <c r="A689" s="1" t="s">
        <v>170</v>
      </c>
      <c r="B689" s="1" t="s">
        <v>91</v>
      </c>
      <c r="C689" s="1">
        <f t="shared" si="121"/>
        <v>221179</v>
      </c>
      <c r="D689" s="1" t="s">
        <v>151</v>
      </c>
      <c r="E689" s="1">
        <v>6</v>
      </c>
      <c r="F689" s="1" t="s">
        <v>276</v>
      </c>
      <c r="G689" s="1" t="str">
        <f t="shared" si="122"/>
        <v>1</v>
      </c>
      <c r="H689" s="1" t="str">
        <f t="shared" si="123"/>
        <v>0</v>
      </c>
      <c r="I689" s="1" t="str">
        <f t="shared" si="124"/>
        <v>1</v>
      </c>
      <c r="J689" s="1" t="str">
        <f t="shared" si="125"/>
        <v>1</v>
      </c>
      <c r="K689" s="1" t="str">
        <f t="shared" si="126"/>
        <v>0</v>
      </c>
      <c r="L689" s="1" t="str">
        <f t="shared" si="127"/>
        <v>0</v>
      </c>
      <c r="M689" s="1" t="str">
        <f t="shared" si="128"/>
        <v>1</v>
      </c>
      <c r="N689" s="1" t="str">
        <f t="shared" si="129"/>
        <v>1</v>
      </c>
      <c r="O689" s="1" t="str">
        <f t="shared" si="13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131"/>
        <v>DD,B3,221179,RES,6,(IX),1,0,1,1,0,0,1,1,10110011,N,N,N,Y,N</v>
      </c>
    </row>
    <row r="690" spans="1:23" ht="15" customHeight="1" x14ac:dyDescent="0.25">
      <c r="A690" s="1" t="s">
        <v>170</v>
      </c>
      <c r="B690" s="1" t="s">
        <v>92</v>
      </c>
      <c r="C690" s="1">
        <f t="shared" si="121"/>
        <v>221180</v>
      </c>
      <c r="D690" s="1" t="s">
        <v>151</v>
      </c>
      <c r="E690" s="1">
        <v>6</v>
      </c>
      <c r="F690" s="1" t="s">
        <v>276</v>
      </c>
      <c r="G690" s="1" t="str">
        <f t="shared" si="122"/>
        <v>1</v>
      </c>
      <c r="H690" s="1" t="str">
        <f t="shared" si="123"/>
        <v>0</v>
      </c>
      <c r="I690" s="1" t="str">
        <f t="shared" si="124"/>
        <v>1</v>
      </c>
      <c r="J690" s="1" t="str">
        <f t="shared" si="125"/>
        <v>1</v>
      </c>
      <c r="K690" s="1" t="str">
        <f t="shared" si="126"/>
        <v>0</v>
      </c>
      <c r="L690" s="1" t="str">
        <f t="shared" si="127"/>
        <v>1</v>
      </c>
      <c r="M690" s="1" t="str">
        <f t="shared" si="128"/>
        <v>0</v>
      </c>
      <c r="N690" s="1" t="str">
        <f t="shared" si="129"/>
        <v>0</v>
      </c>
      <c r="O690" s="1" t="str">
        <f t="shared" si="13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131"/>
        <v>DD,B4,221180,RES,6,(IX),1,0,1,1,0,1,0,0,10110100,N,N,N,Y,N</v>
      </c>
    </row>
    <row r="691" spans="1:23" ht="15" customHeight="1" x14ac:dyDescent="0.25">
      <c r="A691" s="1" t="s">
        <v>170</v>
      </c>
      <c r="B691" s="1" t="s">
        <v>93</v>
      </c>
      <c r="C691" s="1">
        <f t="shared" si="121"/>
        <v>221181</v>
      </c>
      <c r="D691" s="1" t="s">
        <v>151</v>
      </c>
      <c r="E691" s="1">
        <v>6</v>
      </c>
      <c r="F691" s="1" t="s">
        <v>276</v>
      </c>
      <c r="G691" s="1" t="str">
        <f t="shared" si="122"/>
        <v>1</v>
      </c>
      <c r="H691" s="1" t="str">
        <f t="shared" si="123"/>
        <v>0</v>
      </c>
      <c r="I691" s="1" t="str">
        <f t="shared" si="124"/>
        <v>1</v>
      </c>
      <c r="J691" s="1" t="str">
        <f t="shared" si="125"/>
        <v>1</v>
      </c>
      <c r="K691" s="1" t="str">
        <f t="shared" si="126"/>
        <v>0</v>
      </c>
      <c r="L691" s="1" t="str">
        <f t="shared" si="127"/>
        <v>1</v>
      </c>
      <c r="M691" s="1" t="str">
        <f t="shared" si="128"/>
        <v>0</v>
      </c>
      <c r="N691" s="1" t="str">
        <f t="shared" si="129"/>
        <v>1</v>
      </c>
      <c r="O691" s="1" t="str">
        <f t="shared" si="13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131"/>
        <v>DD,B5,221181,RES,6,(IX),1,0,1,1,0,1,0,1,10110101,N,N,N,Y,N</v>
      </c>
    </row>
    <row r="692" spans="1:23" ht="15" customHeight="1" x14ac:dyDescent="0.25">
      <c r="A692" s="1" t="s">
        <v>170</v>
      </c>
      <c r="B692" s="1" t="s">
        <v>94</v>
      </c>
      <c r="C692" s="1">
        <f t="shared" si="121"/>
        <v>221182</v>
      </c>
      <c r="D692" s="1" t="s">
        <v>151</v>
      </c>
      <c r="E692" s="1">
        <v>6</v>
      </c>
      <c r="F692" s="1" t="s">
        <v>276</v>
      </c>
      <c r="G692" s="1" t="str">
        <f t="shared" si="122"/>
        <v>1</v>
      </c>
      <c r="H692" s="1" t="str">
        <f t="shared" si="123"/>
        <v>0</v>
      </c>
      <c r="I692" s="1" t="str">
        <f t="shared" si="124"/>
        <v>1</v>
      </c>
      <c r="J692" s="1" t="str">
        <f t="shared" si="125"/>
        <v>1</v>
      </c>
      <c r="K692" s="1" t="str">
        <f t="shared" si="126"/>
        <v>0</v>
      </c>
      <c r="L692" s="1" t="str">
        <f t="shared" si="127"/>
        <v>1</v>
      </c>
      <c r="M692" s="1" t="str">
        <f t="shared" si="128"/>
        <v>1</v>
      </c>
      <c r="N692" s="1" t="str">
        <f t="shared" si="129"/>
        <v>0</v>
      </c>
      <c r="O692" s="1" t="str">
        <f t="shared" si="13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131"/>
        <v>DD,B6,221182,RES,6,(IX),1,0,1,1,0,1,1,0,10110110,N,Y,Y,Y,N</v>
      </c>
    </row>
    <row r="693" spans="1:23" ht="15" customHeight="1" x14ac:dyDescent="0.25">
      <c r="A693" s="1" t="s">
        <v>170</v>
      </c>
      <c r="B693" s="1" t="s">
        <v>95</v>
      </c>
      <c r="C693" s="1">
        <f t="shared" si="121"/>
        <v>221183</v>
      </c>
      <c r="D693" s="1" t="s">
        <v>151</v>
      </c>
      <c r="E693" s="1">
        <v>6</v>
      </c>
      <c r="F693" s="1" t="s">
        <v>276</v>
      </c>
      <c r="G693" s="1" t="str">
        <f t="shared" si="122"/>
        <v>1</v>
      </c>
      <c r="H693" s="1" t="str">
        <f t="shared" si="123"/>
        <v>0</v>
      </c>
      <c r="I693" s="1" t="str">
        <f t="shared" si="124"/>
        <v>1</v>
      </c>
      <c r="J693" s="1" t="str">
        <f t="shared" si="125"/>
        <v>1</v>
      </c>
      <c r="K693" s="1" t="str">
        <f t="shared" si="126"/>
        <v>0</v>
      </c>
      <c r="L693" s="1" t="str">
        <f t="shared" si="127"/>
        <v>1</v>
      </c>
      <c r="M693" s="1" t="str">
        <f t="shared" si="128"/>
        <v>1</v>
      </c>
      <c r="N693" s="1" t="str">
        <f t="shared" si="129"/>
        <v>1</v>
      </c>
      <c r="O693" s="1" t="str">
        <f t="shared" si="13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131"/>
        <v>DD,B7,221183,RES,6,(IX),1,0,1,1,0,1,1,1,10110111,N,N,N,Y,N</v>
      </c>
    </row>
    <row r="694" spans="1:23" ht="15" customHeight="1" x14ac:dyDescent="0.25">
      <c r="A694" s="1" t="s">
        <v>170</v>
      </c>
      <c r="B694" s="1" t="s">
        <v>96</v>
      </c>
      <c r="C694" s="1">
        <f t="shared" si="121"/>
        <v>221184</v>
      </c>
      <c r="D694" s="1" t="s">
        <v>151</v>
      </c>
      <c r="E694" s="1">
        <v>7</v>
      </c>
      <c r="F694" s="1" t="s">
        <v>276</v>
      </c>
      <c r="G694" s="1" t="str">
        <f t="shared" si="122"/>
        <v>1</v>
      </c>
      <c r="H694" s="1" t="str">
        <f t="shared" si="123"/>
        <v>0</v>
      </c>
      <c r="I694" s="1" t="str">
        <f t="shared" si="124"/>
        <v>1</v>
      </c>
      <c r="J694" s="1" t="str">
        <f t="shared" si="125"/>
        <v>1</v>
      </c>
      <c r="K694" s="1" t="str">
        <f t="shared" si="126"/>
        <v>1</v>
      </c>
      <c r="L694" s="1" t="str">
        <f t="shared" si="127"/>
        <v>0</v>
      </c>
      <c r="M694" s="1" t="str">
        <f t="shared" si="128"/>
        <v>0</v>
      </c>
      <c r="N694" s="1" t="str">
        <f t="shared" si="129"/>
        <v>0</v>
      </c>
      <c r="O694" s="1" t="str">
        <f t="shared" si="13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131"/>
        <v>DD,B8,221184,RES,7,(IX),1,0,1,1,1,0,0,0,10111000,N,N,N,Y,N</v>
      </c>
    </row>
    <row r="695" spans="1:23" ht="15" customHeight="1" x14ac:dyDescent="0.25">
      <c r="A695" s="1" t="s">
        <v>170</v>
      </c>
      <c r="B695" s="1" t="s">
        <v>97</v>
      </c>
      <c r="C695" s="1">
        <f t="shared" si="121"/>
        <v>221185</v>
      </c>
      <c r="D695" s="1" t="s">
        <v>151</v>
      </c>
      <c r="E695" s="1">
        <v>7</v>
      </c>
      <c r="F695" s="1" t="s">
        <v>276</v>
      </c>
      <c r="G695" s="1" t="str">
        <f t="shared" si="122"/>
        <v>1</v>
      </c>
      <c r="H695" s="1" t="str">
        <f t="shared" si="123"/>
        <v>0</v>
      </c>
      <c r="I695" s="1" t="str">
        <f t="shared" si="124"/>
        <v>1</v>
      </c>
      <c r="J695" s="1" t="str">
        <f t="shared" si="125"/>
        <v>1</v>
      </c>
      <c r="K695" s="1" t="str">
        <f t="shared" si="126"/>
        <v>1</v>
      </c>
      <c r="L695" s="1" t="str">
        <f t="shared" si="127"/>
        <v>0</v>
      </c>
      <c r="M695" s="1" t="str">
        <f t="shared" si="128"/>
        <v>0</v>
      </c>
      <c r="N695" s="1" t="str">
        <f t="shared" si="129"/>
        <v>1</v>
      </c>
      <c r="O695" s="1" t="str">
        <f t="shared" si="13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131"/>
        <v>DD,B9,221185,RES,7,(IX),1,0,1,1,1,0,0,1,10111001,N,N,N,Y,N</v>
      </c>
    </row>
    <row r="696" spans="1:23" ht="15" customHeight="1" x14ac:dyDescent="0.25">
      <c r="A696" s="1" t="s">
        <v>170</v>
      </c>
      <c r="B696" s="1" t="s">
        <v>98</v>
      </c>
      <c r="C696" s="1">
        <f t="shared" si="121"/>
        <v>221186</v>
      </c>
      <c r="D696" s="1" t="s">
        <v>151</v>
      </c>
      <c r="E696" s="1">
        <v>7</v>
      </c>
      <c r="F696" s="1" t="s">
        <v>276</v>
      </c>
      <c r="G696" s="1" t="str">
        <f t="shared" si="122"/>
        <v>1</v>
      </c>
      <c r="H696" s="1" t="str">
        <f t="shared" si="123"/>
        <v>0</v>
      </c>
      <c r="I696" s="1" t="str">
        <f t="shared" si="124"/>
        <v>1</v>
      </c>
      <c r="J696" s="1" t="str">
        <f t="shared" si="125"/>
        <v>1</v>
      </c>
      <c r="K696" s="1" t="str">
        <f t="shared" si="126"/>
        <v>1</v>
      </c>
      <c r="L696" s="1" t="str">
        <f t="shared" si="127"/>
        <v>0</v>
      </c>
      <c r="M696" s="1" t="str">
        <f t="shared" si="128"/>
        <v>1</v>
      </c>
      <c r="N696" s="1" t="str">
        <f t="shared" si="129"/>
        <v>0</v>
      </c>
      <c r="O696" s="1" t="str">
        <f t="shared" si="13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131"/>
        <v>DD,BA,221186,RES,7,(IX),1,0,1,1,1,0,1,0,10111010,N,N,N,Y,N</v>
      </c>
    </row>
    <row r="697" spans="1:23" ht="15" customHeight="1" x14ac:dyDescent="0.25">
      <c r="A697" s="1" t="s">
        <v>170</v>
      </c>
      <c r="B697" s="1" t="s">
        <v>99</v>
      </c>
      <c r="C697" s="1">
        <f t="shared" si="121"/>
        <v>221187</v>
      </c>
      <c r="D697" s="1" t="s">
        <v>151</v>
      </c>
      <c r="E697" s="1">
        <v>7</v>
      </c>
      <c r="F697" s="1" t="s">
        <v>276</v>
      </c>
      <c r="G697" s="1" t="str">
        <f t="shared" si="122"/>
        <v>1</v>
      </c>
      <c r="H697" s="1" t="str">
        <f t="shared" si="123"/>
        <v>0</v>
      </c>
      <c r="I697" s="1" t="str">
        <f t="shared" si="124"/>
        <v>1</v>
      </c>
      <c r="J697" s="1" t="str">
        <f t="shared" si="125"/>
        <v>1</v>
      </c>
      <c r="K697" s="1" t="str">
        <f t="shared" si="126"/>
        <v>1</v>
      </c>
      <c r="L697" s="1" t="str">
        <f t="shared" si="127"/>
        <v>0</v>
      </c>
      <c r="M697" s="1" t="str">
        <f t="shared" si="128"/>
        <v>1</v>
      </c>
      <c r="N697" s="1" t="str">
        <f t="shared" si="129"/>
        <v>1</v>
      </c>
      <c r="O697" s="1" t="str">
        <f t="shared" si="13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131"/>
        <v>DD,BB,221187,RES,7,(IX),1,0,1,1,1,0,1,1,10111011,N,N,N,Y,N</v>
      </c>
    </row>
    <row r="698" spans="1:23" ht="15" customHeight="1" x14ac:dyDescent="0.25">
      <c r="A698" s="1" t="s">
        <v>170</v>
      </c>
      <c r="B698" s="1" t="s">
        <v>11</v>
      </c>
      <c r="C698" s="1">
        <f t="shared" si="121"/>
        <v>221188</v>
      </c>
      <c r="D698" s="1" t="s">
        <v>151</v>
      </c>
      <c r="E698" s="1">
        <v>7</v>
      </c>
      <c r="F698" s="1" t="s">
        <v>276</v>
      </c>
      <c r="G698" s="1" t="str">
        <f t="shared" si="122"/>
        <v>1</v>
      </c>
      <c r="H698" s="1" t="str">
        <f t="shared" si="123"/>
        <v>0</v>
      </c>
      <c r="I698" s="1" t="str">
        <f t="shared" si="124"/>
        <v>1</v>
      </c>
      <c r="J698" s="1" t="str">
        <f t="shared" si="125"/>
        <v>1</v>
      </c>
      <c r="K698" s="1" t="str">
        <f t="shared" si="126"/>
        <v>1</v>
      </c>
      <c r="L698" s="1" t="str">
        <f t="shared" si="127"/>
        <v>1</v>
      </c>
      <c r="M698" s="1" t="str">
        <f t="shared" si="128"/>
        <v>0</v>
      </c>
      <c r="N698" s="1" t="str">
        <f t="shared" si="129"/>
        <v>0</v>
      </c>
      <c r="O698" s="1" t="str">
        <f t="shared" si="13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31"/>
        <v>DD,BC,221188,RES,7,(IX),1,0,1,1,1,1,0,0,10111100,N,N,N,Y,N</v>
      </c>
    </row>
    <row r="699" spans="1:23" ht="15" customHeight="1" x14ac:dyDescent="0.25">
      <c r="A699" s="1" t="s">
        <v>170</v>
      </c>
      <c r="B699" s="1" t="s">
        <v>100</v>
      </c>
      <c r="C699" s="1">
        <f t="shared" si="121"/>
        <v>221189</v>
      </c>
      <c r="D699" s="1" t="s">
        <v>151</v>
      </c>
      <c r="E699" s="1">
        <v>7</v>
      </c>
      <c r="F699" s="1" t="s">
        <v>276</v>
      </c>
      <c r="G699" s="1" t="str">
        <f t="shared" si="122"/>
        <v>1</v>
      </c>
      <c r="H699" s="1" t="str">
        <f t="shared" si="123"/>
        <v>0</v>
      </c>
      <c r="I699" s="1" t="str">
        <f t="shared" si="124"/>
        <v>1</v>
      </c>
      <c r="J699" s="1" t="str">
        <f t="shared" si="125"/>
        <v>1</v>
      </c>
      <c r="K699" s="1" t="str">
        <f t="shared" si="126"/>
        <v>1</v>
      </c>
      <c r="L699" s="1" t="str">
        <f t="shared" si="127"/>
        <v>1</v>
      </c>
      <c r="M699" s="1" t="str">
        <f t="shared" si="128"/>
        <v>0</v>
      </c>
      <c r="N699" s="1" t="str">
        <f t="shared" si="129"/>
        <v>1</v>
      </c>
      <c r="O699" s="1" t="str">
        <f t="shared" si="13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31"/>
        <v>DD,BD,221189,RES,7,(IX),1,0,1,1,1,1,0,1,10111101,N,N,N,Y,N</v>
      </c>
    </row>
    <row r="700" spans="1:23" ht="15" customHeight="1" x14ac:dyDescent="0.25">
      <c r="A700" s="1" t="s">
        <v>170</v>
      </c>
      <c r="B700" s="1" t="s">
        <v>101</v>
      </c>
      <c r="C700" s="1">
        <f t="shared" si="121"/>
        <v>221190</v>
      </c>
      <c r="D700" s="1" t="s">
        <v>151</v>
      </c>
      <c r="E700" s="1">
        <v>7</v>
      </c>
      <c r="F700" s="1" t="s">
        <v>276</v>
      </c>
      <c r="G700" s="1" t="str">
        <f t="shared" si="122"/>
        <v>1</v>
      </c>
      <c r="H700" s="1" t="str">
        <f t="shared" si="123"/>
        <v>0</v>
      </c>
      <c r="I700" s="1" t="str">
        <f t="shared" si="124"/>
        <v>1</v>
      </c>
      <c r="J700" s="1" t="str">
        <f t="shared" si="125"/>
        <v>1</v>
      </c>
      <c r="K700" s="1" t="str">
        <f t="shared" si="126"/>
        <v>1</v>
      </c>
      <c r="L700" s="1" t="str">
        <f t="shared" si="127"/>
        <v>1</v>
      </c>
      <c r="M700" s="1" t="str">
        <f t="shared" si="128"/>
        <v>1</v>
      </c>
      <c r="N700" s="1" t="str">
        <f t="shared" si="129"/>
        <v>0</v>
      </c>
      <c r="O700" s="1" t="str">
        <f t="shared" si="13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131"/>
        <v>DD,BE,221190,RES,7,(IX),1,0,1,1,1,1,1,0,10111110,N,Y,Y,Y,N</v>
      </c>
    </row>
    <row r="701" spans="1:23" ht="15" customHeight="1" x14ac:dyDescent="0.25">
      <c r="A701" s="1" t="s">
        <v>170</v>
      </c>
      <c r="B701" s="1" t="s">
        <v>102</v>
      </c>
      <c r="C701" s="1">
        <f t="shared" si="121"/>
        <v>221191</v>
      </c>
      <c r="D701" s="1" t="s">
        <v>151</v>
      </c>
      <c r="E701" s="1">
        <v>7</v>
      </c>
      <c r="F701" s="1" t="s">
        <v>276</v>
      </c>
      <c r="G701" s="1" t="str">
        <f t="shared" si="122"/>
        <v>1</v>
      </c>
      <c r="H701" s="1" t="str">
        <f t="shared" si="123"/>
        <v>0</v>
      </c>
      <c r="I701" s="1" t="str">
        <f t="shared" si="124"/>
        <v>1</v>
      </c>
      <c r="J701" s="1" t="str">
        <f t="shared" si="125"/>
        <v>1</v>
      </c>
      <c r="K701" s="1" t="str">
        <f t="shared" si="126"/>
        <v>1</v>
      </c>
      <c r="L701" s="1" t="str">
        <f t="shared" si="127"/>
        <v>1</v>
      </c>
      <c r="M701" s="1" t="str">
        <f t="shared" si="128"/>
        <v>1</v>
      </c>
      <c r="N701" s="1" t="str">
        <f t="shared" si="129"/>
        <v>1</v>
      </c>
      <c r="O701" s="1" t="str">
        <f t="shared" si="13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31"/>
        <v>DD,BF,221191,RES,7,(IX),1,0,1,1,1,1,1,1,10111111,N,N,N,Y,N</v>
      </c>
    </row>
    <row r="702" spans="1:23" ht="15" customHeight="1" x14ac:dyDescent="0.25">
      <c r="A702" s="1" t="s">
        <v>170</v>
      </c>
      <c r="B702" s="1" t="s">
        <v>103</v>
      </c>
      <c r="C702" s="1">
        <f t="shared" si="121"/>
        <v>221192</v>
      </c>
      <c r="D702" s="1" t="s">
        <v>152</v>
      </c>
      <c r="E702" s="1">
        <v>0</v>
      </c>
      <c r="F702" s="1" t="s">
        <v>276</v>
      </c>
      <c r="G702" s="1" t="str">
        <f t="shared" si="122"/>
        <v>1</v>
      </c>
      <c r="H702" s="1" t="str">
        <f t="shared" si="123"/>
        <v>1</v>
      </c>
      <c r="I702" s="1" t="str">
        <f t="shared" si="124"/>
        <v>0</v>
      </c>
      <c r="J702" s="1" t="str">
        <f t="shared" si="125"/>
        <v>0</v>
      </c>
      <c r="K702" s="1" t="str">
        <f t="shared" si="126"/>
        <v>0</v>
      </c>
      <c r="L702" s="1" t="str">
        <f t="shared" si="127"/>
        <v>0</v>
      </c>
      <c r="M702" s="1" t="str">
        <f t="shared" si="128"/>
        <v>0</v>
      </c>
      <c r="N702" s="1" t="str">
        <f t="shared" si="129"/>
        <v>0</v>
      </c>
      <c r="O702" s="1" t="str">
        <f t="shared" si="13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31"/>
        <v>DD,C0,221192,SET,0,(IX),1,1,0,0,0,0,0,0,11000000,N,N,N,Y,N</v>
      </c>
    </row>
    <row r="703" spans="1:23" ht="15" customHeight="1" x14ac:dyDescent="0.25">
      <c r="A703" s="1" t="s">
        <v>170</v>
      </c>
      <c r="B703" s="1" t="s">
        <v>104</v>
      </c>
      <c r="C703" s="1">
        <f t="shared" si="121"/>
        <v>221193</v>
      </c>
      <c r="D703" s="1" t="s">
        <v>152</v>
      </c>
      <c r="E703" s="1">
        <v>0</v>
      </c>
      <c r="F703" s="1" t="s">
        <v>276</v>
      </c>
      <c r="G703" s="1" t="str">
        <f t="shared" si="122"/>
        <v>1</v>
      </c>
      <c r="H703" s="1" t="str">
        <f t="shared" si="123"/>
        <v>1</v>
      </c>
      <c r="I703" s="1" t="str">
        <f t="shared" si="124"/>
        <v>0</v>
      </c>
      <c r="J703" s="1" t="str">
        <f t="shared" si="125"/>
        <v>0</v>
      </c>
      <c r="K703" s="1" t="str">
        <f t="shared" si="126"/>
        <v>0</v>
      </c>
      <c r="L703" s="1" t="str">
        <f t="shared" si="127"/>
        <v>0</v>
      </c>
      <c r="M703" s="1" t="str">
        <f t="shared" si="128"/>
        <v>0</v>
      </c>
      <c r="N703" s="1" t="str">
        <f t="shared" si="129"/>
        <v>1</v>
      </c>
      <c r="O703" s="1" t="str">
        <f t="shared" si="13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31"/>
        <v>DD,C1,221193,SET,0,(IX),1,1,0,0,0,0,0,1,11000001,N,N,N,Y,N</v>
      </c>
    </row>
    <row r="704" spans="1:23" ht="15" customHeight="1" x14ac:dyDescent="0.25">
      <c r="A704" s="1" t="s">
        <v>170</v>
      </c>
      <c r="B704" s="1" t="s">
        <v>105</v>
      </c>
      <c r="C704" s="1">
        <f t="shared" si="121"/>
        <v>221194</v>
      </c>
      <c r="D704" s="1" t="s">
        <v>152</v>
      </c>
      <c r="E704" s="1">
        <v>0</v>
      </c>
      <c r="F704" s="1" t="s">
        <v>276</v>
      </c>
      <c r="G704" s="1" t="str">
        <f t="shared" si="122"/>
        <v>1</v>
      </c>
      <c r="H704" s="1" t="str">
        <f t="shared" si="123"/>
        <v>1</v>
      </c>
      <c r="I704" s="1" t="str">
        <f t="shared" si="124"/>
        <v>0</v>
      </c>
      <c r="J704" s="1" t="str">
        <f t="shared" si="125"/>
        <v>0</v>
      </c>
      <c r="K704" s="1" t="str">
        <f t="shared" si="126"/>
        <v>0</v>
      </c>
      <c r="L704" s="1" t="str">
        <f t="shared" si="127"/>
        <v>0</v>
      </c>
      <c r="M704" s="1" t="str">
        <f t="shared" si="128"/>
        <v>1</v>
      </c>
      <c r="N704" s="1" t="str">
        <f t="shared" si="129"/>
        <v>0</v>
      </c>
      <c r="O704" s="1" t="str">
        <f t="shared" si="13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131"/>
        <v>DD,C2,221194,SET,0,(IX),1,1,0,0,0,0,1,0,11000010,N,N,N,Y,N</v>
      </c>
    </row>
    <row r="705" spans="1:23" ht="15" customHeight="1" x14ac:dyDescent="0.25">
      <c r="A705" s="1" t="s">
        <v>170</v>
      </c>
      <c r="B705" s="1" t="s">
        <v>106</v>
      </c>
      <c r="C705" s="1">
        <f t="shared" si="121"/>
        <v>221195</v>
      </c>
      <c r="D705" s="1" t="s">
        <v>152</v>
      </c>
      <c r="E705" s="1">
        <v>0</v>
      </c>
      <c r="F705" s="1" t="s">
        <v>276</v>
      </c>
      <c r="G705" s="1" t="str">
        <f t="shared" si="122"/>
        <v>1</v>
      </c>
      <c r="H705" s="1" t="str">
        <f t="shared" si="123"/>
        <v>1</v>
      </c>
      <c r="I705" s="1" t="str">
        <f t="shared" si="124"/>
        <v>0</v>
      </c>
      <c r="J705" s="1" t="str">
        <f t="shared" si="125"/>
        <v>0</v>
      </c>
      <c r="K705" s="1" t="str">
        <f t="shared" si="126"/>
        <v>0</v>
      </c>
      <c r="L705" s="1" t="str">
        <f t="shared" si="127"/>
        <v>0</v>
      </c>
      <c r="M705" s="1" t="str">
        <f t="shared" si="128"/>
        <v>1</v>
      </c>
      <c r="N705" s="1" t="str">
        <f t="shared" si="129"/>
        <v>1</v>
      </c>
      <c r="O705" s="1" t="str">
        <f t="shared" si="13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31"/>
        <v>DD,C3,221195,SET,0,(IX),1,1,0,0,0,0,1,1,11000011,N,N,N,Y,N</v>
      </c>
    </row>
    <row r="706" spans="1:23" ht="15" customHeight="1" x14ac:dyDescent="0.25">
      <c r="A706" s="1" t="s">
        <v>170</v>
      </c>
      <c r="B706" s="1" t="s">
        <v>107</v>
      </c>
      <c r="C706" s="1">
        <f t="shared" ref="C706:C769" si="13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33">MID(O706,1,1)</f>
        <v>1</v>
      </c>
      <c r="H706" s="1" t="str">
        <f t="shared" ref="H706:H769" si="134">MID(O706,2,1)</f>
        <v>1</v>
      </c>
      <c r="I706" s="1" t="str">
        <f t="shared" ref="I706:I769" si="135">MID(O706,3,1)</f>
        <v>0</v>
      </c>
      <c r="J706" s="1" t="str">
        <f t="shared" ref="J706:J769" si="136">MID(O706,4,1)</f>
        <v>0</v>
      </c>
      <c r="K706" s="1" t="str">
        <f t="shared" ref="K706:K769" si="137">MID(O706,5,1)</f>
        <v>0</v>
      </c>
      <c r="L706" s="1" t="str">
        <f t="shared" ref="L706:L769" si="138">MID(O706,6,1)</f>
        <v>1</v>
      </c>
      <c r="M706" s="1" t="str">
        <f t="shared" ref="M706:M769" si="139">MID(O706,7,1)</f>
        <v>0</v>
      </c>
      <c r="N706" s="1" t="str">
        <f t="shared" ref="N706:N769" si="140">MID(O706,8,1)</f>
        <v>0</v>
      </c>
      <c r="O706" s="1" t="str">
        <f t="shared" ref="O706:O769" si="14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31"/>
        <v>DD,C4,221196,SET,0,(IX),1,1,0,0,0,1,0,0,11000100,N,N,N,Y,N</v>
      </c>
    </row>
    <row r="707" spans="1:23" ht="15" customHeight="1" x14ac:dyDescent="0.25">
      <c r="A707" s="1" t="s">
        <v>170</v>
      </c>
      <c r="B707" s="1" t="s">
        <v>108</v>
      </c>
      <c r="C707" s="1">
        <f t="shared" si="132"/>
        <v>221197</v>
      </c>
      <c r="D707" s="1" t="s">
        <v>152</v>
      </c>
      <c r="E707" s="1">
        <v>0</v>
      </c>
      <c r="F707" s="1" t="s">
        <v>276</v>
      </c>
      <c r="G707" s="1" t="str">
        <f t="shared" si="133"/>
        <v>1</v>
      </c>
      <c r="H707" s="1" t="str">
        <f t="shared" si="134"/>
        <v>1</v>
      </c>
      <c r="I707" s="1" t="str">
        <f t="shared" si="135"/>
        <v>0</v>
      </c>
      <c r="J707" s="1" t="str">
        <f t="shared" si="136"/>
        <v>0</v>
      </c>
      <c r="K707" s="1" t="str">
        <f t="shared" si="137"/>
        <v>0</v>
      </c>
      <c r="L707" s="1" t="str">
        <f t="shared" si="138"/>
        <v>1</v>
      </c>
      <c r="M707" s="1" t="str">
        <f t="shared" si="139"/>
        <v>0</v>
      </c>
      <c r="N707" s="1" t="str">
        <f t="shared" si="140"/>
        <v>1</v>
      </c>
      <c r="O707" s="1" t="str">
        <f t="shared" si="14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31"/>
        <v>DD,C5,221197,SET,0,(IX),1,1,0,0,0,1,0,1,11000101,N,N,N,Y,N</v>
      </c>
    </row>
    <row r="708" spans="1:23" ht="15" customHeight="1" x14ac:dyDescent="0.25">
      <c r="A708" s="1" t="s">
        <v>170</v>
      </c>
      <c r="B708" s="1" t="s">
        <v>109</v>
      </c>
      <c r="C708" s="1">
        <f t="shared" si="132"/>
        <v>221198</v>
      </c>
      <c r="D708" s="1" t="s">
        <v>152</v>
      </c>
      <c r="E708" s="1">
        <v>0</v>
      </c>
      <c r="F708" s="1" t="s">
        <v>276</v>
      </c>
      <c r="G708" s="1" t="str">
        <f t="shared" si="133"/>
        <v>1</v>
      </c>
      <c r="H708" s="1" t="str">
        <f t="shared" si="134"/>
        <v>1</v>
      </c>
      <c r="I708" s="1" t="str">
        <f t="shared" si="135"/>
        <v>0</v>
      </c>
      <c r="J708" s="1" t="str">
        <f t="shared" si="136"/>
        <v>0</v>
      </c>
      <c r="K708" s="1" t="str">
        <f t="shared" si="137"/>
        <v>0</v>
      </c>
      <c r="L708" s="1" t="str">
        <f t="shared" si="138"/>
        <v>1</v>
      </c>
      <c r="M708" s="1" t="str">
        <f t="shared" si="139"/>
        <v>1</v>
      </c>
      <c r="N708" s="1" t="str">
        <f t="shared" si="140"/>
        <v>0</v>
      </c>
      <c r="O708" s="1" t="str">
        <f t="shared" si="14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131"/>
        <v>DD,C6,221198,SET,0,(IX),1,1,0,0,0,1,1,0,11000110,N,Y,Y,Y,N</v>
      </c>
    </row>
    <row r="709" spans="1:23" ht="15" customHeight="1" x14ac:dyDescent="0.25">
      <c r="A709" s="1" t="s">
        <v>170</v>
      </c>
      <c r="B709" s="1" t="s">
        <v>110</v>
      </c>
      <c r="C709" s="1">
        <f t="shared" si="132"/>
        <v>221199</v>
      </c>
      <c r="D709" s="1" t="s">
        <v>152</v>
      </c>
      <c r="E709" s="1">
        <v>0</v>
      </c>
      <c r="F709" s="1" t="s">
        <v>276</v>
      </c>
      <c r="G709" s="1" t="str">
        <f t="shared" si="133"/>
        <v>1</v>
      </c>
      <c r="H709" s="1" t="str">
        <f t="shared" si="134"/>
        <v>1</v>
      </c>
      <c r="I709" s="1" t="str">
        <f t="shared" si="135"/>
        <v>0</v>
      </c>
      <c r="J709" s="1" t="str">
        <f t="shared" si="136"/>
        <v>0</v>
      </c>
      <c r="K709" s="1" t="str">
        <f t="shared" si="137"/>
        <v>0</v>
      </c>
      <c r="L709" s="1" t="str">
        <f t="shared" si="138"/>
        <v>1</v>
      </c>
      <c r="M709" s="1" t="str">
        <f t="shared" si="139"/>
        <v>1</v>
      </c>
      <c r="N709" s="1" t="str">
        <f t="shared" si="140"/>
        <v>1</v>
      </c>
      <c r="O709" s="1" t="str">
        <f t="shared" si="14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31"/>
        <v>DD,C7,221199,SET,0,(IX),1,1,0,0,0,1,1,1,11000111,N,N,N,Y,N</v>
      </c>
    </row>
    <row r="710" spans="1:23" ht="15" customHeight="1" x14ac:dyDescent="0.25">
      <c r="A710" s="1" t="s">
        <v>170</v>
      </c>
      <c r="B710" s="1" t="s">
        <v>111</v>
      </c>
      <c r="C710" s="1">
        <f t="shared" si="132"/>
        <v>221200</v>
      </c>
      <c r="D710" s="1" t="s">
        <v>152</v>
      </c>
      <c r="E710" s="1">
        <v>1</v>
      </c>
      <c r="F710" s="1" t="s">
        <v>276</v>
      </c>
      <c r="G710" s="1" t="str">
        <f t="shared" si="133"/>
        <v>1</v>
      </c>
      <c r="H710" s="1" t="str">
        <f t="shared" si="134"/>
        <v>1</v>
      </c>
      <c r="I710" s="1" t="str">
        <f t="shared" si="135"/>
        <v>0</v>
      </c>
      <c r="J710" s="1" t="str">
        <f t="shared" si="136"/>
        <v>0</v>
      </c>
      <c r="K710" s="1" t="str">
        <f t="shared" si="137"/>
        <v>1</v>
      </c>
      <c r="L710" s="1" t="str">
        <f t="shared" si="138"/>
        <v>0</v>
      </c>
      <c r="M710" s="1" t="str">
        <f t="shared" si="139"/>
        <v>0</v>
      </c>
      <c r="N710" s="1" t="str">
        <f t="shared" si="140"/>
        <v>0</v>
      </c>
      <c r="O710" s="1" t="str">
        <f t="shared" si="14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31"/>
        <v>DD,C8,221200,SET,1,(IX),1,1,0,0,1,0,0,0,11001000,N,N,N,Y,N</v>
      </c>
    </row>
    <row r="711" spans="1:23" ht="15" customHeight="1" x14ac:dyDescent="0.25">
      <c r="A711" s="1" t="s">
        <v>170</v>
      </c>
      <c r="B711" s="1" t="s">
        <v>112</v>
      </c>
      <c r="C711" s="1">
        <f t="shared" si="132"/>
        <v>221201</v>
      </c>
      <c r="D711" s="1" t="s">
        <v>152</v>
      </c>
      <c r="E711" s="1">
        <v>1</v>
      </c>
      <c r="F711" s="1" t="s">
        <v>276</v>
      </c>
      <c r="G711" s="1" t="str">
        <f t="shared" si="133"/>
        <v>1</v>
      </c>
      <c r="H711" s="1" t="str">
        <f t="shared" si="134"/>
        <v>1</v>
      </c>
      <c r="I711" s="1" t="str">
        <f t="shared" si="135"/>
        <v>0</v>
      </c>
      <c r="J711" s="1" t="str">
        <f t="shared" si="136"/>
        <v>0</v>
      </c>
      <c r="K711" s="1" t="str">
        <f t="shared" si="137"/>
        <v>1</v>
      </c>
      <c r="L711" s="1" t="str">
        <f t="shared" si="138"/>
        <v>0</v>
      </c>
      <c r="M711" s="1" t="str">
        <f t="shared" si="139"/>
        <v>0</v>
      </c>
      <c r="N711" s="1" t="str">
        <f t="shared" si="140"/>
        <v>1</v>
      </c>
      <c r="O711" s="1" t="str">
        <f t="shared" si="14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31"/>
        <v>DD,C9,221201,SET,1,(IX),1,1,0,0,1,0,0,1,11001001,N,N,N,Y,N</v>
      </c>
    </row>
    <row r="712" spans="1:23" ht="15" customHeight="1" x14ac:dyDescent="0.25">
      <c r="A712" s="1" t="s">
        <v>170</v>
      </c>
      <c r="B712" s="1" t="s">
        <v>113</v>
      </c>
      <c r="C712" s="1">
        <f t="shared" si="132"/>
        <v>221202</v>
      </c>
      <c r="D712" s="1" t="s">
        <v>152</v>
      </c>
      <c r="E712" s="1">
        <v>1</v>
      </c>
      <c r="F712" s="1" t="s">
        <v>276</v>
      </c>
      <c r="G712" s="1" t="str">
        <f t="shared" si="133"/>
        <v>1</v>
      </c>
      <c r="H712" s="1" t="str">
        <f t="shared" si="134"/>
        <v>1</v>
      </c>
      <c r="I712" s="1" t="str">
        <f t="shared" si="135"/>
        <v>0</v>
      </c>
      <c r="J712" s="1" t="str">
        <f t="shared" si="136"/>
        <v>0</v>
      </c>
      <c r="K712" s="1" t="str">
        <f t="shared" si="137"/>
        <v>1</v>
      </c>
      <c r="L712" s="1" t="str">
        <f t="shared" si="138"/>
        <v>0</v>
      </c>
      <c r="M712" s="1" t="str">
        <f t="shared" si="139"/>
        <v>1</v>
      </c>
      <c r="N712" s="1" t="str">
        <f t="shared" si="140"/>
        <v>0</v>
      </c>
      <c r="O712" s="1" t="str">
        <f t="shared" si="14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4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customHeight="1" x14ac:dyDescent="0.25">
      <c r="A713" s="1" t="s">
        <v>170</v>
      </c>
      <c r="B713" s="1" t="s">
        <v>141</v>
      </c>
      <c r="C713" s="1">
        <f t="shared" si="132"/>
        <v>221203</v>
      </c>
      <c r="D713" s="1" t="s">
        <v>152</v>
      </c>
      <c r="E713" s="1">
        <v>1</v>
      </c>
      <c r="F713" s="1" t="s">
        <v>276</v>
      </c>
      <c r="G713" s="1" t="str">
        <f t="shared" si="133"/>
        <v>1</v>
      </c>
      <c r="H713" s="1" t="str">
        <f t="shared" si="134"/>
        <v>1</v>
      </c>
      <c r="I713" s="1" t="str">
        <f t="shared" si="135"/>
        <v>0</v>
      </c>
      <c r="J713" s="1" t="str">
        <f t="shared" si="136"/>
        <v>0</v>
      </c>
      <c r="K713" s="1" t="str">
        <f t="shared" si="137"/>
        <v>1</v>
      </c>
      <c r="L713" s="1" t="str">
        <f t="shared" si="138"/>
        <v>0</v>
      </c>
      <c r="M713" s="1" t="str">
        <f t="shared" si="139"/>
        <v>1</v>
      </c>
      <c r="N713" s="1" t="str">
        <f t="shared" si="140"/>
        <v>1</v>
      </c>
      <c r="O713" s="1" t="str">
        <f t="shared" si="14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42"/>
        <v>DD,CB,221203,SET,1,(IX),1,1,0,0,1,0,1,1,11001011,N,N,N,Y,N</v>
      </c>
    </row>
    <row r="714" spans="1:23" ht="15" customHeight="1" x14ac:dyDescent="0.25">
      <c r="A714" s="1" t="s">
        <v>170</v>
      </c>
      <c r="B714" s="1" t="s">
        <v>153</v>
      </c>
      <c r="C714" s="1">
        <f t="shared" si="132"/>
        <v>221204</v>
      </c>
      <c r="D714" s="1" t="s">
        <v>152</v>
      </c>
      <c r="E714" s="1">
        <v>1</v>
      </c>
      <c r="F714" s="1" t="s">
        <v>276</v>
      </c>
      <c r="G714" s="1" t="str">
        <f t="shared" si="133"/>
        <v>1</v>
      </c>
      <c r="H714" s="1" t="str">
        <f t="shared" si="134"/>
        <v>1</v>
      </c>
      <c r="I714" s="1" t="str">
        <f t="shared" si="135"/>
        <v>0</v>
      </c>
      <c r="J714" s="1" t="str">
        <f t="shared" si="136"/>
        <v>0</v>
      </c>
      <c r="K714" s="1" t="str">
        <f t="shared" si="137"/>
        <v>1</v>
      </c>
      <c r="L714" s="1" t="str">
        <f t="shared" si="138"/>
        <v>1</v>
      </c>
      <c r="M714" s="1" t="str">
        <f t="shared" si="139"/>
        <v>0</v>
      </c>
      <c r="N714" s="1" t="str">
        <f t="shared" si="140"/>
        <v>0</v>
      </c>
      <c r="O714" s="1" t="str">
        <f t="shared" si="14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42"/>
        <v>DD,CC,221204,SET,1,(IX),1,1,0,0,1,1,0,0,11001100,N,N,N,Y,N</v>
      </c>
    </row>
    <row r="715" spans="1:23" ht="15" customHeight="1" x14ac:dyDescent="0.25">
      <c r="A715" s="1" t="s">
        <v>170</v>
      </c>
      <c r="B715" s="1" t="s">
        <v>154</v>
      </c>
      <c r="C715" s="1">
        <f t="shared" si="132"/>
        <v>221205</v>
      </c>
      <c r="D715" s="1" t="s">
        <v>152</v>
      </c>
      <c r="E715" s="1">
        <v>1</v>
      </c>
      <c r="F715" s="1" t="s">
        <v>276</v>
      </c>
      <c r="G715" s="1" t="str">
        <f t="shared" si="133"/>
        <v>1</v>
      </c>
      <c r="H715" s="1" t="str">
        <f t="shared" si="134"/>
        <v>1</v>
      </c>
      <c r="I715" s="1" t="str">
        <f t="shared" si="135"/>
        <v>0</v>
      </c>
      <c r="J715" s="1" t="str">
        <f t="shared" si="136"/>
        <v>0</v>
      </c>
      <c r="K715" s="1" t="str">
        <f t="shared" si="137"/>
        <v>1</v>
      </c>
      <c r="L715" s="1" t="str">
        <f t="shared" si="138"/>
        <v>1</v>
      </c>
      <c r="M715" s="1" t="str">
        <f t="shared" si="139"/>
        <v>0</v>
      </c>
      <c r="N715" s="1" t="str">
        <f t="shared" si="140"/>
        <v>1</v>
      </c>
      <c r="O715" s="1" t="str">
        <f t="shared" si="14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42"/>
        <v>DD,CD,221205,SET,1,(IX),1,1,0,0,1,1,0,1,11001101,N,N,N,Y,N</v>
      </c>
    </row>
    <row r="716" spans="1:23" ht="15" customHeight="1" x14ac:dyDescent="0.25">
      <c r="A716" s="1" t="s">
        <v>170</v>
      </c>
      <c r="B716" s="1" t="s">
        <v>155</v>
      </c>
      <c r="C716" s="1">
        <f t="shared" si="132"/>
        <v>221206</v>
      </c>
      <c r="D716" s="1" t="s">
        <v>152</v>
      </c>
      <c r="E716" s="1">
        <v>1</v>
      </c>
      <c r="F716" s="1" t="s">
        <v>276</v>
      </c>
      <c r="G716" s="1" t="str">
        <f t="shared" si="133"/>
        <v>1</v>
      </c>
      <c r="H716" s="1" t="str">
        <f t="shared" si="134"/>
        <v>1</v>
      </c>
      <c r="I716" s="1" t="str">
        <f t="shared" si="135"/>
        <v>0</v>
      </c>
      <c r="J716" s="1" t="str">
        <f t="shared" si="136"/>
        <v>0</v>
      </c>
      <c r="K716" s="1" t="str">
        <f t="shared" si="137"/>
        <v>1</v>
      </c>
      <c r="L716" s="1" t="str">
        <f t="shared" si="138"/>
        <v>1</v>
      </c>
      <c r="M716" s="1" t="str">
        <f t="shared" si="139"/>
        <v>1</v>
      </c>
      <c r="N716" s="1" t="str">
        <f t="shared" si="140"/>
        <v>0</v>
      </c>
      <c r="O716" s="1" t="str">
        <f t="shared" si="14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42"/>
        <v>DD,CE,221206,SET,1,(IX),1,1,0,0,1,1,1,0,11001110,N,Y,Y,Y,N</v>
      </c>
    </row>
    <row r="717" spans="1:23" ht="15" customHeight="1" x14ac:dyDescent="0.25">
      <c r="A717" s="1" t="s">
        <v>170</v>
      </c>
      <c r="B717" s="1" t="s">
        <v>156</v>
      </c>
      <c r="C717" s="1">
        <f t="shared" si="132"/>
        <v>221207</v>
      </c>
      <c r="D717" s="1" t="s">
        <v>152</v>
      </c>
      <c r="E717" s="1">
        <v>1</v>
      </c>
      <c r="F717" s="1" t="s">
        <v>276</v>
      </c>
      <c r="G717" s="1" t="str">
        <f t="shared" si="133"/>
        <v>1</v>
      </c>
      <c r="H717" s="1" t="str">
        <f t="shared" si="134"/>
        <v>1</v>
      </c>
      <c r="I717" s="1" t="str">
        <f t="shared" si="135"/>
        <v>0</v>
      </c>
      <c r="J717" s="1" t="str">
        <f t="shared" si="136"/>
        <v>0</v>
      </c>
      <c r="K717" s="1" t="str">
        <f t="shared" si="137"/>
        <v>1</v>
      </c>
      <c r="L717" s="1" t="str">
        <f t="shared" si="138"/>
        <v>1</v>
      </c>
      <c r="M717" s="1" t="str">
        <f t="shared" si="139"/>
        <v>1</v>
      </c>
      <c r="N717" s="1" t="str">
        <f t="shared" si="140"/>
        <v>1</v>
      </c>
      <c r="O717" s="1" t="str">
        <f t="shared" si="14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42"/>
        <v>DD,CF,221207,SET,1,(IX),1,1,0,0,1,1,1,1,11001111,N,N,N,Y,N</v>
      </c>
    </row>
    <row r="718" spans="1:23" ht="15" customHeight="1" x14ac:dyDescent="0.25">
      <c r="A718" s="1" t="s">
        <v>170</v>
      </c>
      <c r="B718" s="1" t="s">
        <v>157</v>
      </c>
      <c r="C718" s="1">
        <f t="shared" si="132"/>
        <v>221208</v>
      </c>
      <c r="D718" s="1" t="s">
        <v>152</v>
      </c>
      <c r="E718" s="1">
        <v>2</v>
      </c>
      <c r="F718" s="1" t="s">
        <v>276</v>
      </c>
      <c r="G718" s="1" t="str">
        <f t="shared" si="133"/>
        <v>1</v>
      </c>
      <c r="H718" s="1" t="str">
        <f t="shared" si="134"/>
        <v>1</v>
      </c>
      <c r="I718" s="1" t="str">
        <f t="shared" si="135"/>
        <v>0</v>
      </c>
      <c r="J718" s="1" t="str">
        <f t="shared" si="136"/>
        <v>1</v>
      </c>
      <c r="K718" s="1" t="str">
        <f t="shared" si="137"/>
        <v>0</v>
      </c>
      <c r="L718" s="1" t="str">
        <f t="shared" si="138"/>
        <v>0</v>
      </c>
      <c r="M718" s="1" t="str">
        <f t="shared" si="139"/>
        <v>0</v>
      </c>
      <c r="N718" s="1" t="str">
        <f t="shared" si="140"/>
        <v>0</v>
      </c>
      <c r="O718" s="1" t="str">
        <f t="shared" si="14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42"/>
        <v>DD,D0,221208,SET,2,(IX),1,1,0,1,0,0,0,0,11010000,N,N,N,Y,N</v>
      </c>
    </row>
    <row r="719" spans="1:23" ht="15" customHeight="1" x14ac:dyDescent="0.25">
      <c r="A719" s="1" t="s">
        <v>170</v>
      </c>
      <c r="B719" s="1" t="s">
        <v>158</v>
      </c>
      <c r="C719" s="1">
        <f t="shared" si="132"/>
        <v>221209</v>
      </c>
      <c r="D719" s="1" t="s">
        <v>152</v>
      </c>
      <c r="E719" s="1">
        <v>2</v>
      </c>
      <c r="F719" s="1" t="s">
        <v>276</v>
      </c>
      <c r="G719" s="1" t="str">
        <f t="shared" si="133"/>
        <v>1</v>
      </c>
      <c r="H719" s="1" t="str">
        <f t="shared" si="134"/>
        <v>1</v>
      </c>
      <c r="I719" s="1" t="str">
        <f t="shared" si="135"/>
        <v>0</v>
      </c>
      <c r="J719" s="1" t="str">
        <f t="shared" si="136"/>
        <v>1</v>
      </c>
      <c r="K719" s="1" t="str">
        <f t="shared" si="137"/>
        <v>0</v>
      </c>
      <c r="L719" s="1" t="str">
        <f t="shared" si="138"/>
        <v>0</v>
      </c>
      <c r="M719" s="1" t="str">
        <f t="shared" si="139"/>
        <v>0</v>
      </c>
      <c r="N719" s="1" t="str">
        <f t="shared" si="140"/>
        <v>1</v>
      </c>
      <c r="O719" s="1" t="str">
        <f t="shared" si="14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42"/>
        <v>DD,D1,221209,SET,2,(IX),1,1,0,1,0,0,0,1,11010001,N,N,N,Y,N</v>
      </c>
    </row>
    <row r="720" spans="1:23" ht="15" customHeight="1" x14ac:dyDescent="0.25">
      <c r="A720" s="1" t="s">
        <v>170</v>
      </c>
      <c r="B720" s="1" t="s">
        <v>159</v>
      </c>
      <c r="C720" s="1">
        <f t="shared" si="132"/>
        <v>221210</v>
      </c>
      <c r="D720" s="1" t="s">
        <v>152</v>
      </c>
      <c r="E720" s="1">
        <v>2</v>
      </c>
      <c r="F720" s="1" t="s">
        <v>276</v>
      </c>
      <c r="G720" s="1" t="str">
        <f t="shared" si="133"/>
        <v>1</v>
      </c>
      <c r="H720" s="1" t="str">
        <f t="shared" si="134"/>
        <v>1</v>
      </c>
      <c r="I720" s="1" t="str">
        <f t="shared" si="135"/>
        <v>0</v>
      </c>
      <c r="J720" s="1" t="str">
        <f t="shared" si="136"/>
        <v>1</v>
      </c>
      <c r="K720" s="1" t="str">
        <f t="shared" si="137"/>
        <v>0</v>
      </c>
      <c r="L720" s="1" t="str">
        <f t="shared" si="138"/>
        <v>0</v>
      </c>
      <c r="M720" s="1" t="str">
        <f t="shared" si="139"/>
        <v>1</v>
      </c>
      <c r="N720" s="1" t="str">
        <f t="shared" si="140"/>
        <v>0</v>
      </c>
      <c r="O720" s="1" t="str">
        <f t="shared" si="14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42"/>
        <v>DD,D2,221210,SET,2,(IX),1,1,0,1,0,0,1,0,11010010,N,N,N,Y,N</v>
      </c>
    </row>
    <row r="721" spans="1:23" ht="15" customHeight="1" x14ac:dyDescent="0.25">
      <c r="A721" s="1" t="s">
        <v>170</v>
      </c>
      <c r="B721" s="1" t="s">
        <v>160</v>
      </c>
      <c r="C721" s="1">
        <f t="shared" si="132"/>
        <v>221211</v>
      </c>
      <c r="D721" s="1" t="s">
        <v>152</v>
      </c>
      <c r="E721" s="1">
        <v>2</v>
      </c>
      <c r="F721" s="1" t="s">
        <v>276</v>
      </c>
      <c r="G721" s="1" t="str">
        <f t="shared" si="133"/>
        <v>1</v>
      </c>
      <c r="H721" s="1" t="str">
        <f t="shared" si="134"/>
        <v>1</v>
      </c>
      <c r="I721" s="1" t="str">
        <f t="shared" si="135"/>
        <v>0</v>
      </c>
      <c r="J721" s="1" t="str">
        <f t="shared" si="136"/>
        <v>1</v>
      </c>
      <c r="K721" s="1" t="str">
        <f t="shared" si="137"/>
        <v>0</v>
      </c>
      <c r="L721" s="1" t="str">
        <f t="shared" si="138"/>
        <v>0</v>
      </c>
      <c r="M721" s="1" t="str">
        <f t="shared" si="139"/>
        <v>1</v>
      </c>
      <c r="N721" s="1" t="str">
        <f t="shared" si="140"/>
        <v>1</v>
      </c>
      <c r="O721" s="1" t="str">
        <f t="shared" si="14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42"/>
        <v>DD,D3,221211,SET,2,(IX),1,1,0,1,0,0,1,1,11010011,N,N,N,Y,N</v>
      </c>
    </row>
    <row r="722" spans="1:23" ht="15" customHeight="1" x14ac:dyDescent="0.25">
      <c r="A722" s="1" t="s">
        <v>170</v>
      </c>
      <c r="B722" s="1" t="s">
        <v>161</v>
      </c>
      <c r="C722" s="1">
        <f t="shared" si="132"/>
        <v>221212</v>
      </c>
      <c r="D722" s="1" t="s">
        <v>152</v>
      </c>
      <c r="E722" s="1">
        <v>2</v>
      </c>
      <c r="F722" s="1" t="s">
        <v>276</v>
      </c>
      <c r="G722" s="1" t="str">
        <f t="shared" si="133"/>
        <v>1</v>
      </c>
      <c r="H722" s="1" t="str">
        <f t="shared" si="134"/>
        <v>1</v>
      </c>
      <c r="I722" s="1" t="str">
        <f t="shared" si="135"/>
        <v>0</v>
      </c>
      <c r="J722" s="1" t="str">
        <f t="shared" si="136"/>
        <v>1</v>
      </c>
      <c r="K722" s="1" t="str">
        <f t="shared" si="137"/>
        <v>0</v>
      </c>
      <c r="L722" s="1" t="str">
        <f t="shared" si="138"/>
        <v>1</v>
      </c>
      <c r="M722" s="1" t="str">
        <f t="shared" si="139"/>
        <v>0</v>
      </c>
      <c r="N722" s="1" t="str">
        <f t="shared" si="140"/>
        <v>0</v>
      </c>
      <c r="O722" s="1" t="str">
        <f t="shared" si="14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42"/>
        <v>DD,D4,221212,SET,2,(IX),1,1,0,1,0,1,0,0,11010100,N,N,N,Y,N</v>
      </c>
    </row>
    <row r="723" spans="1:23" ht="15" customHeight="1" x14ac:dyDescent="0.25">
      <c r="A723" s="1" t="s">
        <v>170</v>
      </c>
      <c r="B723" s="1" t="s">
        <v>162</v>
      </c>
      <c r="C723" s="1">
        <f t="shared" si="132"/>
        <v>221213</v>
      </c>
      <c r="D723" s="1" t="s">
        <v>152</v>
      </c>
      <c r="E723" s="1">
        <v>2</v>
      </c>
      <c r="F723" s="1" t="s">
        <v>276</v>
      </c>
      <c r="G723" s="1" t="str">
        <f t="shared" si="133"/>
        <v>1</v>
      </c>
      <c r="H723" s="1" t="str">
        <f t="shared" si="134"/>
        <v>1</v>
      </c>
      <c r="I723" s="1" t="str">
        <f t="shared" si="135"/>
        <v>0</v>
      </c>
      <c r="J723" s="1" t="str">
        <f t="shared" si="136"/>
        <v>1</v>
      </c>
      <c r="K723" s="1" t="str">
        <f t="shared" si="137"/>
        <v>0</v>
      </c>
      <c r="L723" s="1" t="str">
        <f t="shared" si="138"/>
        <v>1</v>
      </c>
      <c r="M723" s="1" t="str">
        <f t="shared" si="139"/>
        <v>0</v>
      </c>
      <c r="N723" s="1" t="str">
        <f t="shared" si="140"/>
        <v>1</v>
      </c>
      <c r="O723" s="1" t="str">
        <f t="shared" si="14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42"/>
        <v>DD,D5,221213,SET,2,(IX),1,1,0,1,0,1,0,1,11010101,N,N,N,Y,N</v>
      </c>
    </row>
    <row r="724" spans="1:23" ht="15" customHeight="1" x14ac:dyDescent="0.25">
      <c r="A724" s="1" t="s">
        <v>170</v>
      </c>
      <c r="B724" s="1" t="s">
        <v>163</v>
      </c>
      <c r="C724" s="1">
        <f t="shared" si="132"/>
        <v>221214</v>
      </c>
      <c r="D724" s="1" t="s">
        <v>152</v>
      </c>
      <c r="E724" s="1">
        <v>2</v>
      </c>
      <c r="F724" s="1" t="s">
        <v>276</v>
      </c>
      <c r="G724" s="1" t="str">
        <f t="shared" si="133"/>
        <v>1</v>
      </c>
      <c r="H724" s="1" t="str">
        <f t="shared" si="134"/>
        <v>1</v>
      </c>
      <c r="I724" s="1" t="str">
        <f t="shared" si="135"/>
        <v>0</v>
      </c>
      <c r="J724" s="1" t="str">
        <f t="shared" si="136"/>
        <v>1</v>
      </c>
      <c r="K724" s="1" t="str">
        <f t="shared" si="137"/>
        <v>0</v>
      </c>
      <c r="L724" s="1" t="str">
        <f t="shared" si="138"/>
        <v>1</v>
      </c>
      <c r="M724" s="1" t="str">
        <f t="shared" si="139"/>
        <v>1</v>
      </c>
      <c r="N724" s="1" t="str">
        <f t="shared" si="140"/>
        <v>0</v>
      </c>
      <c r="O724" s="1" t="str">
        <f t="shared" si="14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42"/>
        <v>DD,D6,221214,SET,2,(IX),1,1,0,1,0,1,1,0,11010110,N,Y,Y,Y,N</v>
      </c>
    </row>
    <row r="725" spans="1:23" ht="15" customHeight="1" x14ac:dyDescent="0.25">
      <c r="A725" s="1" t="s">
        <v>170</v>
      </c>
      <c r="B725" s="1" t="s">
        <v>164</v>
      </c>
      <c r="C725" s="1">
        <f t="shared" si="132"/>
        <v>221215</v>
      </c>
      <c r="D725" s="1" t="s">
        <v>152</v>
      </c>
      <c r="E725" s="1">
        <v>2</v>
      </c>
      <c r="F725" s="1" t="s">
        <v>276</v>
      </c>
      <c r="G725" s="1" t="str">
        <f t="shared" si="133"/>
        <v>1</v>
      </c>
      <c r="H725" s="1" t="str">
        <f t="shared" si="134"/>
        <v>1</v>
      </c>
      <c r="I725" s="1" t="str">
        <f t="shared" si="135"/>
        <v>0</v>
      </c>
      <c r="J725" s="1" t="str">
        <f t="shared" si="136"/>
        <v>1</v>
      </c>
      <c r="K725" s="1" t="str">
        <f t="shared" si="137"/>
        <v>0</v>
      </c>
      <c r="L725" s="1" t="str">
        <f t="shared" si="138"/>
        <v>1</v>
      </c>
      <c r="M725" s="1" t="str">
        <f t="shared" si="139"/>
        <v>1</v>
      </c>
      <c r="N725" s="1" t="str">
        <f t="shared" si="140"/>
        <v>1</v>
      </c>
      <c r="O725" s="1" t="str">
        <f t="shared" si="14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42"/>
        <v>DD,D7,221215,SET,2,(IX),1,1,0,1,0,1,1,1,11010111,N,N,N,Y,N</v>
      </c>
    </row>
    <row r="726" spans="1:23" ht="15" customHeight="1" x14ac:dyDescent="0.25">
      <c r="A726" s="1" t="s">
        <v>170</v>
      </c>
      <c r="B726" s="1" t="s">
        <v>165</v>
      </c>
      <c r="C726" s="1">
        <f t="shared" si="132"/>
        <v>221216</v>
      </c>
      <c r="D726" s="1" t="s">
        <v>152</v>
      </c>
      <c r="E726" s="1">
        <v>3</v>
      </c>
      <c r="F726" s="1" t="s">
        <v>276</v>
      </c>
      <c r="G726" s="1" t="str">
        <f t="shared" si="133"/>
        <v>1</v>
      </c>
      <c r="H726" s="1" t="str">
        <f t="shared" si="134"/>
        <v>1</v>
      </c>
      <c r="I726" s="1" t="str">
        <f t="shared" si="135"/>
        <v>0</v>
      </c>
      <c r="J726" s="1" t="str">
        <f t="shared" si="136"/>
        <v>1</v>
      </c>
      <c r="K726" s="1" t="str">
        <f t="shared" si="137"/>
        <v>1</v>
      </c>
      <c r="L726" s="1" t="str">
        <f t="shared" si="138"/>
        <v>0</v>
      </c>
      <c r="M726" s="1" t="str">
        <f t="shared" si="139"/>
        <v>0</v>
      </c>
      <c r="N726" s="1" t="str">
        <f t="shared" si="140"/>
        <v>0</v>
      </c>
      <c r="O726" s="1" t="str">
        <f t="shared" si="14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42"/>
        <v>DD,D8,221216,SET,3,(IX),1,1,0,1,1,0,0,0,11011000,N,N,N,Y,N</v>
      </c>
    </row>
    <row r="727" spans="1:23" ht="15" customHeight="1" x14ac:dyDescent="0.25">
      <c r="A727" s="1" t="s">
        <v>170</v>
      </c>
      <c r="B727" s="1" t="s">
        <v>166</v>
      </c>
      <c r="C727" s="1">
        <f t="shared" si="132"/>
        <v>221217</v>
      </c>
      <c r="D727" s="1" t="s">
        <v>152</v>
      </c>
      <c r="E727" s="1">
        <v>3</v>
      </c>
      <c r="F727" s="1" t="s">
        <v>276</v>
      </c>
      <c r="G727" s="1" t="str">
        <f t="shared" si="133"/>
        <v>1</v>
      </c>
      <c r="H727" s="1" t="str">
        <f t="shared" si="134"/>
        <v>1</v>
      </c>
      <c r="I727" s="1" t="str">
        <f t="shared" si="135"/>
        <v>0</v>
      </c>
      <c r="J727" s="1" t="str">
        <f t="shared" si="136"/>
        <v>1</v>
      </c>
      <c r="K727" s="1" t="str">
        <f t="shared" si="137"/>
        <v>1</v>
      </c>
      <c r="L727" s="1" t="str">
        <f t="shared" si="138"/>
        <v>0</v>
      </c>
      <c r="M727" s="1" t="str">
        <f t="shared" si="139"/>
        <v>0</v>
      </c>
      <c r="N727" s="1" t="str">
        <f t="shared" si="140"/>
        <v>1</v>
      </c>
      <c r="O727" s="1" t="str">
        <f t="shared" si="14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42"/>
        <v>DD,D9,221217,SET,3,(IX),1,1,0,1,1,0,0,1,11011001,N,N,N,Y,N</v>
      </c>
    </row>
    <row r="728" spans="1:23" ht="15" customHeight="1" x14ac:dyDescent="0.25">
      <c r="A728" s="1" t="s">
        <v>170</v>
      </c>
      <c r="B728" s="1" t="s">
        <v>167</v>
      </c>
      <c r="C728" s="1">
        <f t="shared" si="132"/>
        <v>221218</v>
      </c>
      <c r="D728" s="1" t="s">
        <v>152</v>
      </c>
      <c r="E728" s="1">
        <v>3</v>
      </c>
      <c r="F728" s="1" t="s">
        <v>276</v>
      </c>
      <c r="G728" s="1" t="str">
        <f t="shared" si="133"/>
        <v>1</v>
      </c>
      <c r="H728" s="1" t="str">
        <f t="shared" si="134"/>
        <v>1</v>
      </c>
      <c r="I728" s="1" t="str">
        <f t="shared" si="135"/>
        <v>0</v>
      </c>
      <c r="J728" s="1" t="str">
        <f t="shared" si="136"/>
        <v>1</v>
      </c>
      <c r="K728" s="1" t="str">
        <f t="shared" si="137"/>
        <v>1</v>
      </c>
      <c r="L728" s="1" t="str">
        <f t="shared" si="138"/>
        <v>0</v>
      </c>
      <c r="M728" s="1" t="str">
        <f t="shared" si="139"/>
        <v>1</v>
      </c>
      <c r="N728" s="1" t="str">
        <f t="shared" si="140"/>
        <v>0</v>
      </c>
      <c r="O728" s="1" t="str">
        <f t="shared" si="14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42"/>
        <v>DD,DA,221218,SET,3,(IX),1,1,0,1,1,0,1,0,11011010,N,N,N,Y,N</v>
      </c>
    </row>
    <row r="729" spans="1:23" ht="15" customHeight="1" x14ac:dyDescent="0.25">
      <c r="A729" s="1" t="s">
        <v>170</v>
      </c>
      <c r="B729" s="1" t="s">
        <v>168</v>
      </c>
      <c r="C729" s="1">
        <f t="shared" si="132"/>
        <v>221219</v>
      </c>
      <c r="D729" s="1" t="s">
        <v>152</v>
      </c>
      <c r="E729" s="1">
        <v>3</v>
      </c>
      <c r="F729" s="1" t="s">
        <v>276</v>
      </c>
      <c r="G729" s="1" t="str">
        <f t="shared" si="133"/>
        <v>1</v>
      </c>
      <c r="H729" s="1" t="str">
        <f t="shared" si="134"/>
        <v>1</v>
      </c>
      <c r="I729" s="1" t="str">
        <f t="shared" si="135"/>
        <v>0</v>
      </c>
      <c r="J729" s="1" t="str">
        <f t="shared" si="136"/>
        <v>1</v>
      </c>
      <c r="K729" s="1" t="str">
        <f t="shared" si="137"/>
        <v>1</v>
      </c>
      <c r="L729" s="1" t="str">
        <f t="shared" si="138"/>
        <v>0</v>
      </c>
      <c r="M729" s="1" t="str">
        <f t="shared" si="139"/>
        <v>1</v>
      </c>
      <c r="N729" s="1" t="str">
        <f t="shared" si="140"/>
        <v>1</v>
      </c>
      <c r="O729" s="1" t="str">
        <f t="shared" si="14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42"/>
        <v>DD,DB,221219,SET,3,(IX),1,1,0,1,1,0,1,1,11011011,N,N,N,Y,N</v>
      </c>
    </row>
    <row r="730" spans="1:23" ht="15" customHeight="1" x14ac:dyDescent="0.25">
      <c r="A730" s="1" t="s">
        <v>170</v>
      </c>
      <c r="B730" s="1" t="s">
        <v>169</v>
      </c>
      <c r="C730" s="1">
        <f t="shared" si="132"/>
        <v>221220</v>
      </c>
      <c r="D730" s="1" t="s">
        <v>152</v>
      </c>
      <c r="E730" s="1">
        <v>3</v>
      </c>
      <c r="F730" s="1" t="s">
        <v>276</v>
      </c>
      <c r="G730" s="1" t="str">
        <f t="shared" si="133"/>
        <v>1</v>
      </c>
      <c r="H730" s="1" t="str">
        <f t="shared" si="134"/>
        <v>1</v>
      </c>
      <c r="I730" s="1" t="str">
        <f t="shared" si="135"/>
        <v>0</v>
      </c>
      <c r="J730" s="1" t="str">
        <f t="shared" si="136"/>
        <v>1</v>
      </c>
      <c r="K730" s="1" t="str">
        <f t="shared" si="137"/>
        <v>1</v>
      </c>
      <c r="L730" s="1" t="str">
        <f t="shared" si="138"/>
        <v>1</v>
      </c>
      <c r="M730" s="1" t="str">
        <f t="shared" si="139"/>
        <v>0</v>
      </c>
      <c r="N730" s="1" t="str">
        <f t="shared" si="140"/>
        <v>0</v>
      </c>
      <c r="O730" s="1" t="str">
        <f t="shared" si="14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42"/>
        <v>DD,DC,221220,SET,3,(IX),1,1,0,1,1,1,0,0,11011100,N,N,N,Y,N</v>
      </c>
    </row>
    <row r="731" spans="1:23" ht="15" customHeight="1" x14ac:dyDescent="0.25">
      <c r="A731" s="1" t="s">
        <v>170</v>
      </c>
      <c r="B731" s="1" t="s">
        <v>170</v>
      </c>
      <c r="C731" s="1">
        <f t="shared" si="132"/>
        <v>221221</v>
      </c>
      <c r="D731" s="1" t="s">
        <v>152</v>
      </c>
      <c r="E731" s="1">
        <v>3</v>
      </c>
      <c r="F731" s="1" t="s">
        <v>276</v>
      </c>
      <c r="G731" s="1" t="str">
        <f t="shared" si="133"/>
        <v>1</v>
      </c>
      <c r="H731" s="1" t="str">
        <f t="shared" si="134"/>
        <v>1</v>
      </c>
      <c r="I731" s="1" t="str">
        <f t="shared" si="135"/>
        <v>0</v>
      </c>
      <c r="J731" s="1" t="str">
        <f t="shared" si="136"/>
        <v>1</v>
      </c>
      <c r="K731" s="1" t="str">
        <f t="shared" si="137"/>
        <v>1</v>
      </c>
      <c r="L731" s="1" t="str">
        <f t="shared" si="138"/>
        <v>1</v>
      </c>
      <c r="M731" s="1" t="str">
        <f t="shared" si="139"/>
        <v>0</v>
      </c>
      <c r="N731" s="1" t="str">
        <f t="shared" si="140"/>
        <v>1</v>
      </c>
      <c r="O731" s="1" t="str">
        <f t="shared" si="14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42"/>
        <v>DD,DD,221221,SET,3,(IX),1,1,0,1,1,1,0,1,11011101,N,N,N,Y,N</v>
      </c>
    </row>
    <row r="732" spans="1:23" ht="15" customHeight="1" x14ac:dyDescent="0.25">
      <c r="A732" s="1" t="s">
        <v>170</v>
      </c>
      <c r="B732" s="1" t="s">
        <v>171</v>
      </c>
      <c r="C732" s="1">
        <f t="shared" si="132"/>
        <v>221222</v>
      </c>
      <c r="D732" s="1" t="s">
        <v>152</v>
      </c>
      <c r="E732" s="1">
        <v>3</v>
      </c>
      <c r="F732" s="1" t="s">
        <v>276</v>
      </c>
      <c r="G732" s="1" t="str">
        <f t="shared" si="133"/>
        <v>1</v>
      </c>
      <c r="H732" s="1" t="str">
        <f t="shared" si="134"/>
        <v>1</v>
      </c>
      <c r="I732" s="1" t="str">
        <f t="shared" si="135"/>
        <v>0</v>
      </c>
      <c r="J732" s="1" t="str">
        <f t="shared" si="136"/>
        <v>1</v>
      </c>
      <c r="K732" s="1" t="str">
        <f t="shared" si="137"/>
        <v>1</v>
      </c>
      <c r="L732" s="1" t="str">
        <f t="shared" si="138"/>
        <v>1</v>
      </c>
      <c r="M732" s="1" t="str">
        <f t="shared" si="139"/>
        <v>1</v>
      </c>
      <c r="N732" s="1" t="str">
        <f t="shared" si="140"/>
        <v>0</v>
      </c>
      <c r="O732" s="1" t="str">
        <f t="shared" si="14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42"/>
        <v>DD,DE,221222,SET,3,(IX),1,1,0,1,1,1,1,0,11011110,N,Y,Y,Y,N</v>
      </c>
    </row>
    <row r="733" spans="1:23" ht="15" customHeight="1" x14ac:dyDescent="0.25">
      <c r="A733" s="1" t="s">
        <v>170</v>
      </c>
      <c r="B733" s="1" t="s">
        <v>172</v>
      </c>
      <c r="C733" s="1">
        <f t="shared" si="132"/>
        <v>221223</v>
      </c>
      <c r="D733" s="1" t="s">
        <v>152</v>
      </c>
      <c r="E733" s="1">
        <v>3</v>
      </c>
      <c r="F733" s="1" t="s">
        <v>276</v>
      </c>
      <c r="G733" s="1" t="str">
        <f t="shared" si="133"/>
        <v>1</v>
      </c>
      <c r="H733" s="1" t="str">
        <f t="shared" si="134"/>
        <v>1</v>
      </c>
      <c r="I733" s="1" t="str">
        <f t="shared" si="135"/>
        <v>0</v>
      </c>
      <c r="J733" s="1" t="str">
        <f t="shared" si="136"/>
        <v>1</v>
      </c>
      <c r="K733" s="1" t="str">
        <f t="shared" si="137"/>
        <v>1</v>
      </c>
      <c r="L733" s="1" t="str">
        <f t="shared" si="138"/>
        <v>1</v>
      </c>
      <c r="M733" s="1" t="str">
        <f t="shared" si="139"/>
        <v>1</v>
      </c>
      <c r="N733" s="1" t="str">
        <f t="shared" si="140"/>
        <v>1</v>
      </c>
      <c r="O733" s="1" t="str">
        <f t="shared" si="14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42"/>
        <v>DD,DF,221223,SET,3,(IX),1,1,0,1,1,1,1,1,11011111,N,N,N,Y,N</v>
      </c>
    </row>
    <row r="734" spans="1:23" ht="15" customHeight="1" x14ac:dyDescent="0.25">
      <c r="A734" s="1" t="s">
        <v>170</v>
      </c>
      <c r="B734" s="1" t="s">
        <v>173</v>
      </c>
      <c r="C734" s="1">
        <f t="shared" si="132"/>
        <v>221224</v>
      </c>
      <c r="D734" s="1" t="s">
        <v>152</v>
      </c>
      <c r="E734" s="1">
        <v>4</v>
      </c>
      <c r="F734" s="1" t="s">
        <v>276</v>
      </c>
      <c r="G734" s="1" t="str">
        <f t="shared" si="133"/>
        <v>1</v>
      </c>
      <c r="H734" s="1" t="str">
        <f t="shared" si="134"/>
        <v>1</v>
      </c>
      <c r="I734" s="1" t="str">
        <f t="shared" si="135"/>
        <v>1</v>
      </c>
      <c r="J734" s="1" t="str">
        <f t="shared" si="136"/>
        <v>0</v>
      </c>
      <c r="K734" s="1" t="str">
        <f t="shared" si="137"/>
        <v>0</v>
      </c>
      <c r="L734" s="1" t="str">
        <f t="shared" si="138"/>
        <v>0</v>
      </c>
      <c r="M734" s="1" t="str">
        <f t="shared" si="139"/>
        <v>0</v>
      </c>
      <c r="N734" s="1" t="str">
        <f t="shared" si="140"/>
        <v>0</v>
      </c>
      <c r="O734" s="1" t="str">
        <f t="shared" si="14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42"/>
        <v>DD,E0,221224,SET,4,(IX),1,1,1,0,0,0,0,0,11100000,N,N,N,Y,N</v>
      </c>
    </row>
    <row r="735" spans="1:23" ht="15" customHeight="1" x14ac:dyDescent="0.25">
      <c r="A735" s="1" t="s">
        <v>170</v>
      </c>
      <c r="B735" s="1" t="s">
        <v>174</v>
      </c>
      <c r="C735" s="1">
        <f t="shared" si="132"/>
        <v>221225</v>
      </c>
      <c r="D735" s="1" t="s">
        <v>152</v>
      </c>
      <c r="E735" s="1">
        <v>4</v>
      </c>
      <c r="F735" s="1" t="s">
        <v>276</v>
      </c>
      <c r="G735" s="1" t="str">
        <f t="shared" si="133"/>
        <v>1</v>
      </c>
      <c r="H735" s="1" t="str">
        <f t="shared" si="134"/>
        <v>1</v>
      </c>
      <c r="I735" s="1" t="str">
        <f t="shared" si="135"/>
        <v>1</v>
      </c>
      <c r="J735" s="1" t="str">
        <f t="shared" si="136"/>
        <v>0</v>
      </c>
      <c r="K735" s="1" t="str">
        <f t="shared" si="137"/>
        <v>0</v>
      </c>
      <c r="L735" s="1" t="str">
        <f t="shared" si="138"/>
        <v>0</v>
      </c>
      <c r="M735" s="1" t="str">
        <f t="shared" si="139"/>
        <v>0</v>
      </c>
      <c r="N735" s="1" t="str">
        <f t="shared" si="140"/>
        <v>1</v>
      </c>
      <c r="O735" s="1" t="str">
        <f t="shared" si="14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42"/>
        <v>DD,E1,221225,SET,4,(IX),1,1,1,0,0,0,0,1,11100001,N,N,N,Y,N</v>
      </c>
    </row>
    <row r="736" spans="1:23" ht="15" customHeight="1" x14ac:dyDescent="0.25">
      <c r="A736" s="1" t="s">
        <v>170</v>
      </c>
      <c r="B736" s="1" t="s">
        <v>175</v>
      </c>
      <c r="C736" s="1">
        <f t="shared" si="132"/>
        <v>221226</v>
      </c>
      <c r="D736" s="1" t="s">
        <v>152</v>
      </c>
      <c r="E736" s="1">
        <v>4</v>
      </c>
      <c r="F736" s="1" t="s">
        <v>276</v>
      </c>
      <c r="G736" s="1" t="str">
        <f t="shared" si="133"/>
        <v>1</v>
      </c>
      <c r="H736" s="1" t="str">
        <f t="shared" si="134"/>
        <v>1</v>
      </c>
      <c r="I736" s="1" t="str">
        <f t="shared" si="135"/>
        <v>1</v>
      </c>
      <c r="J736" s="1" t="str">
        <f t="shared" si="136"/>
        <v>0</v>
      </c>
      <c r="K736" s="1" t="str">
        <f t="shared" si="137"/>
        <v>0</v>
      </c>
      <c r="L736" s="1" t="str">
        <f t="shared" si="138"/>
        <v>0</v>
      </c>
      <c r="M736" s="1" t="str">
        <f t="shared" si="139"/>
        <v>1</v>
      </c>
      <c r="N736" s="1" t="str">
        <f t="shared" si="140"/>
        <v>0</v>
      </c>
      <c r="O736" s="1" t="str">
        <f t="shared" si="14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42"/>
        <v>DD,E2,221226,SET,4,(IX),1,1,1,0,0,0,1,0,11100010,N,N,N,Y,N</v>
      </c>
    </row>
    <row r="737" spans="1:23" ht="15" customHeight="1" x14ac:dyDescent="0.25">
      <c r="A737" s="1" t="s">
        <v>170</v>
      </c>
      <c r="B737" s="1" t="s">
        <v>176</v>
      </c>
      <c r="C737" s="1">
        <f t="shared" si="132"/>
        <v>221227</v>
      </c>
      <c r="D737" s="1" t="s">
        <v>152</v>
      </c>
      <c r="E737" s="1">
        <v>4</v>
      </c>
      <c r="F737" s="1" t="s">
        <v>276</v>
      </c>
      <c r="G737" s="1" t="str">
        <f t="shared" si="133"/>
        <v>1</v>
      </c>
      <c r="H737" s="1" t="str">
        <f t="shared" si="134"/>
        <v>1</v>
      </c>
      <c r="I737" s="1" t="str">
        <f t="shared" si="135"/>
        <v>1</v>
      </c>
      <c r="J737" s="1" t="str">
        <f t="shared" si="136"/>
        <v>0</v>
      </c>
      <c r="K737" s="1" t="str">
        <f t="shared" si="137"/>
        <v>0</v>
      </c>
      <c r="L737" s="1" t="str">
        <f t="shared" si="138"/>
        <v>0</v>
      </c>
      <c r="M737" s="1" t="str">
        <f t="shared" si="139"/>
        <v>1</v>
      </c>
      <c r="N737" s="1" t="str">
        <f t="shared" si="140"/>
        <v>1</v>
      </c>
      <c r="O737" s="1" t="str">
        <f t="shared" si="14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42"/>
        <v>DD,E3,221227,SET,4,(IX),1,1,1,0,0,0,1,1,11100011,N,N,N,Y,N</v>
      </c>
    </row>
    <row r="738" spans="1:23" ht="15" customHeight="1" x14ac:dyDescent="0.25">
      <c r="A738" s="1" t="s">
        <v>170</v>
      </c>
      <c r="B738" s="1" t="s">
        <v>177</v>
      </c>
      <c r="C738" s="1">
        <f t="shared" si="132"/>
        <v>221228</v>
      </c>
      <c r="D738" s="1" t="s">
        <v>152</v>
      </c>
      <c r="E738" s="1">
        <v>4</v>
      </c>
      <c r="F738" s="1" t="s">
        <v>276</v>
      </c>
      <c r="G738" s="1" t="str">
        <f t="shared" si="133"/>
        <v>1</v>
      </c>
      <c r="H738" s="1" t="str">
        <f t="shared" si="134"/>
        <v>1</v>
      </c>
      <c r="I738" s="1" t="str">
        <f t="shared" si="135"/>
        <v>1</v>
      </c>
      <c r="J738" s="1" t="str">
        <f t="shared" si="136"/>
        <v>0</v>
      </c>
      <c r="K738" s="1" t="str">
        <f t="shared" si="137"/>
        <v>0</v>
      </c>
      <c r="L738" s="1" t="str">
        <f t="shared" si="138"/>
        <v>1</v>
      </c>
      <c r="M738" s="1" t="str">
        <f t="shared" si="139"/>
        <v>0</v>
      </c>
      <c r="N738" s="1" t="str">
        <f t="shared" si="140"/>
        <v>0</v>
      </c>
      <c r="O738" s="1" t="str">
        <f t="shared" si="14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42"/>
        <v>DD,E4,221228,SET,4,(IX),1,1,1,0,0,1,0,0,11100100,N,N,N,Y,N</v>
      </c>
    </row>
    <row r="739" spans="1:23" ht="15" customHeight="1" x14ac:dyDescent="0.25">
      <c r="A739" s="1" t="s">
        <v>170</v>
      </c>
      <c r="B739" s="1" t="s">
        <v>178</v>
      </c>
      <c r="C739" s="1">
        <f t="shared" si="132"/>
        <v>221229</v>
      </c>
      <c r="D739" s="1" t="s">
        <v>152</v>
      </c>
      <c r="E739" s="1">
        <v>4</v>
      </c>
      <c r="F739" s="1" t="s">
        <v>276</v>
      </c>
      <c r="G739" s="1" t="str">
        <f t="shared" si="133"/>
        <v>1</v>
      </c>
      <c r="H739" s="1" t="str">
        <f t="shared" si="134"/>
        <v>1</v>
      </c>
      <c r="I739" s="1" t="str">
        <f t="shared" si="135"/>
        <v>1</v>
      </c>
      <c r="J739" s="1" t="str">
        <f t="shared" si="136"/>
        <v>0</v>
      </c>
      <c r="K739" s="1" t="str">
        <f t="shared" si="137"/>
        <v>0</v>
      </c>
      <c r="L739" s="1" t="str">
        <f t="shared" si="138"/>
        <v>1</v>
      </c>
      <c r="M739" s="1" t="str">
        <f t="shared" si="139"/>
        <v>0</v>
      </c>
      <c r="N739" s="1" t="str">
        <f t="shared" si="140"/>
        <v>1</v>
      </c>
      <c r="O739" s="1" t="str">
        <f t="shared" si="14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42"/>
        <v>DD,E5,221229,SET,4,(IX),1,1,1,0,0,1,0,1,11100101,N,N,N,Y,N</v>
      </c>
    </row>
    <row r="740" spans="1:23" ht="15" customHeight="1" x14ac:dyDescent="0.25">
      <c r="A740" s="1" t="s">
        <v>170</v>
      </c>
      <c r="B740" s="1" t="s">
        <v>179</v>
      </c>
      <c r="C740" s="1">
        <f t="shared" si="132"/>
        <v>221230</v>
      </c>
      <c r="D740" s="1" t="s">
        <v>152</v>
      </c>
      <c r="E740" s="1">
        <v>4</v>
      </c>
      <c r="F740" s="1" t="s">
        <v>276</v>
      </c>
      <c r="G740" s="1" t="str">
        <f t="shared" si="133"/>
        <v>1</v>
      </c>
      <c r="H740" s="1" t="str">
        <f t="shared" si="134"/>
        <v>1</v>
      </c>
      <c r="I740" s="1" t="str">
        <f t="shared" si="135"/>
        <v>1</v>
      </c>
      <c r="J740" s="1" t="str">
        <f t="shared" si="136"/>
        <v>0</v>
      </c>
      <c r="K740" s="1" t="str">
        <f t="shared" si="137"/>
        <v>0</v>
      </c>
      <c r="L740" s="1" t="str">
        <f t="shared" si="138"/>
        <v>1</v>
      </c>
      <c r="M740" s="1" t="str">
        <f t="shared" si="139"/>
        <v>1</v>
      </c>
      <c r="N740" s="1" t="str">
        <f t="shared" si="140"/>
        <v>0</v>
      </c>
      <c r="O740" s="1" t="str">
        <f t="shared" si="14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42"/>
        <v>DD,E6,221230,SET,4,(IX),1,1,1,0,0,1,1,0,11100110,N,Y,Y,Y,N</v>
      </c>
    </row>
    <row r="741" spans="1:23" ht="15" customHeight="1" x14ac:dyDescent="0.25">
      <c r="A741" s="1" t="s">
        <v>170</v>
      </c>
      <c r="B741" s="1" t="s">
        <v>180</v>
      </c>
      <c r="C741" s="1">
        <f t="shared" si="132"/>
        <v>221231</v>
      </c>
      <c r="D741" s="1" t="s">
        <v>152</v>
      </c>
      <c r="E741" s="1">
        <v>4</v>
      </c>
      <c r="F741" s="1" t="s">
        <v>276</v>
      </c>
      <c r="G741" s="1" t="str">
        <f t="shared" si="133"/>
        <v>1</v>
      </c>
      <c r="H741" s="1" t="str">
        <f t="shared" si="134"/>
        <v>1</v>
      </c>
      <c r="I741" s="1" t="str">
        <f t="shared" si="135"/>
        <v>1</v>
      </c>
      <c r="J741" s="1" t="str">
        <f t="shared" si="136"/>
        <v>0</v>
      </c>
      <c r="K741" s="1" t="str">
        <f t="shared" si="137"/>
        <v>0</v>
      </c>
      <c r="L741" s="1" t="str">
        <f t="shared" si="138"/>
        <v>1</v>
      </c>
      <c r="M741" s="1" t="str">
        <f t="shared" si="139"/>
        <v>1</v>
      </c>
      <c r="N741" s="1" t="str">
        <f t="shared" si="140"/>
        <v>1</v>
      </c>
      <c r="O741" s="1" t="str">
        <f t="shared" si="14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42"/>
        <v>DD,E7,221231,SET,4,(IX),1,1,1,0,0,1,1,1,11100111,N,N,N,Y,N</v>
      </c>
    </row>
    <row r="742" spans="1:23" ht="15" customHeight="1" x14ac:dyDescent="0.25">
      <c r="A742" s="1" t="s">
        <v>170</v>
      </c>
      <c r="B742" s="1" t="s">
        <v>181</v>
      </c>
      <c r="C742" s="1">
        <f t="shared" si="132"/>
        <v>221232</v>
      </c>
      <c r="D742" s="1" t="s">
        <v>152</v>
      </c>
      <c r="E742" s="1">
        <v>5</v>
      </c>
      <c r="F742" s="1" t="s">
        <v>276</v>
      </c>
      <c r="G742" s="1" t="str">
        <f t="shared" si="133"/>
        <v>1</v>
      </c>
      <c r="H742" s="1" t="str">
        <f t="shared" si="134"/>
        <v>1</v>
      </c>
      <c r="I742" s="1" t="str">
        <f t="shared" si="135"/>
        <v>1</v>
      </c>
      <c r="J742" s="1" t="str">
        <f t="shared" si="136"/>
        <v>0</v>
      </c>
      <c r="K742" s="1" t="str">
        <f t="shared" si="137"/>
        <v>1</v>
      </c>
      <c r="L742" s="1" t="str">
        <f t="shared" si="138"/>
        <v>0</v>
      </c>
      <c r="M742" s="1" t="str">
        <f t="shared" si="139"/>
        <v>0</v>
      </c>
      <c r="N742" s="1" t="str">
        <f t="shared" si="140"/>
        <v>0</v>
      </c>
      <c r="O742" s="1" t="str">
        <f t="shared" si="14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42"/>
        <v>DD,E8,221232,SET,5,(IX),1,1,1,0,1,0,0,0,11101000,N,N,N,Y,N</v>
      </c>
    </row>
    <row r="743" spans="1:23" ht="15" customHeight="1" x14ac:dyDescent="0.25">
      <c r="A743" s="1" t="s">
        <v>170</v>
      </c>
      <c r="B743" s="1" t="s">
        <v>182</v>
      </c>
      <c r="C743" s="1">
        <f t="shared" si="132"/>
        <v>221233</v>
      </c>
      <c r="D743" s="1" t="s">
        <v>152</v>
      </c>
      <c r="E743" s="1">
        <v>5</v>
      </c>
      <c r="F743" s="1" t="s">
        <v>276</v>
      </c>
      <c r="G743" s="1" t="str">
        <f t="shared" si="133"/>
        <v>1</v>
      </c>
      <c r="H743" s="1" t="str">
        <f t="shared" si="134"/>
        <v>1</v>
      </c>
      <c r="I743" s="1" t="str">
        <f t="shared" si="135"/>
        <v>1</v>
      </c>
      <c r="J743" s="1" t="str">
        <f t="shared" si="136"/>
        <v>0</v>
      </c>
      <c r="K743" s="1" t="str">
        <f t="shared" si="137"/>
        <v>1</v>
      </c>
      <c r="L743" s="1" t="str">
        <f t="shared" si="138"/>
        <v>0</v>
      </c>
      <c r="M743" s="1" t="str">
        <f t="shared" si="139"/>
        <v>0</v>
      </c>
      <c r="N743" s="1" t="str">
        <f t="shared" si="140"/>
        <v>1</v>
      </c>
      <c r="O743" s="1" t="str">
        <f t="shared" si="14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42"/>
        <v>DD,E9,221233,SET,5,(IX),1,1,1,0,1,0,0,1,11101001,N,N,N,Y,N</v>
      </c>
    </row>
    <row r="744" spans="1:23" ht="15" customHeight="1" x14ac:dyDescent="0.25">
      <c r="A744" s="1" t="s">
        <v>170</v>
      </c>
      <c r="B744" s="1" t="s">
        <v>183</v>
      </c>
      <c r="C744" s="1">
        <f t="shared" si="132"/>
        <v>221234</v>
      </c>
      <c r="D744" s="1" t="s">
        <v>152</v>
      </c>
      <c r="E744" s="1">
        <v>5</v>
      </c>
      <c r="F744" s="1" t="s">
        <v>276</v>
      </c>
      <c r="G744" s="1" t="str">
        <f t="shared" si="133"/>
        <v>1</v>
      </c>
      <c r="H744" s="1" t="str">
        <f t="shared" si="134"/>
        <v>1</v>
      </c>
      <c r="I744" s="1" t="str">
        <f t="shared" si="135"/>
        <v>1</v>
      </c>
      <c r="J744" s="1" t="str">
        <f t="shared" si="136"/>
        <v>0</v>
      </c>
      <c r="K744" s="1" t="str">
        <f t="shared" si="137"/>
        <v>1</v>
      </c>
      <c r="L744" s="1" t="str">
        <f t="shared" si="138"/>
        <v>0</v>
      </c>
      <c r="M744" s="1" t="str">
        <f t="shared" si="139"/>
        <v>1</v>
      </c>
      <c r="N744" s="1" t="str">
        <f t="shared" si="140"/>
        <v>0</v>
      </c>
      <c r="O744" s="1" t="str">
        <f t="shared" si="14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42"/>
        <v>DD,EA,221234,SET,5,(IX),1,1,1,0,1,0,1,0,11101010,N,N,N,Y,N</v>
      </c>
    </row>
    <row r="745" spans="1:23" ht="15" customHeight="1" x14ac:dyDescent="0.25">
      <c r="A745" s="1" t="s">
        <v>170</v>
      </c>
      <c r="B745" s="1" t="s">
        <v>184</v>
      </c>
      <c r="C745" s="1">
        <f t="shared" si="132"/>
        <v>221235</v>
      </c>
      <c r="D745" s="1" t="s">
        <v>152</v>
      </c>
      <c r="E745" s="1">
        <v>5</v>
      </c>
      <c r="F745" s="1" t="s">
        <v>276</v>
      </c>
      <c r="G745" s="1" t="str">
        <f t="shared" si="133"/>
        <v>1</v>
      </c>
      <c r="H745" s="1" t="str">
        <f t="shared" si="134"/>
        <v>1</v>
      </c>
      <c r="I745" s="1" t="str">
        <f t="shared" si="135"/>
        <v>1</v>
      </c>
      <c r="J745" s="1" t="str">
        <f t="shared" si="136"/>
        <v>0</v>
      </c>
      <c r="K745" s="1" t="str">
        <f t="shared" si="137"/>
        <v>1</v>
      </c>
      <c r="L745" s="1" t="str">
        <f t="shared" si="138"/>
        <v>0</v>
      </c>
      <c r="M745" s="1" t="str">
        <f t="shared" si="139"/>
        <v>1</v>
      </c>
      <c r="N745" s="1" t="str">
        <f t="shared" si="140"/>
        <v>1</v>
      </c>
      <c r="O745" s="1" t="str">
        <f t="shared" si="14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42"/>
        <v>DD,EB,221235,SET,5,(IX),1,1,1,0,1,0,1,1,11101011,N,N,N,Y,N</v>
      </c>
    </row>
    <row r="746" spans="1:23" ht="15" customHeight="1" x14ac:dyDescent="0.25">
      <c r="A746" s="1" t="s">
        <v>170</v>
      </c>
      <c r="B746" s="1" t="s">
        <v>185</v>
      </c>
      <c r="C746" s="1">
        <f t="shared" si="132"/>
        <v>221236</v>
      </c>
      <c r="D746" s="1" t="s">
        <v>152</v>
      </c>
      <c r="E746" s="1">
        <v>5</v>
      </c>
      <c r="F746" s="1" t="s">
        <v>276</v>
      </c>
      <c r="G746" s="1" t="str">
        <f t="shared" si="133"/>
        <v>1</v>
      </c>
      <c r="H746" s="1" t="str">
        <f t="shared" si="134"/>
        <v>1</v>
      </c>
      <c r="I746" s="1" t="str">
        <f t="shared" si="135"/>
        <v>1</v>
      </c>
      <c r="J746" s="1" t="str">
        <f t="shared" si="136"/>
        <v>0</v>
      </c>
      <c r="K746" s="1" t="str">
        <f t="shared" si="137"/>
        <v>1</v>
      </c>
      <c r="L746" s="1" t="str">
        <f t="shared" si="138"/>
        <v>1</v>
      </c>
      <c r="M746" s="1" t="str">
        <f t="shared" si="139"/>
        <v>0</v>
      </c>
      <c r="N746" s="1" t="str">
        <f t="shared" si="140"/>
        <v>0</v>
      </c>
      <c r="O746" s="1" t="str">
        <f t="shared" si="14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42"/>
        <v>DD,EC,221236,SET,5,(IX),1,1,1,0,1,1,0,0,11101100,N,N,N,Y,N</v>
      </c>
    </row>
    <row r="747" spans="1:23" ht="15" customHeight="1" x14ac:dyDescent="0.25">
      <c r="A747" s="1" t="s">
        <v>170</v>
      </c>
      <c r="B747" s="1" t="s">
        <v>186</v>
      </c>
      <c r="C747" s="1">
        <f t="shared" si="132"/>
        <v>221237</v>
      </c>
      <c r="D747" s="1" t="s">
        <v>152</v>
      </c>
      <c r="E747" s="1">
        <v>5</v>
      </c>
      <c r="F747" s="1" t="s">
        <v>276</v>
      </c>
      <c r="G747" s="1" t="str">
        <f t="shared" si="133"/>
        <v>1</v>
      </c>
      <c r="H747" s="1" t="str">
        <f t="shared" si="134"/>
        <v>1</v>
      </c>
      <c r="I747" s="1" t="str">
        <f t="shared" si="135"/>
        <v>1</v>
      </c>
      <c r="J747" s="1" t="str">
        <f t="shared" si="136"/>
        <v>0</v>
      </c>
      <c r="K747" s="1" t="str">
        <f t="shared" si="137"/>
        <v>1</v>
      </c>
      <c r="L747" s="1" t="str">
        <f t="shared" si="138"/>
        <v>1</v>
      </c>
      <c r="M747" s="1" t="str">
        <f t="shared" si="139"/>
        <v>0</v>
      </c>
      <c r="N747" s="1" t="str">
        <f t="shared" si="140"/>
        <v>1</v>
      </c>
      <c r="O747" s="1" t="str">
        <f t="shared" si="14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42"/>
        <v>DD,ED,221237,SET,5,(IX),1,1,1,0,1,1,0,1,11101101,N,N,N,Y,N</v>
      </c>
    </row>
    <row r="748" spans="1:23" ht="15" customHeight="1" x14ac:dyDescent="0.25">
      <c r="A748" s="1" t="s">
        <v>170</v>
      </c>
      <c r="B748" s="1" t="s">
        <v>187</v>
      </c>
      <c r="C748" s="1">
        <f t="shared" si="132"/>
        <v>221238</v>
      </c>
      <c r="D748" s="1" t="s">
        <v>152</v>
      </c>
      <c r="E748" s="1">
        <v>5</v>
      </c>
      <c r="F748" s="1" t="s">
        <v>276</v>
      </c>
      <c r="G748" s="1" t="str">
        <f t="shared" si="133"/>
        <v>1</v>
      </c>
      <c r="H748" s="1" t="str">
        <f t="shared" si="134"/>
        <v>1</v>
      </c>
      <c r="I748" s="1" t="str">
        <f t="shared" si="135"/>
        <v>1</v>
      </c>
      <c r="J748" s="1" t="str">
        <f t="shared" si="136"/>
        <v>0</v>
      </c>
      <c r="K748" s="1" t="str">
        <f t="shared" si="137"/>
        <v>1</v>
      </c>
      <c r="L748" s="1" t="str">
        <f t="shared" si="138"/>
        <v>1</v>
      </c>
      <c r="M748" s="1" t="str">
        <f t="shared" si="139"/>
        <v>1</v>
      </c>
      <c r="N748" s="1" t="str">
        <f t="shared" si="140"/>
        <v>0</v>
      </c>
      <c r="O748" s="1" t="str">
        <f t="shared" si="14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42"/>
        <v>DD,EE,221238,SET,5,(IX),1,1,1,0,1,1,1,0,11101110,N,Y,Y,Y,N</v>
      </c>
    </row>
    <row r="749" spans="1:23" ht="15" customHeight="1" x14ac:dyDescent="0.25">
      <c r="A749" s="1" t="s">
        <v>170</v>
      </c>
      <c r="B749" s="1" t="s">
        <v>188</v>
      </c>
      <c r="C749" s="1">
        <f t="shared" si="132"/>
        <v>221239</v>
      </c>
      <c r="D749" s="1" t="s">
        <v>152</v>
      </c>
      <c r="E749" s="1">
        <v>5</v>
      </c>
      <c r="F749" s="1" t="s">
        <v>276</v>
      </c>
      <c r="G749" s="1" t="str">
        <f t="shared" si="133"/>
        <v>1</v>
      </c>
      <c r="H749" s="1" t="str">
        <f t="shared" si="134"/>
        <v>1</v>
      </c>
      <c r="I749" s="1" t="str">
        <f t="shared" si="135"/>
        <v>1</v>
      </c>
      <c r="J749" s="1" t="str">
        <f t="shared" si="136"/>
        <v>0</v>
      </c>
      <c r="K749" s="1" t="str">
        <f t="shared" si="137"/>
        <v>1</v>
      </c>
      <c r="L749" s="1" t="str">
        <f t="shared" si="138"/>
        <v>1</v>
      </c>
      <c r="M749" s="1" t="str">
        <f t="shared" si="139"/>
        <v>1</v>
      </c>
      <c r="N749" s="1" t="str">
        <f t="shared" si="140"/>
        <v>1</v>
      </c>
      <c r="O749" s="1" t="str">
        <f t="shared" si="14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42"/>
        <v>DD,EF,221239,SET,5,(IX),1,1,1,0,1,1,1,1,11101111,N,N,N,Y,N</v>
      </c>
    </row>
    <row r="750" spans="1:23" ht="15" customHeight="1" x14ac:dyDescent="0.25">
      <c r="A750" s="1" t="s">
        <v>170</v>
      </c>
      <c r="B750" s="1" t="s">
        <v>189</v>
      </c>
      <c r="C750" s="1">
        <f t="shared" si="132"/>
        <v>221240</v>
      </c>
      <c r="D750" s="1" t="s">
        <v>152</v>
      </c>
      <c r="E750" s="1">
        <v>6</v>
      </c>
      <c r="F750" s="1" t="s">
        <v>276</v>
      </c>
      <c r="G750" s="1" t="str">
        <f t="shared" si="133"/>
        <v>1</v>
      </c>
      <c r="H750" s="1" t="str">
        <f t="shared" si="134"/>
        <v>1</v>
      </c>
      <c r="I750" s="1" t="str">
        <f t="shared" si="135"/>
        <v>1</v>
      </c>
      <c r="J750" s="1" t="str">
        <f t="shared" si="136"/>
        <v>1</v>
      </c>
      <c r="K750" s="1" t="str">
        <f t="shared" si="137"/>
        <v>0</v>
      </c>
      <c r="L750" s="1" t="str">
        <f t="shared" si="138"/>
        <v>0</v>
      </c>
      <c r="M750" s="1" t="str">
        <f t="shared" si="139"/>
        <v>0</v>
      </c>
      <c r="N750" s="1" t="str">
        <f t="shared" si="140"/>
        <v>0</v>
      </c>
      <c r="O750" s="1" t="str">
        <f t="shared" si="14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42"/>
        <v>DD,F0,221240,SET,6,(IX),1,1,1,1,0,0,0,0,11110000,N,N,N,Y,N</v>
      </c>
    </row>
    <row r="751" spans="1:23" ht="15" customHeight="1" x14ac:dyDescent="0.25">
      <c r="A751" s="1" t="s">
        <v>170</v>
      </c>
      <c r="B751" s="1" t="s">
        <v>190</v>
      </c>
      <c r="C751" s="1">
        <f t="shared" si="132"/>
        <v>221241</v>
      </c>
      <c r="D751" s="1" t="s">
        <v>152</v>
      </c>
      <c r="E751" s="1">
        <v>6</v>
      </c>
      <c r="F751" s="1" t="s">
        <v>276</v>
      </c>
      <c r="G751" s="1" t="str">
        <f t="shared" si="133"/>
        <v>1</v>
      </c>
      <c r="H751" s="1" t="str">
        <f t="shared" si="134"/>
        <v>1</v>
      </c>
      <c r="I751" s="1" t="str">
        <f t="shared" si="135"/>
        <v>1</v>
      </c>
      <c r="J751" s="1" t="str">
        <f t="shared" si="136"/>
        <v>1</v>
      </c>
      <c r="K751" s="1" t="str">
        <f t="shared" si="137"/>
        <v>0</v>
      </c>
      <c r="L751" s="1" t="str">
        <f t="shared" si="138"/>
        <v>0</v>
      </c>
      <c r="M751" s="1" t="str">
        <f t="shared" si="139"/>
        <v>0</v>
      </c>
      <c r="N751" s="1" t="str">
        <f t="shared" si="140"/>
        <v>1</v>
      </c>
      <c r="O751" s="1" t="str">
        <f t="shared" si="14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42"/>
        <v>DD,F1,221241,SET,6,(IX),1,1,1,1,0,0,0,1,11110001,N,N,N,Y,N</v>
      </c>
    </row>
    <row r="752" spans="1:23" ht="15" customHeight="1" x14ac:dyDescent="0.25">
      <c r="A752" s="1" t="s">
        <v>170</v>
      </c>
      <c r="B752" s="1" t="s">
        <v>191</v>
      </c>
      <c r="C752" s="1">
        <f t="shared" si="132"/>
        <v>221242</v>
      </c>
      <c r="D752" s="1" t="s">
        <v>152</v>
      </c>
      <c r="E752" s="1">
        <v>6</v>
      </c>
      <c r="F752" s="1" t="s">
        <v>276</v>
      </c>
      <c r="G752" s="1" t="str">
        <f t="shared" si="133"/>
        <v>1</v>
      </c>
      <c r="H752" s="1" t="str">
        <f t="shared" si="134"/>
        <v>1</v>
      </c>
      <c r="I752" s="1" t="str">
        <f t="shared" si="135"/>
        <v>1</v>
      </c>
      <c r="J752" s="1" t="str">
        <f t="shared" si="136"/>
        <v>1</v>
      </c>
      <c r="K752" s="1" t="str">
        <f t="shared" si="137"/>
        <v>0</v>
      </c>
      <c r="L752" s="1" t="str">
        <f t="shared" si="138"/>
        <v>0</v>
      </c>
      <c r="M752" s="1" t="str">
        <f t="shared" si="139"/>
        <v>1</v>
      </c>
      <c r="N752" s="1" t="str">
        <f t="shared" si="140"/>
        <v>0</v>
      </c>
      <c r="O752" s="1" t="str">
        <f t="shared" si="14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42"/>
        <v>DD,F2,221242,SET,6,(IX),1,1,1,1,0,0,1,0,11110010,N,N,N,Y,N</v>
      </c>
    </row>
    <row r="753" spans="1:23" ht="15" customHeight="1" x14ac:dyDescent="0.25">
      <c r="A753" s="1" t="s">
        <v>170</v>
      </c>
      <c r="B753" s="1" t="s">
        <v>192</v>
      </c>
      <c r="C753" s="1">
        <f t="shared" si="132"/>
        <v>221243</v>
      </c>
      <c r="D753" s="1" t="s">
        <v>152</v>
      </c>
      <c r="E753" s="1">
        <v>6</v>
      </c>
      <c r="F753" s="1" t="s">
        <v>276</v>
      </c>
      <c r="G753" s="1" t="str">
        <f t="shared" si="133"/>
        <v>1</v>
      </c>
      <c r="H753" s="1" t="str">
        <f t="shared" si="134"/>
        <v>1</v>
      </c>
      <c r="I753" s="1" t="str">
        <f t="shared" si="135"/>
        <v>1</v>
      </c>
      <c r="J753" s="1" t="str">
        <f t="shared" si="136"/>
        <v>1</v>
      </c>
      <c r="K753" s="1" t="str">
        <f t="shared" si="137"/>
        <v>0</v>
      </c>
      <c r="L753" s="1" t="str">
        <f t="shared" si="138"/>
        <v>0</v>
      </c>
      <c r="M753" s="1" t="str">
        <f t="shared" si="139"/>
        <v>1</v>
      </c>
      <c r="N753" s="1" t="str">
        <f t="shared" si="140"/>
        <v>1</v>
      </c>
      <c r="O753" s="1" t="str">
        <f t="shared" si="14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42"/>
        <v>DD,F3,221243,SET,6,(IX),1,1,1,1,0,0,1,1,11110011,N,N,N,Y,N</v>
      </c>
    </row>
    <row r="754" spans="1:23" ht="15" customHeight="1" x14ac:dyDescent="0.25">
      <c r="A754" s="1" t="s">
        <v>170</v>
      </c>
      <c r="B754" s="1" t="s">
        <v>193</v>
      </c>
      <c r="C754" s="1">
        <f t="shared" si="132"/>
        <v>221244</v>
      </c>
      <c r="D754" s="1" t="s">
        <v>152</v>
      </c>
      <c r="E754" s="1">
        <v>6</v>
      </c>
      <c r="F754" s="1" t="s">
        <v>276</v>
      </c>
      <c r="G754" s="1" t="str">
        <f t="shared" si="133"/>
        <v>1</v>
      </c>
      <c r="H754" s="1" t="str">
        <f t="shared" si="134"/>
        <v>1</v>
      </c>
      <c r="I754" s="1" t="str">
        <f t="shared" si="135"/>
        <v>1</v>
      </c>
      <c r="J754" s="1" t="str">
        <f t="shared" si="136"/>
        <v>1</v>
      </c>
      <c r="K754" s="1" t="str">
        <f t="shared" si="137"/>
        <v>0</v>
      </c>
      <c r="L754" s="1" t="str">
        <f t="shared" si="138"/>
        <v>1</v>
      </c>
      <c r="M754" s="1" t="str">
        <f t="shared" si="139"/>
        <v>0</v>
      </c>
      <c r="N754" s="1" t="str">
        <f t="shared" si="140"/>
        <v>0</v>
      </c>
      <c r="O754" s="1" t="str">
        <f t="shared" si="14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42"/>
        <v>DD,F4,221244,SET,6,(IX),1,1,1,1,0,1,0,0,11110100,N,N,N,Y,N</v>
      </c>
    </row>
    <row r="755" spans="1:23" ht="15" customHeight="1" x14ac:dyDescent="0.25">
      <c r="A755" s="1" t="s">
        <v>170</v>
      </c>
      <c r="B755" s="1" t="s">
        <v>194</v>
      </c>
      <c r="C755" s="1">
        <f t="shared" si="132"/>
        <v>221245</v>
      </c>
      <c r="D755" s="1" t="s">
        <v>152</v>
      </c>
      <c r="E755" s="1">
        <v>6</v>
      </c>
      <c r="F755" s="1" t="s">
        <v>276</v>
      </c>
      <c r="G755" s="1" t="str">
        <f t="shared" si="133"/>
        <v>1</v>
      </c>
      <c r="H755" s="1" t="str">
        <f t="shared" si="134"/>
        <v>1</v>
      </c>
      <c r="I755" s="1" t="str">
        <f t="shared" si="135"/>
        <v>1</v>
      </c>
      <c r="J755" s="1" t="str">
        <f t="shared" si="136"/>
        <v>1</v>
      </c>
      <c r="K755" s="1" t="str">
        <f t="shared" si="137"/>
        <v>0</v>
      </c>
      <c r="L755" s="1" t="str">
        <f t="shared" si="138"/>
        <v>1</v>
      </c>
      <c r="M755" s="1" t="str">
        <f t="shared" si="139"/>
        <v>0</v>
      </c>
      <c r="N755" s="1" t="str">
        <f t="shared" si="140"/>
        <v>1</v>
      </c>
      <c r="O755" s="1" t="str">
        <f t="shared" si="14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42"/>
        <v>DD,F5,221245,SET,6,(IX),1,1,1,1,0,1,0,1,11110101,N,N,N,Y,N</v>
      </c>
    </row>
    <row r="756" spans="1:23" ht="15" customHeight="1" x14ac:dyDescent="0.25">
      <c r="A756" s="1" t="s">
        <v>170</v>
      </c>
      <c r="B756" s="1" t="s">
        <v>195</v>
      </c>
      <c r="C756" s="1">
        <f t="shared" si="132"/>
        <v>221246</v>
      </c>
      <c r="D756" s="1" t="s">
        <v>152</v>
      </c>
      <c r="E756" s="1">
        <v>6</v>
      </c>
      <c r="F756" s="1" t="s">
        <v>276</v>
      </c>
      <c r="G756" s="1" t="str">
        <f t="shared" si="133"/>
        <v>1</v>
      </c>
      <c r="H756" s="1" t="str">
        <f t="shared" si="134"/>
        <v>1</v>
      </c>
      <c r="I756" s="1" t="str">
        <f t="shared" si="135"/>
        <v>1</v>
      </c>
      <c r="J756" s="1" t="str">
        <f t="shared" si="136"/>
        <v>1</v>
      </c>
      <c r="K756" s="1" t="str">
        <f t="shared" si="137"/>
        <v>0</v>
      </c>
      <c r="L756" s="1" t="str">
        <f t="shared" si="138"/>
        <v>1</v>
      </c>
      <c r="M756" s="1" t="str">
        <f t="shared" si="139"/>
        <v>1</v>
      </c>
      <c r="N756" s="1" t="str">
        <f t="shared" si="140"/>
        <v>0</v>
      </c>
      <c r="O756" s="1" t="str">
        <f t="shared" si="14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42"/>
        <v>DD,F6,221246,SET,6,(IX),1,1,1,1,0,1,1,0,11110110,N,Y,Y,Y,N</v>
      </c>
    </row>
    <row r="757" spans="1:23" ht="15" customHeight="1" x14ac:dyDescent="0.25">
      <c r="A757" s="1" t="s">
        <v>170</v>
      </c>
      <c r="B757" s="1" t="s">
        <v>196</v>
      </c>
      <c r="C757" s="1">
        <f t="shared" si="132"/>
        <v>221247</v>
      </c>
      <c r="D757" s="1" t="s">
        <v>152</v>
      </c>
      <c r="E757" s="1">
        <v>6</v>
      </c>
      <c r="F757" s="1" t="s">
        <v>276</v>
      </c>
      <c r="G757" s="1" t="str">
        <f t="shared" si="133"/>
        <v>1</v>
      </c>
      <c r="H757" s="1" t="str">
        <f t="shared" si="134"/>
        <v>1</v>
      </c>
      <c r="I757" s="1" t="str">
        <f t="shared" si="135"/>
        <v>1</v>
      </c>
      <c r="J757" s="1" t="str">
        <f t="shared" si="136"/>
        <v>1</v>
      </c>
      <c r="K757" s="1" t="str">
        <f t="shared" si="137"/>
        <v>0</v>
      </c>
      <c r="L757" s="1" t="str">
        <f t="shared" si="138"/>
        <v>1</v>
      </c>
      <c r="M757" s="1" t="str">
        <f t="shared" si="139"/>
        <v>1</v>
      </c>
      <c r="N757" s="1" t="str">
        <f t="shared" si="140"/>
        <v>1</v>
      </c>
      <c r="O757" s="1" t="str">
        <f t="shared" si="14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42"/>
        <v>DD,F7,221247,SET,6,(IX),1,1,1,1,0,1,1,1,11110111,N,N,N,Y,N</v>
      </c>
    </row>
    <row r="758" spans="1:23" ht="15" customHeight="1" x14ac:dyDescent="0.25">
      <c r="A758" s="1" t="s">
        <v>170</v>
      </c>
      <c r="B758" s="1" t="s">
        <v>197</v>
      </c>
      <c r="C758" s="1">
        <f t="shared" si="132"/>
        <v>221248</v>
      </c>
      <c r="D758" s="1" t="s">
        <v>152</v>
      </c>
      <c r="E758" s="1">
        <v>7</v>
      </c>
      <c r="F758" s="1" t="s">
        <v>276</v>
      </c>
      <c r="G758" s="1" t="str">
        <f t="shared" si="133"/>
        <v>1</v>
      </c>
      <c r="H758" s="1" t="str">
        <f t="shared" si="134"/>
        <v>1</v>
      </c>
      <c r="I758" s="1" t="str">
        <f t="shared" si="135"/>
        <v>1</v>
      </c>
      <c r="J758" s="1" t="str">
        <f t="shared" si="136"/>
        <v>1</v>
      </c>
      <c r="K758" s="1" t="str">
        <f t="shared" si="137"/>
        <v>1</v>
      </c>
      <c r="L758" s="1" t="str">
        <f t="shared" si="138"/>
        <v>0</v>
      </c>
      <c r="M758" s="1" t="str">
        <f t="shared" si="139"/>
        <v>0</v>
      </c>
      <c r="N758" s="1" t="str">
        <f t="shared" si="140"/>
        <v>0</v>
      </c>
      <c r="O758" s="1" t="str">
        <f t="shared" si="14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42"/>
        <v>DD,F8,221248,SET,7,(IX),1,1,1,1,1,0,0,0,11111000,N,N,N,Y,N</v>
      </c>
    </row>
    <row r="759" spans="1:23" ht="15" customHeight="1" x14ac:dyDescent="0.25">
      <c r="A759" s="1" t="s">
        <v>170</v>
      </c>
      <c r="B759" s="1" t="s">
        <v>198</v>
      </c>
      <c r="C759" s="1">
        <f t="shared" si="132"/>
        <v>221249</v>
      </c>
      <c r="D759" s="1" t="s">
        <v>152</v>
      </c>
      <c r="E759" s="1">
        <v>7</v>
      </c>
      <c r="F759" s="1" t="s">
        <v>276</v>
      </c>
      <c r="G759" s="1" t="str">
        <f t="shared" si="133"/>
        <v>1</v>
      </c>
      <c r="H759" s="1" t="str">
        <f t="shared" si="134"/>
        <v>1</v>
      </c>
      <c r="I759" s="1" t="str">
        <f t="shared" si="135"/>
        <v>1</v>
      </c>
      <c r="J759" s="1" t="str">
        <f t="shared" si="136"/>
        <v>1</v>
      </c>
      <c r="K759" s="1" t="str">
        <f t="shared" si="137"/>
        <v>1</v>
      </c>
      <c r="L759" s="1" t="str">
        <f t="shared" si="138"/>
        <v>0</v>
      </c>
      <c r="M759" s="1" t="str">
        <f t="shared" si="139"/>
        <v>0</v>
      </c>
      <c r="N759" s="1" t="str">
        <f t="shared" si="140"/>
        <v>1</v>
      </c>
      <c r="O759" s="1" t="str">
        <f t="shared" si="14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42"/>
        <v>DD,F9,221249,SET,7,(IX),1,1,1,1,1,0,0,1,11111001,N,N,N,Y,N</v>
      </c>
    </row>
    <row r="760" spans="1:23" ht="15" customHeight="1" x14ac:dyDescent="0.25">
      <c r="A760" s="1" t="s">
        <v>170</v>
      </c>
      <c r="B760" s="1" t="s">
        <v>199</v>
      </c>
      <c r="C760" s="1">
        <f t="shared" si="132"/>
        <v>221250</v>
      </c>
      <c r="D760" s="1" t="s">
        <v>152</v>
      </c>
      <c r="E760" s="1">
        <v>7</v>
      </c>
      <c r="F760" s="1" t="s">
        <v>276</v>
      </c>
      <c r="G760" s="1" t="str">
        <f t="shared" si="133"/>
        <v>1</v>
      </c>
      <c r="H760" s="1" t="str">
        <f t="shared" si="134"/>
        <v>1</v>
      </c>
      <c r="I760" s="1" t="str">
        <f t="shared" si="135"/>
        <v>1</v>
      </c>
      <c r="J760" s="1" t="str">
        <f t="shared" si="136"/>
        <v>1</v>
      </c>
      <c r="K760" s="1" t="str">
        <f t="shared" si="137"/>
        <v>1</v>
      </c>
      <c r="L760" s="1" t="str">
        <f t="shared" si="138"/>
        <v>0</v>
      </c>
      <c r="M760" s="1" t="str">
        <f t="shared" si="139"/>
        <v>1</v>
      </c>
      <c r="N760" s="1" t="str">
        <f t="shared" si="140"/>
        <v>0</v>
      </c>
      <c r="O760" s="1" t="str">
        <f t="shared" si="14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42"/>
        <v>DD,FA,221250,SET,7,(IX),1,1,1,1,1,0,1,0,11111010,N,N,N,Y,N</v>
      </c>
    </row>
    <row r="761" spans="1:23" ht="15" customHeight="1" x14ac:dyDescent="0.25">
      <c r="A761" s="1" t="s">
        <v>170</v>
      </c>
      <c r="B761" s="1" t="s">
        <v>200</v>
      </c>
      <c r="C761" s="1">
        <f t="shared" si="132"/>
        <v>221251</v>
      </c>
      <c r="D761" s="1" t="s">
        <v>152</v>
      </c>
      <c r="E761" s="1">
        <v>7</v>
      </c>
      <c r="F761" s="1" t="s">
        <v>276</v>
      </c>
      <c r="G761" s="1" t="str">
        <f t="shared" si="133"/>
        <v>1</v>
      </c>
      <c r="H761" s="1" t="str">
        <f t="shared" si="134"/>
        <v>1</v>
      </c>
      <c r="I761" s="1" t="str">
        <f t="shared" si="135"/>
        <v>1</v>
      </c>
      <c r="J761" s="1" t="str">
        <f t="shared" si="136"/>
        <v>1</v>
      </c>
      <c r="K761" s="1" t="str">
        <f t="shared" si="137"/>
        <v>1</v>
      </c>
      <c r="L761" s="1" t="str">
        <f t="shared" si="138"/>
        <v>0</v>
      </c>
      <c r="M761" s="1" t="str">
        <f t="shared" si="139"/>
        <v>1</v>
      </c>
      <c r="N761" s="1" t="str">
        <f t="shared" si="140"/>
        <v>1</v>
      </c>
      <c r="O761" s="1" t="str">
        <f t="shared" si="14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42"/>
        <v>DD,FB,221251,SET,7,(IX),1,1,1,1,1,0,1,1,11111011,N,N,N,Y,N</v>
      </c>
    </row>
    <row r="762" spans="1:23" ht="15" customHeight="1" x14ac:dyDescent="0.25">
      <c r="A762" s="1" t="s">
        <v>170</v>
      </c>
      <c r="B762" s="1" t="s">
        <v>201</v>
      </c>
      <c r="C762" s="1">
        <f t="shared" si="132"/>
        <v>221252</v>
      </c>
      <c r="D762" s="1" t="s">
        <v>152</v>
      </c>
      <c r="E762" s="1">
        <v>7</v>
      </c>
      <c r="F762" s="1" t="s">
        <v>276</v>
      </c>
      <c r="G762" s="1" t="str">
        <f t="shared" si="133"/>
        <v>1</v>
      </c>
      <c r="H762" s="1" t="str">
        <f t="shared" si="134"/>
        <v>1</v>
      </c>
      <c r="I762" s="1" t="str">
        <f t="shared" si="135"/>
        <v>1</v>
      </c>
      <c r="J762" s="1" t="str">
        <f t="shared" si="136"/>
        <v>1</v>
      </c>
      <c r="K762" s="1" t="str">
        <f t="shared" si="137"/>
        <v>1</v>
      </c>
      <c r="L762" s="1" t="str">
        <f t="shared" si="138"/>
        <v>1</v>
      </c>
      <c r="M762" s="1" t="str">
        <f t="shared" si="139"/>
        <v>0</v>
      </c>
      <c r="N762" s="1" t="str">
        <f t="shared" si="140"/>
        <v>0</v>
      </c>
      <c r="O762" s="1" t="str">
        <f t="shared" si="14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42"/>
        <v>DD,FC,221252,SET,7,(IX),1,1,1,1,1,1,0,0,11111100,N,N,N,Y,N</v>
      </c>
    </row>
    <row r="763" spans="1:23" ht="15" customHeight="1" x14ac:dyDescent="0.25">
      <c r="A763" s="1" t="s">
        <v>170</v>
      </c>
      <c r="B763" s="1" t="s">
        <v>202</v>
      </c>
      <c r="C763" s="1">
        <f t="shared" si="132"/>
        <v>221253</v>
      </c>
      <c r="D763" s="1" t="s">
        <v>152</v>
      </c>
      <c r="E763" s="1">
        <v>7</v>
      </c>
      <c r="F763" s="1" t="s">
        <v>276</v>
      </c>
      <c r="G763" s="1" t="str">
        <f t="shared" si="133"/>
        <v>1</v>
      </c>
      <c r="H763" s="1" t="str">
        <f t="shared" si="134"/>
        <v>1</v>
      </c>
      <c r="I763" s="1" t="str">
        <f t="shared" si="135"/>
        <v>1</v>
      </c>
      <c r="J763" s="1" t="str">
        <f t="shared" si="136"/>
        <v>1</v>
      </c>
      <c r="K763" s="1" t="str">
        <f t="shared" si="137"/>
        <v>1</v>
      </c>
      <c r="L763" s="1" t="str">
        <f t="shared" si="138"/>
        <v>1</v>
      </c>
      <c r="M763" s="1" t="str">
        <f t="shared" si="139"/>
        <v>0</v>
      </c>
      <c r="N763" s="1" t="str">
        <f t="shared" si="140"/>
        <v>1</v>
      </c>
      <c r="O763" s="1" t="str">
        <f t="shared" si="14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42"/>
        <v>DD,FD,221253,SET,7,(IX),1,1,1,1,1,1,0,1,11111101,N,N,N,Y,N</v>
      </c>
    </row>
    <row r="764" spans="1:23" ht="15" customHeight="1" x14ac:dyDescent="0.25">
      <c r="A764" s="1" t="s">
        <v>170</v>
      </c>
      <c r="B764" s="1" t="s">
        <v>203</v>
      </c>
      <c r="C764" s="1">
        <f t="shared" si="132"/>
        <v>221254</v>
      </c>
      <c r="D764" s="1" t="s">
        <v>152</v>
      </c>
      <c r="E764" s="1">
        <v>7</v>
      </c>
      <c r="F764" s="1" t="s">
        <v>276</v>
      </c>
      <c r="G764" s="1" t="str">
        <f t="shared" si="133"/>
        <v>1</v>
      </c>
      <c r="H764" s="1" t="str">
        <f t="shared" si="134"/>
        <v>1</v>
      </c>
      <c r="I764" s="1" t="str">
        <f t="shared" si="135"/>
        <v>1</v>
      </c>
      <c r="J764" s="1" t="str">
        <f t="shared" si="136"/>
        <v>1</v>
      </c>
      <c r="K764" s="1" t="str">
        <f t="shared" si="137"/>
        <v>1</v>
      </c>
      <c r="L764" s="1" t="str">
        <f t="shared" si="138"/>
        <v>1</v>
      </c>
      <c r="M764" s="1" t="str">
        <f t="shared" si="139"/>
        <v>1</v>
      </c>
      <c r="N764" s="1" t="str">
        <f t="shared" si="140"/>
        <v>0</v>
      </c>
      <c r="O764" s="1" t="str">
        <f t="shared" si="14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42"/>
        <v>DD,FE,221254,SET,7,(IX),1,1,1,1,1,1,1,0,11111110,N,Y,Y,Y,N</v>
      </c>
    </row>
    <row r="765" spans="1:23" ht="15" customHeight="1" x14ac:dyDescent="0.25">
      <c r="A765" s="1" t="s">
        <v>170</v>
      </c>
      <c r="B765" s="1" t="s">
        <v>204</v>
      </c>
      <c r="C765" s="1">
        <f t="shared" si="132"/>
        <v>221255</v>
      </c>
      <c r="D765" s="1" t="s">
        <v>152</v>
      </c>
      <c r="E765" s="1">
        <v>7</v>
      </c>
      <c r="F765" s="1" t="s">
        <v>276</v>
      </c>
      <c r="G765" s="1" t="str">
        <f t="shared" si="133"/>
        <v>1</v>
      </c>
      <c r="H765" s="1" t="str">
        <f t="shared" si="134"/>
        <v>1</v>
      </c>
      <c r="I765" s="1" t="str">
        <f t="shared" si="135"/>
        <v>1</v>
      </c>
      <c r="J765" s="1" t="str">
        <f t="shared" si="136"/>
        <v>1</v>
      </c>
      <c r="K765" s="1" t="str">
        <f t="shared" si="137"/>
        <v>1</v>
      </c>
      <c r="L765" s="1" t="str">
        <f t="shared" si="138"/>
        <v>1</v>
      </c>
      <c r="M765" s="1" t="str">
        <f t="shared" si="139"/>
        <v>1</v>
      </c>
      <c r="N765" s="1" t="str">
        <f t="shared" si="140"/>
        <v>1</v>
      </c>
      <c r="O765" s="1" t="str">
        <f t="shared" si="14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42"/>
        <v>DD,FF,221255,SET,7,(IX),1,1,1,1,1,1,1,1,11111111,N,N,N,Y,N</v>
      </c>
    </row>
    <row r="766" spans="1:23" ht="15" customHeight="1" x14ac:dyDescent="0.25">
      <c r="A766" s="1" t="s">
        <v>186</v>
      </c>
      <c r="B766" s="1">
        <v>40</v>
      </c>
      <c r="C766" s="1">
        <f t="shared" si="13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33"/>
        <v>0</v>
      </c>
      <c r="H766" s="1" t="str">
        <f t="shared" si="134"/>
        <v>1</v>
      </c>
      <c r="I766" s="1" t="str">
        <f t="shared" si="135"/>
        <v>0</v>
      </c>
      <c r="J766" s="1" t="str">
        <f t="shared" si="136"/>
        <v>0</v>
      </c>
      <c r="K766" s="1" t="str">
        <f t="shared" si="137"/>
        <v>0</v>
      </c>
      <c r="L766" s="1" t="str">
        <f t="shared" si="138"/>
        <v>0</v>
      </c>
      <c r="M766" s="1" t="str">
        <f t="shared" si="139"/>
        <v>0</v>
      </c>
      <c r="N766" s="1" t="str">
        <f t="shared" si="140"/>
        <v>0</v>
      </c>
      <c r="O766" s="1" t="str">
        <f t="shared" si="14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42"/>
        <v>ED,40,237064,IN,B,(C),0,1,0,0,0,0,0,0,01000000,N,Y,N,N,N</v>
      </c>
    </row>
    <row r="767" spans="1:23" ht="15" customHeight="1" x14ac:dyDescent="0.25">
      <c r="A767" s="1" t="s">
        <v>186</v>
      </c>
      <c r="B767" s="1">
        <v>41</v>
      </c>
      <c r="C767" s="1">
        <f t="shared" si="13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33"/>
        <v>0</v>
      </c>
      <c r="H767" s="1" t="str">
        <f t="shared" si="134"/>
        <v>1</v>
      </c>
      <c r="I767" s="1" t="str">
        <f t="shared" si="135"/>
        <v>0</v>
      </c>
      <c r="J767" s="1" t="str">
        <f t="shared" si="136"/>
        <v>0</v>
      </c>
      <c r="K767" s="1" t="str">
        <f t="shared" si="137"/>
        <v>0</v>
      </c>
      <c r="L767" s="1" t="str">
        <f t="shared" si="138"/>
        <v>0</v>
      </c>
      <c r="M767" s="1" t="str">
        <f t="shared" si="139"/>
        <v>0</v>
      </c>
      <c r="N767" s="1" t="str">
        <f t="shared" si="140"/>
        <v>1</v>
      </c>
      <c r="O767" s="1" t="str">
        <f t="shared" si="14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42"/>
        <v>ED,41,237065,OUT,(C),B,0,1,0,0,0,0,0,1,01000001,N,Y,N,N,N</v>
      </c>
    </row>
    <row r="768" spans="1:23" ht="15" customHeight="1" x14ac:dyDescent="0.25">
      <c r="A768" s="1" t="s">
        <v>186</v>
      </c>
      <c r="B768" s="1">
        <v>42</v>
      </c>
      <c r="C768" s="1">
        <f t="shared" si="132"/>
        <v>237066</v>
      </c>
      <c r="D768" s="1" t="s">
        <v>130</v>
      </c>
      <c r="E768" s="1" t="s">
        <v>214</v>
      </c>
      <c r="F768" s="1" t="s">
        <v>11</v>
      </c>
      <c r="G768" s="1" t="str">
        <f t="shared" si="133"/>
        <v>0</v>
      </c>
      <c r="H768" s="1" t="str">
        <f t="shared" si="134"/>
        <v>1</v>
      </c>
      <c r="I768" s="1" t="str">
        <f t="shared" si="135"/>
        <v>0</v>
      </c>
      <c r="J768" s="1" t="str">
        <f t="shared" si="136"/>
        <v>0</v>
      </c>
      <c r="K768" s="1" t="str">
        <f t="shared" si="137"/>
        <v>0</v>
      </c>
      <c r="L768" s="1" t="str">
        <f t="shared" si="138"/>
        <v>0</v>
      </c>
      <c r="M768" s="1" t="str">
        <f t="shared" si="139"/>
        <v>1</v>
      </c>
      <c r="N768" s="1" t="str">
        <f t="shared" si="140"/>
        <v>0</v>
      </c>
      <c r="O768" s="1" t="str">
        <f t="shared" si="14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42"/>
        <v>ED,42,237066,SBC,HL,BC,0,1,0,0,0,0,1,0,01000010,N,Y,N,N,N</v>
      </c>
    </row>
    <row r="769" spans="1:23" ht="15" customHeight="1" x14ac:dyDescent="0.25">
      <c r="A769" s="1" t="s">
        <v>186</v>
      </c>
      <c r="B769" s="1">
        <v>43</v>
      </c>
      <c r="C769" s="1">
        <f t="shared" si="132"/>
        <v>237067</v>
      </c>
      <c r="D769" s="1" t="s">
        <v>7</v>
      </c>
      <c r="E769" s="1" t="s">
        <v>217</v>
      </c>
      <c r="F769" s="1" t="s">
        <v>11</v>
      </c>
      <c r="G769" s="1" t="str">
        <f t="shared" si="133"/>
        <v>0</v>
      </c>
      <c r="H769" s="1" t="str">
        <f t="shared" si="134"/>
        <v>1</v>
      </c>
      <c r="I769" s="1" t="str">
        <f t="shared" si="135"/>
        <v>0</v>
      </c>
      <c r="J769" s="1" t="str">
        <f t="shared" si="136"/>
        <v>0</v>
      </c>
      <c r="K769" s="1" t="str">
        <f t="shared" si="137"/>
        <v>0</v>
      </c>
      <c r="L769" s="1" t="str">
        <f t="shared" si="138"/>
        <v>0</v>
      </c>
      <c r="M769" s="1" t="str">
        <f t="shared" si="139"/>
        <v>1</v>
      </c>
      <c r="N769" s="1" t="str">
        <f t="shared" si="140"/>
        <v>1</v>
      </c>
      <c r="O769" s="1" t="str">
        <f t="shared" si="14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42"/>
        <v>ED,43,237067,LD,(nn),BC,0,1,0,0,0,0,1,1,01000011,Y,Y,Y,N,N</v>
      </c>
    </row>
    <row r="770" spans="1:23" ht="15" customHeight="1" x14ac:dyDescent="0.25">
      <c r="A770" s="1" t="s">
        <v>186</v>
      </c>
      <c r="B770" s="1">
        <v>44</v>
      </c>
      <c r="C770" s="1">
        <f t="shared" ref="C770:C833" si="143">HEX2DEC(B770) + HEX2DEC(A770) * 1000</f>
        <v>237068</v>
      </c>
      <c r="D770" s="1" t="s">
        <v>234</v>
      </c>
      <c r="E770" s="1"/>
      <c r="F770" s="1"/>
      <c r="G770" s="1" t="str">
        <f t="shared" ref="G770:G833" si="144">MID(O770,1,1)</f>
        <v>0</v>
      </c>
      <c r="H770" s="1" t="str">
        <f t="shared" ref="H770:H833" si="145">MID(O770,2,1)</f>
        <v>1</v>
      </c>
      <c r="I770" s="1" t="str">
        <f t="shared" ref="I770:I833" si="146">MID(O770,3,1)</f>
        <v>0</v>
      </c>
      <c r="J770" s="1" t="str">
        <f t="shared" ref="J770:J833" si="147">MID(O770,4,1)</f>
        <v>0</v>
      </c>
      <c r="K770" s="1" t="str">
        <f t="shared" ref="K770:K833" si="148">MID(O770,5,1)</f>
        <v>0</v>
      </c>
      <c r="L770" s="1" t="str">
        <f t="shared" ref="L770:L833" si="149">MID(O770,6,1)</f>
        <v>1</v>
      </c>
      <c r="M770" s="1" t="str">
        <f t="shared" ref="M770:M833" si="150">MID(O770,7,1)</f>
        <v>0</v>
      </c>
      <c r="N770" s="1" t="str">
        <f t="shared" ref="N770:N833" si="151">MID(O770,8,1)</f>
        <v>0</v>
      </c>
      <c r="O770" s="1" t="str">
        <f t="shared" ref="O770:O833" si="15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42"/>
        <v>ED,44,237068,NEG,,,0,1,0,0,0,1,0,0,01000100,N,Y,N,N,N</v>
      </c>
    </row>
    <row r="771" spans="1:23" ht="15" customHeight="1" x14ac:dyDescent="0.25">
      <c r="A771" s="1" t="s">
        <v>186</v>
      </c>
      <c r="B771" s="1">
        <v>45</v>
      </c>
      <c r="C771" s="1">
        <f t="shared" si="143"/>
        <v>237069</v>
      </c>
      <c r="D771" s="1" t="s">
        <v>235</v>
      </c>
      <c r="E771" s="1"/>
      <c r="F771" s="1"/>
      <c r="G771" s="1" t="str">
        <f t="shared" si="144"/>
        <v>0</v>
      </c>
      <c r="H771" s="1" t="str">
        <f t="shared" si="145"/>
        <v>1</v>
      </c>
      <c r="I771" s="1" t="str">
        <f t="shared" si="146"/>
        <v>0</v>
      </c>
      <c r="J771" s="1" t="str">
        <f t="shared" si="147"/>
        <v>0</v>
      </c>
      <c r="K771" s="1" t="str">
        <f t="shared" si="148"/>
        <v>0</v>
      </c>
      <c r="L771" s="1" t="str">
        <f t="shared" si="149"/>
        <v>1</v>
      </c>
      <c r="M771" s="1" t="str">
        <f t="shared" si="150"/>
        <v>0</v>
      </c>
      <c r="N771" s="1" t="str">
        <f t="shared" si="151"/>
        <v>1</v>
      </c>
      <c r="O771" s="1" t="str">
        <f t="shared" si="15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42"/>
        <v>ED,45,237069,RETN,,,0,1,0,0,0,1,0,1,01000101,N,Y,N,N,N</v>
      </c>
    </row>
    <row r="772" spans="1:23" ht="15" customHeight="1" x14ac:dyDescent="0.25">
      <c r="A772" s="1" t="s">
        <v>186</v>
      </c>
      <c r="B772" s="1">
        <v>46</v>
      </c>
      <c r="C772" s="1">
        <f t="shared" si="143"/>
        <v>237070</v>
      </c>
      <c r="D772" s="1" t="s">
        <v>236</v>
      </c>
      <c r="E772" s="1">
        <v>0</v>
      </c>
      <c r="F772" s="1"/>
      <c r="G772" s="1" t="str">
        <f t="shared" si="144"/>
        <v>0</v>
      </c>
      <c r="H772" s="1" t="str">
        <f t="shared" si="145"/>
        <v>1</v>
      </c>
      <c r="I772" s="1" t="str">
        <f t="shared" si="146"/>
        <v>0</v>
      </c>
      <c r="J772" s="1" t="str">
        <f t="shared" si="147"/>
        <v>0</v>
      </c>
      <c r="K772" s="1" t="str">
        <f t="shared" si="148"/>
        <v>0</v>
      </c>
      <c r="L772" s="1" t="str">
        <f t="shared" si="149"/>
        <v>1</v>
      </c>
      <c r="M772" s="1" t="str">
        <f t="shared" si="150"/>
        <v>1</v>
      </c>
      <c r="N772" s="1" t="str">
        <f t="shared" si="151"/>
        <v>0</v>
      </c>
      <c r="O772" s="1" t="str">
        <f t="shared" si="15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42"/>
        <v>ED,46,237070,IM,0,,0,1,0,0,0,1,1,0,01000110,N,Y,N,N,N</v>
      </c>
    </row>
    <row r="773" spans="1:23" ht="15" customHeight="1" x14ac:dyDescent="0.25">
      <c r="A773" s="1" t="s">
        <v>186</v>
      </c>
      <c r="B773" s="1">
        <v>47</v>
      </c>
      <c r="C773" s="1">
        <f t="shared" si="143"/>
        <v>237071</v>
      </c>
      <c r="D773" s="1" t="s">
        <v>7</v>
      </c>
      <c r="E773" s="1" t="s">
        <v>237</v>
      </c>
      <c r="F773" s="1" t="s">
        <v>9</v>
      </c>
      <c r="G773" s="1" t="str">
        <f t="shared" si="144"/>
        <v>0</v>
      </c>
      <c r="H773" s="1" t="str">
        <f t="shared" si="145"/>
        <v>1</v>
      </c>
      <c r="I773" s="1" t="str">
        <f t="shared" si="146"/>
        <v>0</v>
      </c>
      <c r="J773" s="1" t="str">
        <f t="shared" si="147"/>
        <v>0</v>
      </c>
      <c r="K773" s="1" t="str">
        <f t="shared" si="148"/>
        <v>0</v>
      </c>
      <c r="L773" s="1" t="str">
        <f t="shared" si="149"/>
        <v>1</v>
      </c>
      <c r="M773" s="1" t="str">
        <f t="shared" si="150"/>
        <v>1</v>
      </c>
      <c r="N773" s="1" t="str">
        <f t="shared" si="151"/>
        <v>1</v>
      </c>
      <c r="O773" s="1" t="str">
        <f t="shared" si="15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42"/>
        <v>ED,47,237071,LD,I,A,0,1,0,0,0,1,1,1,01000111,N,Y,N,N,N</v>
      </c>
    </row>
    <row r="774" spans="1:23" ht="15" customHeight="1" x14ac:dyDescent="0.25">
      <c r="A774" s="1" t="s">
        <v>186</v>
      </c>
      <c r="B774" s="1">
        <v>48</v>
      </c>
      <c r="C774" s="1">
        <f t="shared" si="14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44"/>
        <v>0</v>
      </c>
      <c r="H774" s="1" t="str">
        <f t="shared" si="145"/>
        <v>1</v>
      </c>
      <c r="I774" s="1" t="str">
        <f t="shared" si="146"/>
        <v>0</v>
      </c>
      <c r="J774" s="1" t="str">
        <f t="shared" si="147"/>
        <v>0</v>
      </c>
      <c r="K774" s="1" t="str">
        <f t="shared" si="148"/>
        <v>1</v>
      </c>
      <c r="L774" s="1" t="str">
        <f t="shared" si="149"/>
        <v>0</v>
      </c>
      <c r="M774" s="1" t="str">
        <f t="shared" si="150"/>
        <v>0</v>
      </c>
      <c r="N774" s="1" t="str">
        <f t="shared" si="151"/>
        <v>0</v>
      </c>
      <c r="O774" s="1" t="str">
        <f t="shared" si="15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42"/>
        <v>ED,48,237072,IN,C,(C),0,1,0,0,1,0,0,0,01001000,N,Y,N,N,N</v>
      </c>
    </row>
    <row r="775" spans="1:23" ht="15" customHeight="1" x14ac:dyDescent="0.25">
      <c r="A775" s="1" t="s">
        <v>186</v>
      </c>
      <c r="B775" s="1">
        <v>49</v>
      </c>
      <c r="C775" s="1">
        <f t="shared" si="14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44"/>
        <v>0</v>
      </c>
      <c r="H775" s="1" t="str">
        <f t="shared" si="145"/>
        <v>1</v>
      </c>
      <c r="I775" s="1" t="str">
        <f t="shared" si="146"/>
        <v>0</v>
      </c>
      <c r="J775" s="1" t="str">
        <f t="shared" si="147"/>
        <v>0</v>
      </c>
      <c r="K775" s="1" t="str">
        <f t="shared" si="148"/>
        <v>1</v>
      </c>
      <c r="L775" s="1" t="str">
        <f t="shared" si="149"/>
        <v>0</v>
      </c>
      <c r="M775" s="1" t="str">
        <f t="shared" si="150"/>
        <v>0</v>
      </c>
      <c r="N775" s="1" t="str">
        <f t="shared" si="151"/>
        <v>1</v>
      </c>
      <c r="O775" s="1" t="str">
        <f t="shared" si="15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42"/>
        <v>ED,49,237073,OUT,(C),C,0,1,0,0,1,0,0,1,01001001,N,Y,N,N,N</v>
      </c>
    </row>
    <row r="776" spans="1:23" ht="15" customHeight="1" x14ac:dyDescent="0.25">
      <c r="A776" s="1" t="s">
        <v>186</v>
      </c>
      <c r="B776" s="1" t="s">
        <v>36</v>
      </c>
      <c r="C776" s="1">
        <f t="shared" si="14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44"/>
        <v>0</v>
      </c>
      <c r="H776" s="1" t="str">
        <f t="shared" si="145"/>
        <v>1</v>
      </c>
      <c r="I776" s="1" t="str">
        <f t="shared" si="146"/>
        <v>0</v>
      </c>
      <c r="J776" s="1" t="str">
        <f t="shared" si="147"/>
        <v>0</v>
      </c>
      <c r="K776" s="1" t="str">
        <f t="shared" si="148"/>
        <v>1</v>
      </c>
      <c r="L776" s="1" t="str">
        <f t="shared" si="149"/>
        <v>0</v>
      </c>
      <c r="M776" s="1" t="str">
        <f t="shared" si="150"/>
        <v>1</v>
      </c>
      <c r="N776" s="1" t="str">
        <f t="shared" si="151"/>
        <v>0</v>
      </c>
      <c r="O776" s="1" t="str">
        <f t="shared" si="15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5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customHeight="1" x14ac:dyDescent="0.25">
      <c r="A777" s="1" t="s">
        <v>186</v>
      </c>
      <c r="B777" s="1" t="s">
        <v>37</v>
      </c>
      <c r="C777" s="1">
        <f t="shared" si="143"/>
        <v>237075</v>
      </c>
      <c r="D777" s="1" t="s">
        <v>7</v>
      </c>
      <c r="E777" s="1" t="s">
        <v>11</v>
      </c>
      <c r="F777" s="1" t="s">
        <v>217</v>
      </c>
      <c r="G777" s="1" t="str">
        <f t="shared" si="144"/>
        <v>0</v>
      </c>
      <c r="H777" s="1" t="str">
        <f t="shared" si="145"/>
        <v>1</v>
      </c>
      <c r="I777" s="1" t="str">
        <f t="shared" si="146"/>
        <v>0</v>
      </c>
      <c r="J777" s="1" t="str">
        <f t="shared" si="147"/>
        <v>0</v>
      </c>
      <c r="K777" s="1" t="str">
        <f t="shared" si="148"/>
        <v>1</v>
      </c>
      <c r="L777" s="1" t="str">
        <f t="shared" si="149"/>
        <v>0</v>
      </c>
      <c r="M777" s="1" t="str">
        <f t="shared" si="150"/>
        <v>1</v>
      </c>
      <c r="N777" s="1" t="str">
        <f t="shared" si="151"/>
        <v>1</v>
      </c>
      <c r="O777" s="1" t="str">
        <f t="shared" si="15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53"/>
        <v>ED,4B,237075,LD,BC,(nn),0,1,0,0,1,0,1,1,01001011,Y,Y,Y,N,N</v>
      </c>
    </row>
    <row r="778" spans="1:23" ht="15" customHeight="1" x14ac:dyDescent="0.25">
      <c r="A778" s="1" t="s">
        <v>186</v>
      </c>
      <c r="B778" s="1" t="s">
        <v>38</v>
      </c>
      <c r="C778" s="1">
        <f t="shared" si="143"/>
        <v>237076</v>
      </c>
      <c r="D778" s="1" t="s">
        <v>234</v>
      </c>
      <c r="E778" s="1"/>
      <c r="F778" s="1"/>
      <c r="G778" s="1" t="str">
        <f t="shared" si="144"/>
        <v>0</v>
      </c>
      <c r="H778" s="1" t="str">
        <f t="shared" si="145"/>
        <v>1</v>
      </c>
      <c r="I778" s="1" t="str">
        <f t="shared" si="146"/>
        <v>0</v>
      </c>
      <c r="J778" s="1" t="str">
        <f t="shared" si="147"/>
        <v>0</v>
      </c>
      <c r="K778" s="1" t="str">
        <f t="shared" si="148"/>
        <v>1</v>
      </c>
      <c r="L778" s="1" t="str">
        <f t="shared" si="149"/>
        <v>1</v>
      </c>
      <c r="M778" s="1" t="str">
        <f t="shared" si="150"/>
        <v>0</v>
      </c>
      <c r="N778" s="1" t="str">
        <f t="shared" si="151"/>
        <v>0</v>
      </c>
      <c r="O778" s="1" t="str">
        <f t="shared" si="15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53"/>
        <v>ED,4C,237076,NEG,,,0,1,0,0,1,1,0,0,01001100,N,X,N,N,N</v>
      </c>
    </row>
    <row r="779" spans="1:23" ht="15" customHeight="1" x14ac:dyDescent="0.25">
      <c r="A779" s="1" t="s">
        <v>186</v>
      </c>
      <c r="B779" s="1" t="s">
        <v>39</v>
      </c>
      <c r="C779" s="1">
        <f t="shared" si="143"/>
        <v>237077</v>
      </c>
      <c r="D779" s="1" t="s">
        <v>238</v>
      </c>
      <c r="E779" s="1"/>
      <c r="F779" s="1"/>
      <c r="G779" s="1" t="str">
        <f t="shared" si="144"/>
        <v>0</v>
      </c>
      <c r="H779" s="1" t="str">
        <f t="shared" si="145"/>
        <v>1</v>
      </c>
      <c r="I779" s="1" t="str">
        <f t="shared" si="146"/>
        <v>0</v>
      </c>
      <c r="J779" s="1" t="str">
        <f t="shared" si="147"/>
        <v>0</v>
      </c>
      <c r="K779" s="1" t="str">
        <f t="shared" si="148"/>
        <v>1</v>
      </c>
      <c r="L779" s="1" t="str">
        <f t="shared" si="149"/>
        <v>1</v>
      </c>
      <c r="M779" s="1" t="str">
        <f t="shared" si="150"/>
        <v>0</v>
      </c>
      <c r="N779" s="1" t="str">
        <f t="shared" si="151"/>
        <v>1</v>
      </c>
      <c r="O779" s="1" t="str">
        <f t="shared" si="15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53"/>
        <v>ED,4D,237077,RETI,,,0,1,0,0,1,1,0,1,01001101,N,Y,N,N,N</v>
      </c>
    </row>
    <row r="780" spans="1:23" ht="15" customHeight="1" x14ac:dyDescent="0.25">
      <c r="A780" s="1" t="s">
        <v>186</v>
      </c>
      <c r="B780" s="1" t="s">
        <v>40</v>
      </c>
      <c r="C780" s="1">
        <f t="shared" si="143"/>
        <v>237078</v>
      </c>
      <c r="D780" s="1" t="s">
        <v>236</v>
      </c>
      <c r="E780" s="1">
        <v>0</v>
      </c>
      <c r="F780" s="1"/>
      <c r="G780" s="1" t="str">
        <f t="shared" si="144"/>
        <v>0</v>
      </c>
      <c r="H780" s="1" t="str">
        <f t="shared" si="145"/>
        <v>1</v>
      </c>
      <c r="I780" s="1" t="str">
        <f t="shared" si="146"/>
        <v>0</v>
      </c>
      <c r="J780" s="1" t="str">
        <f t="shared" si="147"/>
        <v>0</v>
      </c>
      <c r="K780" s="1" t="str">
        <f t="shared" si="148"/>
        <v>1</v>
      </c>
      <c r="L780" s="1" t="str">
        <f t="shared" si="149"/>
        <v>1</v>
      </c>
      <c r="M780" s="1" t="str">
        <f t="shared" si="150"/>
        <v>1</v>
      </c>
      <c r="N780" s="1" t="str">
        <f t="shared" si="151"/>
        <v>0</v>
      </c>
      <c r="O780" s="1" t="str">
        <f t="shared" si="15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53"/>
        <v>ED,4E,237078,IM,0,,0,1,0,0,1,1,1,0,01001110,N,X,N,N,N</v>
      </c>
    </row>
    <row r="781" spans="1:23" ht="15" customHeight="1" x14ac:dyDescent="0.25">
      <c r="A781" s="1" t="s">
        <v>186</v>
      </c>
      <c r="B781" s="1" t="s">
        <v>41</v>
      </c>
      <c r="C781" s="1">
        <f t="shared" si="143"/>
        <v>237079</v>
      </c>
      <c r="D781" s="1" t="s">
        <v>7</v>
      </c>
      <c r="E781" s="1" t="s">
        <v>239</v>
      </c>
      <c r="F781" s="1" t="s">
        <v>9</v>
      </c>
      <c r="G781" s="1" t="str">
        <f t="shared" si="144"/>
        <v>0</v>
      </c>
      <c r="H781" s="1" t="str">
        <f t="shared" si="145"/>
        <v>1</v>
      </c>
      <c r="I781" s="1" t="str">
        <f t="shared" si="146"/>
        <v>0</v>
      </c>
      <c r="J781" s="1" t="str">
        <f t="shared" si="147"/>
        <v>0</v>
      </c>
      <c r="K781" s="1" t="str">
        <f t="shared" si="148"/>
        <v>1</v>
      </c>
      <c r="L781" s="1" t="str">
        <f t="shared" si="149"/>
        <v>1</v>
      </c>
      <c r="M781" s="1" t="str">
        <f t="shared" si="150"/>
        <v>1</v>
      </c>
      <c r="N781" s="1" t="str">
        <f t="shared" si="151"/>
        <v>1</v>
      </c>
      <c r="O781" s="1" t="str">
        <f t="shared" si="15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53"/>
        <v>ED,4F,237079,LD,R,A,0,1,0,0,1,1,1,1,01001111,N,Y,N,N,N</v>
      </c>
    </row>
    <row r="782" spans="1:23" ht="15" customHeight="1" x14ac:dyDescent="0.25">
      <c r="A782" s="1" t="s">
        <v>186</v>
      </c>
      <c r="B782" s="1">
        <v>50</v>
      </c>
      <c r="C782" s="1">
        <f t="shared" si="14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44"/>
        <v>0</v>
      </c>
      <c r="H782" s="1" t="str">
        <f t="shared" si="145"/>
        <v>1</v>
      </c>
      <c r="I782" s="1" t="str">
        <f t="shared" si="146"/>
        <v>0</v>
      </c>
      <c r="J782" s="1" t="str">
        <f t="shared" si="147"/>
        <v>1</v>
      </c>
      <c r="K782" s="1" t="str">
        <f t="shared" si="148"/>
        <v>0</v>
      </c>
      <c r="L782" s="1" t="str">
        <f t="shared" si="149"/>
        <v>0</v>
      </c>
      <c r="M782" s="1" t="str">
        <f t="shared" si="150"/>
        <v>0</v>
      </c>
      <c r="N782" s="1" t="str">
        <f t="shared" si="151"/>
        <v>0</v>
      </c>
      <c r="O782" s="1" t="str">
        <f t="shared" si="15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53"/>
        <v>ED,50,237080,IN,D,(C),0,1,0,1,0,0,0,0,01010000,N,Y,N,N,N</v>
      </c>
    </row>
    <row r="783" spans="1:23" ht="15" customHeight="1" x14ac:dyDescent="0.25">
      <c r="A783" s="1" t="s">
        <v>186</v>
      </c>
      <c r="B783" s="1">
        <v>51</v>
      </c>
      <c r="C783" s="1">
        <f t="shared" si="14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44"/>
        <v>0</v>
      </c>
      <c r="H783" s="1" t="str">
        <f t="shared" si="145"/>
        <v>1</v>
      </c>
      <c r="I783" s="1" t="str">
        <f t="shared" si="146"/>
        <v>0</v>
      </c>
      <c r="J783" s="1" t="str">
        <f t="shared" si="147"/>
        <v>1</v>
      </c>
      <c r="K783" s="1" t="str">
        <f t="shared" si="148"/>
        <v>0</v>
      </c>
      <c r="L783" s="1" t="str">
        <f t="shared" si="149"/>
        <v>0</v>
      </c>
      <c r="M783" s="1" t="str">
        <f t="shared" si="150"/>
        <v>0</v>
      </c>
      <c r="N783" s="1" t="str">
        <f t="shared" si="151"/>
        <v>1</v>
      </c>
      <c r="O783" s="1" t="str">
        <f t="shared" si="15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53"/>
        <v>ED,51,237081,OUT,(C),D,0,1,0,1,0,0,0,1,01010001,N,Y,N,N,N</v>
      </c>
    </row>
    <row r="784" spans="1:23" ht="15" customHeight="1" x14ac:dyDescent="0.25">
      <c r="A784" s="1" t="s">
        <v>186</v>
      </c>
      <c r="B784" s="1">
        <v>52</v>
      </c>
      <c r="C784" s="1">
        <f t="shared" si="14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44"/>
        <v>0</v>
      </c>
      <c r="H784" s="1" t="str">
        <f t="shared" si="145"/>
        <v>1</v>
      </c>
      <c r="I784" s="1" t="str">
        <f t="shared" si="146"/>
        <v>0</v>
      </c>
      <c r="J784" s="1" t="str">
        <f t="shared" si="147"/>
        <v>1</v>
      </c>
      <c r="K784" s="1" t="str">
        <f t="shared" si="148"/>
        <v>0</v>
      </c>
      <c r="L784" s="1" t="str">
        <f t="shared" si="149"/>
        <v>0</v>
      </c>
      <c r="M784" s="1" t="str">
        <f t="shared" si="150"/>
        <v>1</v>
      </c>
      <c r="N784" s="1" t="str">
        <f t="shared" si="151"/>
        <v>0</v>
      </c>
      <c r="O784" s="1" t="str">
        <f t="shared" si="15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53"/>
        <v>ED,52,237082,SBC,HL,DE,0,1,0,1,0,0,1,0,01010010,N,Y,N,N,N</v>
      </c>
    </row>
    <row r="785" spans="1:23" ht="15" customHeight="1" x14ac:dyDescent="0.25">
      <c r="A785" s="1" t="s">
        <v>186</v>
      </c>
      <c r="B785" s="1">
        <v>53</v>
      </c>
      <c r="C785" s="1">
        <f t="shared" si="143"/>
        <v>237083</v>
      </c>
      <c r="D785" s="1" t="s">
        <v>7</v>
      </c>
      <c r="E785" s="1" t="s">
        <v>217</v>
      </c>
      <c r="F785" s="1" t="s">
        <v>171</v>
      </c>
      <c r="G785" s="1" t="str">
        <f t="shared" si="144"/>
        <v>0</v>
      </c>
      <c r="H785" s="1" t="str">
        <f t="shared" si="145"/>
        <v>1</v>
      </c>
      <c r="I785" s="1" t="str">
        <f t="shared" si="146"/>
        <v>0</v>
      </c>
      <c r="J785" s="1" t="str">
        <f t="shared" si="147"/>
        <v>1</v>
      </c>
      <c r="K785" s="1" t="str">
        <f t="shared" si="148"/>
        <v>0</v>
      </c>
      <c r="L785" s="1" t="str">
        <f t="shared" si="149"/>
        <v>0</v>
      </c>
      <c r="M785" s="1" t="str">
        <f t="shared" si="150"/>
        <v>1</v>
      </c>
      <c r="N785" s="1" t="str">
        <f t="shared" si="151"/>
        <v>1</v>
      </c>
      <c r="O785" s="1" t="str">
        <f t="shared" si="15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53"/>
        <v>ED,53,237083,LD,(nn),DE,0,1,0,1,0,0,1,1,01010011,Y,Y,Y,N,N</v>
      </c>
    </row>
    <row r="786" spans="1:23" ht="15" customHeight="1" x14ac:dyDescent="0.25">
      <c r="A786" s="1" t="s">
        <v>186</v>
      </c>
      <c r="B786" s="1">
        <v>54</v>
      </c>
      <c r="C786" s="1">
        <f t="shared" si="143"/>
        <v>237084</v>
      </c>
      <c r="D786" s="1" t="s">
        <v>234</v>
      </c>
      <c r="E786" s="1"/>
      <c r="F786" s="1"/>
      <c r="G786" s="1" t="str">
        <f t="shared" si="144"/>
        <v>0</v>
      </c>
      <c r="H786" s="1" t="str">
        <f t="shared" si="145"/>
        <v>1</v>
      </c>
      <c r="I786" s="1" t="str">
        <f t="shared" si="146"/>
        <v>0</v>
      </c>
      <c r="J786" s="1" t="str">
        <f t="shared" si="147"/>
        <v>1</v>
      </c>
      <c r="K786" s="1" t="str">
        <f t="shared" si="148"/>
        <v>0</v>
      </c>
      <c r="L786" s="1" t="str">
        <f t="shared" si="149"/>
        <v>1</v>
      </c>
      <c r="M786" s="1" t="str">
        <f t="shared" si="150"/>
        <v>0</v>
      </c>
      <c r="N786" s="1" t="str">
        <f t="shared" si="151"/>
        <v>0</v>
      </c>
      <c r="O786" s="1" t="str">
        <f t="shared" si="15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53"/>
        <v>ED,54,237084,NEG,,,0,1,0,1,0,1,0,0,01010100,N,X,N,N,N</v>
      </c>
    </row>
    <row r="787" spans="1:23" ht="15" customHeight="1" x14ac:dyDescent="0.25">
      <c r="A787" s="1" t="s">
        <v>186</v>
      </c>
      <c r="B787" s="1">
        <v>55</v>
      </c>
      <c r="C787" s="1">
        <f t="shared" si="143"/>
        <v>237085</v>
      </c>
      <c r="D787" s="1" t="s">
        <v>235</v>
      </c>
      <c r="E787" s="1"/>
      <c r="F787" s="1"/>
      <c r="G787" s="1" t="str">
        <f t="shared" si="144"/>
        <v>0</v>
      </c>
      <c r="H787" s="1" t="str">
        <f t="shared" si="145"/>
        <v>1</v>
      </c>
      <c r="I787" s="1" t="str">
        <f t="shared" si="146"/>
        <v>0</v>
      </c>
      <c r="J787" s="1" t="str">
        <f t="shared" si="147"/>
        <v>1</v>
      </c>
      <c r="K787" s="1" t="str">
        <f t="shared" si="148"/>
        <v>0</v>
      </c>
      <c r="L787" s="1" t="str">
        <f t="shared" si="149"/>
        <v>1</v>
      </c>
      <c r="M787" s="1" t="str">
        <f t="shared" si="150"/>
        <v>0</v>
      </c>
      <c r="N787" s="1" t="str">
        <f t="shared" si="151"/>
        <v>1</v>
      </c>
      <c r="O787" s="1" t="str">
        <f t="shared" si="15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53"/>
        <v>ED,55,237085,RETN,,,0,1,0,1,0,1,0,1,01010101,N,Y,N,N,N</v>
      </c>
    </row>
    <row r="788" spans="1:23" ht="15" customHeight="1" x14ac:dyDescent="0.25">
      <c r="A788" s="1" t="s">
        <v>186</v>
      </c>
      <c r="B788" s="1">
        <v>56</v>
      </c>
      <c r="C788" s="1">
        <f t="shared" si="143"/>
        <v>237086</v>
      </c>
      <c r="D788" s="1" t="s">
        <v>236</v>
      </c>
      <c r="E788" s="1">
        <v>1</v>
      </c>
      <c r="F788" s="1"/>
      <c r="G788" s="1" t="str">
        <f t="shared" si="144"/>
        <v>0</v>
      </c>
      <c r="H788" s="1" t="str">
        <f t="shared" si="145"/>
        <v>1</v>
      </c>
      <c r="I788" s="1" t="str">
        <f t="shared" si="146"/>
        <v>0</v>
      </c>
      <c r="J788" s="1" t="str">
        <f t="shared" si="147"/>
        <v>1</v>
      </c>
      <c r="K788" s="1" t="str">
        <f t="shared" si="148"/>
        <v>0</v>
      </c>
      <c r="L788" s="1" t="str">
        <f t="shared" si="149"/>
        <v>1</v>
      </c>
      <c r="M788" s="1" t="str">
        <f t="shared" si="150"/>
        <v>1</v>
      </c>
      <c r="N788" s="1" t="str">
        <f t="shared" si="151"/>
        <v>0</v>
      </c>
      <c r="O788" s="1" t="str">
        <f t="shared" si="15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53"/>
        <v>ED,56,237086,IM,1,,0,1,0,1,0,1,1,0,01010110,N,Y,N,N,N</v>
      </c>
    </row>
    <row r="789" spans="1:23" ht="15" customHeight="1" x14ac:dyDescent="0.25">
      <c r="A789" s="1" t="s">
        <v>186</v>
      </c>
      <c r="B789" s="1">
        <v>57</v>
      </c>
      <c r="C789" s="1">
        <f t="shared" si="143"/>
        <v>237087</v>
      </c>
      <c r="D789" s="1" t="s">
        <v>7</v>
      </c>
      <c r="E789" s="1" t="s">
        <v>9</v>
      </c>
      <c r="F789" s="1" t="s">
        <v>237</v>
      </c>
      <c r="G789" s="1" t="str">
        <f t="shared" si="144"/>
        <v>0</v>
      </c>
      <c r="H789" s="1" t="str">
        <f t="shared" si="145"/>
        <v>1</v>
      </c>
      <c r="I789" s="1" t="str">
        <f t="shared" si="146"/>
        <v>0</v>
      </c>
      <c r="J789" s="1" t="str">
        <f t="shared" si="147"/>
        <v>1</v>
      </c>
      <c r="K789" s="1" t="str">
        <f t="shared" si="148"/>
        <v>0</v>
      </c>
      <c r="L789" s="1" t="str">
        <f t="shared" si="149"/>
        <v>1</v>
      </c>
      <c r="M789" s="1" t="str">
        <f t="shared" si="150"/>
        <v>1</v>
      </c>
      <c r="N789" s="1" t="str">
        <f t="shared" si="151"/>
        <v>1</v>
      </c>
      <c r="O789" s="1" t="str">
        <f t="shared" si="15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53"/>
        <v>ED,57,237087,LD,A,I,0,1,0,1,0,1,1,1,01010111,N,Y,N,N,N</v>
      </c>
    </row>
    <row r="790" spans="1:23" ht="15" customHeight="1" x14ac:dyDescent="0.25">
      <c r="A790" s="1" t="s">
        <v>186</v>
      </c>
      <c r="B790" s="1">
        <v>58</v>
      </c>
      <c r="C790" s="1">
        <f t="shared" si="14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44"/>
        <v>0</v>
      </c>
      <c r="H790" s="1" t="str">
        <f t="shared" si="145"/>
        <v>1</v>
      </c>
      <c r="I790" s="1" t="str">
        <f t="shared" si="146"/>
        <v>0</v>
      </c>
      <c r="J790" s="1" t="str">
        <f t="shared" si="147"/>
        <v>1</v>
      </c>
      <c r="K790" s="1" t="str">
        <f t="shared" si="148"/>
        <v>1</v>
      </c>
      <c r="L790" s="1" t="str">
        <f t="shared" si="149"/>
        <v>0</v>
      </c>
      <c r="M790" s="1" t="str">
        <f t="shared" si="150"/>
        <v>0</v>
      </c>
      <c r="N790" s="1" t="str">
        <f t="shared" si="151"/>
        <v>0</v>
      </c>
      <c r="O790" s="1" t="str">
        <f t="shared" si="15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53"/>
        <v>ED,58,237088,IN,E,(C),0,1,0,1,1,0,0,0,01011000,N,Y,N,N,N</v>
      </c>
    </row>
    <row r="791" spans="1:23" ht="15" customHeight="1" x14ac:dyDescent="0.25">
      <c r="A791" s="1" t="s">
        <v>186</v>
      </c>
      <c r="B791" s="1">
        <v>59</v>
      </c>
      <c r="C791" s="1">
        <f t="shared" si="14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44"/>
        <v>0</v>
      </c>
      <c r="H791" s="1" t="str">
        <f t="shared" si="145"/>
        <v>1</v>
      </c>
      <c r="I791" s="1" t="str">
        <f t="shared" si="146"/>
        <v>0</v>
      </c>
      <c r="J791" s="1" t="str">
        <f t="shared" si="147"/>
        <v>1</v>
      </c>
      <c r="K791" s="1" t="str">
        <f t="shared" si="148"/>
        <v>1</v>
      </c>
      <c r="L791" s="1" t="str">
        <f t="shared" si="149"/>
        <v>0</v>
      </c>
      <c r="M791" s="1" t="str">
        <f t="shared" si="150"/>
        <v>0</v>
      </c>
      <c r="N791" s="1" t="str">
        <f t="shared" si="151"/>
        <v>1</v>
      </c>
      <c r="O791" s="1" t="str">
        <f t="shared" si="15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53"/>
        <v>ED,59,237089,OUT,(C),E,0,1,0,1,1,0,0,1,01011001,N,Y,N,N,N</v>
      </c>
    </row>
    <row r="792" spans="1:23" ht="15" customHeight="1" x14ac:dyDescent="0.25">
      <c r="A792" s="1" t="s">
        <v>186</v>
      </c>
      <c r="B792" s="1" t="s">
        <v>42</v>
      </c>
      <c r="C792" s="1">
        <f t="shared" si="14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44"/>
        <v>0</v>
      </c>
      <c r="H792" s="1" t="str">
        <f t="shared" si="145"/>
        <v>1</v>
      </c>
      <c r="I792" s="1" t="str">
        <f t="shared" si="146"/>
        <v>0</v>
      </c>
      <c r="J792" s="1" t="str">
        <f t="shared" si="147"/>
        <v>1</v>
      </c>
      <c r="K792" s="1" t="str">
        <f t="shared" si="148"/>
        <v>1</v>
      </c>
      <c r="L792" s="1" t="str">
        <f t="shared" si="149"/>
        <v>0</v>
      </c>
      <c r="M792" s="1" t="str">
        <f t="shared" si="150"/>
        <v>1</v>
      </c>
      <c r="N792" s="1" t="str">
        <f t="shared" si="151"/>
        <v>0</v>
      </c>
      <c r="O792" s="1" t="str">
        <f t="shared" si="15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53"/>
        <v>ED,5A,237090,ADC,HL,DE,0,1,0,1,1,0,1,0,01011010,N,Y,N,N,N</v>
      </c>
    </row>
    <row r="793" spans="1:23" ht="15" customHeight="1" x14ac:dyDescent="0.25">
      <c r="A793" s="1" t="s">
        <v>186</v>
      </c>
      <c r="B793" s="1" t="s">
        <v>43</v>
      </c>
      <c r="C793" s="1">
        <f t="shared" si="143"/>
        <v>237091</v>
      </c>
      <c r="D793" s="1" t="s">
        <v>7</v>
      </c>
      <c r="E793" s="1" t="s">
        <v>171</v>
      </c>
      <c r="F793" s="1" t="s">
        <v>217</v>
      </c>
      <c r="G793" s="1" t="str">
        <f t="shared" si="144"/>
        <v>0</v>
      </c>
      <c r="H793" s="1" t="str">
        <f t="shared" si="145"/>
        <v>1</v>
      </c>
      <c r="I793" s="1" t="str">
        <f t="shared" si="146"/>
        <v>0</v>
      </c>
      <c r="J793" s="1" t="str">
        <f t="shared" si="147"/>
        <v>1</v>
      </c>
      <c r="K793" s="1" t="str">
        <f t="shared" si="148"/>
        <v>1</v>
      </c>
      <c r="L793" s="1" t="str">
        <f t="shared" si="149"/>
        <v>0</v>
      </c>
      <c r="M793" s="1" t="str">
        <f t="shared" si="150"/>
        <v>1</v>
      </c>
      <c r="N793" s="1" t="str">
        <f t="shared" si="151"/>
        <v>1</v>
      </c>
      <c r="O793" s="1" t="str">
        <f t="shared" si="15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53"/>
        <v>ED,5B,237091,LD,DE,(nn),0,1,0,1,1,0,1,1,01011011,Y,Y,Y,N,N</v>
      </c>
    </row>
    <row r="794" spans="1:23" ht="15" customHeight="1" x14ac:dyDescent="0.25">
      <c r="A794" s="1" t="s">
        <v>186</v>
      </c>
      <c r="B794" s="1" t="s">
        <v>44</v>
      </c>
      <c r="C794" s="1">
        <f t="shared" si="143"/>
        <v>237092</v>
      </c>
      <c r="D794" s="1" t="s">
        <v>234</v>
      </c>
      <c r="E794" s="1"/>
      <c r="F794" s="1"/>
      <c r="G794" s="1" t="str">
        <f t="shared" si="144"/>
        <v>0</v>
      </c>
      <c r="H794" s="1" t="str">
        <f t="shared" si="145"/>
        <v>1</v>
      </c>
      <c r="I794" s="1" t="str">
        <f t="shared" si="146"/>
        <v>0</v>
      </c>
      <c r="J794" s="1" t="str">
        <f t="shared" si="147"/>
        <v>1</v>
      </c>
      <c r="K794" s="1" t="str">
        <f t="shared" si="148"/>
        <v>1</v>
      </c>
      <c r="L794" s="1" t="str">
        <f t="shared" si="149"/>
        <v>1</v>
      </c>
      <c r="M794" s="1" t="str">
        <f t="shared" si="150"/>
        <v>0</v>
      </c>
      <c r="N794" s="1" t="str">
        <f t="shared" si="151"/>
        <v>0</v>
      </c>
      <c r="O794" s="1" t="str">
        <f t="shared" si="15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53"/>
        <v>ED,5C,237092,NEG,,,0,1,0,1,1,1,0,0,01011100,N,X,N,N,N</v>
      </c>
    </row>
    <row r="795" spans="1:23" ht="15" customHeight="1" x14ac:dyDescent="0.25">
      <c r="A795" s="1" t="s">
        <v>186</v>
      </c>
      <c r="B795" s="1" t="s">
        <v>45</v>
      </c>
      <c r="C795" s="1">
        <f t="shared" si="143"/>
        <v>237093</v>
      </c>
      <c r="D795" s="1" t="s">
        <v>235</v>
      </c>
      <c r="E795" s="1"/>
      <c r="F795" s="1"/>
      <c r="G795" s="1" t="str">
        <f t="shared" si="144"/>
        <v>0</v>
      </c>
      <c r="H795" s="1" t="str">
        <f t="shared" si="145"/>
        <v>1</v>
      </c>
      <c r="I795" s="1" t="str">
        <f t="shared" si="146"/>
        <v>0</v>
      </c>
      <c r="J795" s="1" t="str">
        <f t="shared" si="147"/>
        <v>1</v>
      </c>
      <c r="K795" s="1" t="str">
        <f t="shared" si="148"/>
        <v>1</v>
      </c>
      <c r="L795" s="1" t="str">
        <f t="shared" si="149"/>
        <v>1</v>
      </c>
      <c r="M795" s="1" t="str">
        <f t="shared" si="150"/>
        <v>0</v>
      </c>
      <c r="N795" s="1" t="str">
        <f t="shared" si="151"/>
        <v>1</v>
      </c>
      <c r="O795" s="1" t="str">
        <f t="shared" si="15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53"/>
        <v>ED,5D,237093,RETN,,,0,1,0,1,1,1,0,1,01011101,N,Y,N,N,N</v>
      </c>
    </row>
    <row r="796" spans="1:23" ht="15" customHeight="1" x14ac:dyDescent="0.25">
      <c r="A796" s="1" t="s">
        <v>186</v>
      </c>
      <c r="B796" s="1" t="s">
        <v>46</v>
      </c>
      <c r="C796" s="1">
        <f t="shared" si="143"/>
        <v>237094</v>
      </c>
      <c r="D796" s="1" t="s">
        <v>236</v>
      </c>
      <c r="E796" s="1">
        <v>2</v>
      </c>
      <c r="F796" s="1"/>
      <c r="G796" s="1" t="str">
        <f t="shared" si="144"/>
        <v>0</v>
      </c>
      <c r="H796" s="1" t="str">
        <f t="shared" si="145"/>
        <v>1</v>
      </c>
      <c r="I796" s="1" t="str">
        <f t="shared" si="146"/>
        <v>0</v>
      </c>
      <c r="J796" s="1" t="str">
        <f t="shared" si="147"/>
        <v>1</v>
      </c>
      <c r="K796" s="1" t="str">
        <f t="shared" si="148"/>
        <v>1</v>
      </c>
      <c r="L796" s="1" t="str">
        <f t="shared" si="149"/>
        <v>1</v>
      </c>
      <c r="M796" s="1" t="str">
        <f t="shared" si="150"/>
        <v>1</v>
      </c>
      <c r="N796" s="1" t="str">
        <f t="shared" si="151"/>
        <v>0</v>
      </c>
      <c r="O796" s="1" t="str">
        <f t="shared" si="15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53"/>
        <v>ED,5E,237094,IM,2,,0,1,0,1,1,1,1,0,01011110,N,Y,N,N,N</v>
      </c>
    </row>
    <row r="797" spans="1:23" ht="15" customHeight="1" x14ac:dyDescent="0.25">
      <c r="A797" s="1" t="s">
        <v>186</v>
      </c>
      <c r="B797" s="1" t="s">
        <v>47</v>
      </c>
      <c r="C797" s="1">
        <f t="shared" si="143"/>
        <v>237095</v>
      </c>
      <c r="D797" s="1" t="s">
        <v>7</v>
      </c>
      <c r="E797" s="1" t="s">
        <v>9</v>
      </c>
      <c r="F797" s="1" t="s">
        <v>239</v>
      </c>
      <c r="G797" s="1" t="str">
        <f t="shared" si="144"/>
        <v>0</v>
      </c>
      <c r="H797" s="1" t="str">
        <f t="shared" si="145"/>
        <v>1</v>
      </c>
      <c r="I797" s="1" t="str">
        <f t="shared" si="146"/>
        <v>0</v>
      </c>
      <c r="J797" s="1" t="str">
        <f t="shared" si="147"/>
        <v>1</v>
      </c>
      <c r="K797" s="1" t="str">
        <f t="shared" si="148"/>
        <v>1</v>
      </c>
      <c r="L797" s="1" t="str">
        <f t="shared" si="149"/>
        <v>1</v>
      </c>
      <c r="M797" s="1" t="str">
        <f t="shared" si="150"/>
        <v>1</v>
      </c>
      <c r="N797" s="1" t="str">
        <f t="shared" si="151"/>
        <v>1</v>
      </c>
      <c r="O797" s="1" t="str">
        <f t="shared" si="15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53"/>
        <v>ED,5F,237095,LD,A,R,0,1,0,1,1,1,1,1,01011111,N,Y,N,N,N</v>
      </c>
    </row>
    <row r="798" spans="1:23" ht="15" customHeight="1" x14ac:dyDescent="0.25">
      <c r="A798" s="1" t="s">
        <v>186</v>
      </c>
      <c r="B798" s="1">
        <v>60</v>
      </c>
      <c r="C798" s="1">
        <f t="shared" si="14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44"/>
        <v>0</v>
      </c>
      <c r="H798" s="1" t="str">
        <f t="shared" si="145"/>
        <v>1</v>
      </c>
      <c r="I798" s="1" t="str">
        <f t="shared" si="146"/>
        <v>1</v>
      </c>
      <c r="J798" s="1" t="str">
        <f t="shared" si="147"/>
        <v>0</v>
      </c>
      <c r="K798" s="1" t="str">
        <f t="shared" si="148"/>
        <v>0</v>
      </c>
      <c r="L798" s="1" t="str">
        <f t="shared" si="149"/>
        <v>0</v>
      </c>
      <c r="M798" s="1" t="str">
        <f t="shared" si="150"/>
        <v>0</v>
      </c>
      <c r="N798" s="1" t="str">
        <f t="shared" si="151"/>
        <v>0</v>
      </c>
      <c r="O798" s="1" t="str">
        <f t="shared" si="15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53"/>
        <v>ED,60,237096,IN,H,(C),0,1,1,0,0,0,0,0,01100000,N,Y,N,N,N</v>
      </c>
    </row>
    <row r="799" spans="1:23" ht="15" customHeight="1" x14ac:dyDescent="0.25">
      <c r="A799" s="1" t="s">
        <v>186</v>
      </c>
      <c r="B799" s="1">
        <v>61</v>
      </c>
      <c r="C799" s="1">
        <f t="shared" si="14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44"/>
        <v>0</v>
      </c>
      <c r="H799" s="1" t="str">
        <f t="shared" si="145"/>
        <v>1</v>
      </c>
      <c r="I799" s="1" t="str">
        <f t="shared" si="146"/>
        <v>1</v>
      </c>
      <c r="J799" s="1" t="str">
        <f t="shared" si="147"/>
        <v>0</v>
      </c>
      <c r="K799" s="1" t="str">
        <f t="shared" si="148"/>
        <v>0</v>
      </c>
      <c r="L799" s="1" t="str">
        <f t="shared" si="149"/>
        <v>0</v>
      </c>
      <c r="M799" s="1" t="str">
        <f t="shared" si="150"/>
        <v>0</v>
      </c>
      <c r="N799" s="1" t="str">
        <f t="shared" si="151"/>
        <v>1</v>
      </c>
      <c r="O799" s="1" t="str">
        <f t="shared" si="15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53"/>
        <v>ED,61,237097,OUT,(C),H,0,1,1,0,0,0,0,1,01100001,N,Y,N,N,N</v>
      </c>
    </row>
    <row r="800" spans="1:23" ht="15" customHeight="1" x14ac:dyDescent="0.25">
      <c r="A800" s="1" t="s">
        <v>186</v>
      </c>
      <c r="B800" s="1">
        <v>62</v>
      </c>
      <c r="C800" s="1">
        <f t="shared" si="14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44"/>
        <v>0</v>
      </c>
      <c r="H800" s="1" t="str">
        <f t="shared" si="145"/>
        <v>1</v>
      </c>
      <c r="I800" s="1" t="str">
        <f t="shared" si="146"/>
        <v>1</v>
      </c>
      <c r="J800" s="1" t="str">
        <f t="shared" si="147"/>
        <v>0</v>
      </c>
      <c r="K800" s="1" t="str">
        <f t="shared" si="148"/>
        <v>0</v>
      </c>
      <c r="L800" s="1" t="str">
        <f t="shared" si="149"/>
        <v>0</v>
      </c>
      <c r="M800" s="1" t="str">
        <f t="shared" si="150"/>
        <v>1</v>
      </c>
      <c r="N800" s="1" t="str">
        <f t="shared" si="151"/>
        <v>0</v>
      </c>
      <c r="O800" s="1" t="str">
        <f t="shared" si="15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53"/>
        <v>ED,62,237098,SBC,HL,HL,0,1,1,0,0,0,1,0,01100010,N,Y,N,N,N</v>
      </c>
    </row>
    <row r="801" spans="1:23" ht="15" customHeight="1" x14ac:dyDescent="0.25">
      <c r="A801" s="1" t="s">
        <v>186</v>
      </c>
      <c r="B801" s="1">
        <v>63</v>
      </c>
      <c r="C801" s="1">
        <f t="shared" si="143"/>
        <v>237099</v>
      </c>
      <c r="D801" s="1" t="s">
        <v>7</v>
      </c>
      <c r="E801" s="1" t="s">
        <v>217</v>
      </c>
      <c r="F801" s="1" t="s">
        <v>214</v>
      </c>
      <c r="G801" s="1" t="str">
        <f t="shared" si="144"/>
        <v>0</v>
      </c>
      <c r="H801" s="1" t="str">
        <f t="shared" si="145"/>
        <v>1</v>
      </c>
      <c r="I801" s="1" t="str">
        <f t="shared" si="146"/>
        <v>1</v>
      </c>
      <c r="J801" s="1" t="str">
        <f t="shared" si="147"/>
        <v>0</v>
      </c>
      <c r="K801" s="1" t="str">
        <f t="shared" si="148"/>
        <v>0</v>
      </c>
      <c r="L801" s="1" t="str">
        <f t="shared" si="149"/>
        <v>0</v>
      </c>
      <c r="M801" s="1" t="str">
        <f t="shared" si="150"/>
        <v>1</v>
      </c>
      <c r="N801" s="1" t="str">
        <f t="shared" si="151"/>
        <v>1</v>
      </c>
      <c r="O801" s="1" t="str">
        <f t="shared" si="15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53"/>
        <v>ED,63,237099,LD,(nn),HL,0,1,1,0,0,0,1,1,01100011,Y,X,Y,N,N</v>
      </c>
    </row>
    <row r="802" spans="1:23" ht="15" customHeight="1" x14ac:dyDescent="0.25">
      <c r="A802" s="1" t="s">
        <v>186</v>
      </c>
      <c r="B802" s="1">
        <v>64</v>
      </c>
      <c r="C802" s="1">
        <f t="shared" si="143"/>
        <v>237100</v>
      </c>
      <c r="D802" s="1" t="s">
        <v>234</v>
      </c>
      <c r="E802" s="1"/>
      <c r="F802" s="1"/>
      <c r="G802" s="1" t="str">
        <f t="shared" si="144"/>
        <v>0</v>
      </c>
      <c r="H802" s="1" t="str">
        <f t="shared" si="145"/>
        <v>1</v>
      </c>
      <c r="I802" s="1" t="str">
        <f t="shared" si="146"/>
        <v>1</v>
      </c>
      <c r="J802" s="1" t="str">
        <f t="shared" si="147"/>
        <v>0</v>
      </c>
      <c r="K802" s="1" t="str">
        <f t="shared" si="148"/>
        <v>0</v>
      </c>
      <c r="L802" s="1" t="str">
        <f t="shared" si="149"/>
        <v>1</v>
      </c>
      <c r="M802" s="1" t="str">
        <f t="shared" si="150"/>
        <v>0</v>
      </c>
      <c r="N802" s="1" t="str">
        <f t="shared" si="151"/>
        <v>0</v>
      </c>
      <c r="O802" s="1" t="str">
        <f t="shared" si="15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53"/>
        <v>ED,64,237100,NEG,,,0,1,1,0,0,1,0,0,01100100,N,X,N,N,N</v>
      </c>
    </row>
    <row r="803" spans="1:23" ht="15" customHeight="1" x14ac:dyDescent="0.25">
      <c r="A803" s="1" t="s">
        <v>186</v>
      </c>
      <c r="B803" s="1">
        <v>65</v>
      </c>
      <c r="C803" s="1">
        <f t="shared" si="143"/>
        <v>237101</v>
      </c>
      <c r="D803" s="1" t="s">
        <v>235</v>
      </c>
      <c r="E803" s="1"/>
      <c r="F803" s="1"/>
      <c r="G803" s="1" t="str">
        <f t="shared" si="144"/>
        <v>0</v>
      </c>
      <c r="H803" s="1" t="str">
        <f t="shared" si="145"/>
        <v>1</v>
      </c>
      <c r="I803" s="1" t="str">
        <f t="shared" si="146"/>
        <v>1</v>
      </c>
      <c r="J803" s="1" t="str">
        <f t="shared" si="147"/>
        <v>0</v>
      </c>
      <c r="K803" s="1" t="str">
        <f t="shared" si="148"/>
        <v>0</v>
      </c>
      <c r="L803" s="1" t="str">
        <f t="shared" si="149"/>
        <v>1</v>
      </c>
      <c r="M803" s="1" t="str">
        <f t="shared" si="150"/>
        <v>0</v>
      </c>
      <c r="N803" s="1" t="str">
        <f t="shared" si="151"/>
        <v>1</v>
      </c>
      <c r="O803" s="1" t="str">
        <f t="shared" si="15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53"/>
        <v>ED,65,237101,RETN,,,0,1,1,0,0,1,0,1,01100101,N,Y,N,N,N</v>
      </c>
    </row>
    <row r="804" spans="1:23" ht="15" customHeight="1" x14ac:dyDescent="0.25">
      <c r="A804" s="1" t="s">
        <v>186</v>
      </c>
      <c r="B804" s="1">
        <v>66</v>
      </c>
      <c r="C804" s="1">
        <f t="shared" si="143"/>
        <v>237102</v>
      </c>
      <c r="D804" s="1" t="s">
        <v>236</v>
      </c>
      <c r="E804" s="1">
        <v>0</v>
      </c>
      <c r="F804" s="1"/>
      <c r="G804" s="1" t="str">
        <f t="shared" si="144"/>
        <v>0</v>
      </c>
      <c r="H804" s="1" t="str">
        <f t="shared" si="145"/>
        <v>1</v>
      </c>
      <c r="I804" s="1" t="str">
        <f t="shared" si="146"/>
        <v>1</v>
      </c>
      <c r="J804" s="1" t="str">
        <f t="shared" si="147"/>
        <v>0</v>
      </c>
      <c r="K804" s="1" t="str">
        <f t="shared" si="148"/>
        <v>0</v>
      </c>
      <c r="L804" s="1" t="str">
        <f t="shared" si="149"/>
        <v>1</v>
      </c>
      <c r="M804" s="1" t="str">
        <f t="shared" si="150"/>
        <v>1</v>
      </c>
      <c r="N804" s="1" t="str">
        <f t="shared" si="151"/>
        <v>0</v>
      </c>
      <c r="O804" s="1" t="str">
        <f t="shared" si="15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53"/>
        <v>ED,66,237102,IM,0,,0,1,1,0,0,1,1,0,01100110,N,Y,N,N,N</v>
      </c>
    </row>
    <row r="805" spans="1:23" ht="15" customHeight="1" x14ac:dyDescent="0.25">
      <c r="A805" s="1" t="s">
        <v>186</v>
      </c>
      <c r="B805" s="1">
        <v>67</v>
      </c>
      <c r="C805" s="1">
        <f t="shared" si="143"/>
        <v>237103</v>
      </c>
      <c r="D805" s="1" t="s">
        <v>240</v>
      </c>
      <c r="E805" s="1"/>
      <c r="F805" s="1"/>
      <c r="G805" s="1" t="str">
        <f t="shared" si="144"/>
        <v>0</v>
      </c>
      <c r="H805" s="1" t="str">
        <f t="shared" si="145"/>
        <v>1</v>
      </c>
      <c r="I805" s="1" t="str">
        <f t="shared" si="146"/>
        <v>1</v>
      </c>
      <c r="J805" s="1" t="str">
        <f t="shared" si="147"/>
        <v>0</v>
      </c>
      <c r="K805" s="1" t="str">
        <f t="shared" si="148"/>
        <v>0</v>
      </c>
      <c r="L805" s="1" t="str">
        <f t="shared" si="149"/>
        <v>1</v>
      </c>
      <c r="M805" s="1" t="str">
        <f t="shared" si="150"/>
        <v>1</v>
      </c>
      <c r="N805" s="1" t="str">
        <f t="shared" si="151"/>
        <v>1</v>
      </c>
      <c r="O805" s="1" t="str">
        <f t="shared" si="15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53"/>
        <v>ED,67,237103,RRD,,,0,1,1,0,0,1,1,1,01100111,N,Y,N,N,N</v>
      </c>
    </row>
    <row r="806" spans="1:23" ht="15" customHeight="1" x14ac:dyDescent="0.25">
      <c r="A806" s="1" t="s">
        <v>186</v>
      </c>
      <c r="B806" s="1">
        <v>68</v>
      </c>
      <c r="C806" s="1">
        <f t="shared" si="14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44"/>
        <v>0</v>
      </c>
      <c r="H806" s="1" t="str">
        <f t="shared" si="145"/>
        <v>1</v>
      </c>
      <c r="I806" s="1" t="str">
        <f t="shared" si="146"/>
        <v>1</v>
      </c>
      <c r="J806" s="1" t="str">
        <f t="shared" si="147"/>
        <v>0</v>
      </c>
      <c r="K806" s="1" t="str">
        <f t="shared" si="148"/>
        <v>1</v>
      </c>
      <c r="L806" s="1" t="str">
        <f t="shared" si="149"/>
        <v>0</v>
      </c>
      <c r="M806" s="1" t="str">
        <f t="shared" si="150"/>
        <v>0</v>
      </c>
      <c r="N806" s="1" t="str">
        <f t="shared" si="151"/>
        <v>0</v>
      </c>
      <c r="O806" s="1" t="str">
        <f t="shared" si="15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53"/>
        <v>ED,68,237104,IN,L,(C),0,1,1,0,1,0,0,0,01101000,N,Y,N,N,N</v>
      </c>
    </row>
    <row r="807" spans="1:23" ht="15" customHeight="1" x14ac:dyDescent="0.25">
      <c r="A807" s="1" t="s">
        <v>186</v>
      </c>
      <c r="B807" s="1">
        <v>69</v>
      </c>
      <c r="C807" s="1">
        <f t="shared" si="14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44"/>
        <v>0</v>
      </c>
      <c r="H807" s="1" t="str">
        <f t="shared" si="145"/>
        <v>1</v>
      </c>
      <c r="I807" s="1" t="str">
        <f t="shared" si="146"/>
        <v>1</v>
      </c>
      <c r="J807" s="1" t="str">
        <f t="shared" si="147"/>
        <v>0</v>
      </c>
      <c r="K807" s="1" t="str">
        <f t="shared" si="148"/>
        <v>1</v>
      </c>
      <c r="L807" s="1" t="str">
        <f t="shared" si="149"/>
        <v>0</v>
      </c>
      <c r="M807" s="1" t="str">
        <f t="shared" si="150"/>
        <v>0</v>
      </c>
      <c r="N807" s="1" t="str">
        <f t="shared" si="151"/>
        <v>1</v>
      </c>
      <c r="O807" s="1" t="str">
        <f t="shared" si="15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53"/>
        <v>ED,69,237105,OUT,(C),L,0,1,1,0,1,0,0,1,01101001,N,Y,N,N,N</v>
      </c>
    </row>
    <row r="808" spans="1:23" ht="15" customHeight="1" x14ac:dyDescent="0.25">
      <c r="A808" s="1" t="s">
        <v>186</v>
      </c>
      <c r="B808" s="1" t="s">
        <v>48</v>
      </c>
      <c r="C808" s="1">
        <f t="shared" si="14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44"/>
        <v>0</v>
      </c>
      <c r="H808" s="1" t="str">
        <f t="shared" si="145"/>
        <v>1</v>
      </c>
      <c r="I808" s="1" t="str">
        <f t="shared" si="146"/>
        <v>1</v>
      </c>
      <c r="J808" s="1" t="str">
        <f t="shared" si="147"/>
        <v>0</v>
      </c>
      <c r="K808" s="1" t="str">
        <f t="shared" si="148"/>
        <v>1</v>
      </c>
      <c r="L808" s="1" t="str">
        <f t="shared" si="149"/>
        <v>0</v>
      </c>
      <c r="M808" s="1" t="str">
        <f t="shared" si="150"/>
        <v>1</v>
      </c>
      <c r="N808" s="1" t="str">
        <f t="shared" si="151"/>
        <v>0</v>
      </c>
      <c r="O808" s="1" t="str">
        <f t="shared" si="15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53"/>
        <v>ED,6A,237106,ADC,HL,HL,0,1,1,0,1,0,1,0,01101010,N,Y,N,N,N</v>
      </c>
    </row>
    <row r="809" spans="1:23" ht="15" customHeight="1" x14ac:dyDescent="0.25">
      <c r="A809" s="1" t="s">
        <v>186</v>
      </c>
      <c r="B809" s="1" t="s">
        <v>49</v>
      </c>
      <c r="C809" s="1">
        <f t="shared" si="143"/>
        <v>237107</v>
      </c>
      <c r="D809" s="1" t="s">
        <v>7</v>
      </c>
      <c r="E809" s="1" t="s">
        <v>214</v>
      </c>
      <c r="F809" s="1" t="s">
        <v>217</v>
      </c>
      <c r="G809" s="1" t="str">
        <f t="shared" si="144"/>
        <v>0</v>
      </c>
      <c r="H809" s="1" t="str">
        <f t="shared" si="145"/>
        <v>1</v>
      </c>
      <c r="I809" s="1" t="str">
        <f t="shared" si="146"/>
        <v>1</v>
      </c>
      <c r="J809" s="1" t="str">
        <f t="shared" si="147"/>
        <v>0</v>
      </c>
      <c r="K809" s="1" t="str">
        <f t="shared" si="148"/>
        <v>1</v>
      </c>
      <c r="L809" s="1" t="str">
        <f t="shared" si="149"/>
        <v>0</v>
      </c>
      <c r="M809" s="1" t="str">
        <f t="shared" si="150"/>
        <v>1</v>
      </c>
      <c r="N809" s="1" t="str">
        <f t="shared" si="151"/>
        <v>1</v>
      </c>
      <c r="O809" s="1" t="str">
        <f t="shared" si="15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53"/>
        <v>ED,6B,237107,LD,HL,(nn),0,1,1,0,1,0,1,1,01101011,Y,X,Y,N,N</v>
      </c>
    </row>
    <row r="810" spans="1:23" ht="15" customHeight="1" x14ac:dyDescent="0.25">
      <c r="A810" s="1" t="s">
        <v>186</v>
      </c>
      <c r="B810" s="1" t="s">
        <v>50</v>
      </c>
      <c r="C810" s="1">
        <f t="shared" si="143"/>
        <v>237108</v>
      </c>
      <c r="D810" s="1" t="s">
        <v>234</v>
      </c>
      <c r="E810" s="1"/>
      <c r="F810" s="1"/>
      <c r="G810" s="1" t="str">
        <f t="shared" si="144"/>
        <v>0</v>
      </c>
      <c r="H810" s="1" t="str">
        <f t="shared" si="145"/>
        <v>1</v>
      </c>
      <c r="I810" s="1" t="str">
        <f t="shared" si="146"/>
        <v>1</v>
      </c>
      <c r="J810" s="1" t="str">
        <f t="shared" si="147"/>
        <v>0</v>
      </c>
      <c r="K810" s="1" t="str">
        <f t="shared" si="148"/>
        <v>1</v>
      </c>
      <c r="L810" s="1" t="str">
        <f t="shared" si="149"/>
        <v>1</v>
      </c>
      <c r="M810" s="1" t="str">
        <f t="shared" si="150"/>
        <v>0</v>
      </c>
      <c r="N810" s="1" t="str">
        <f t="shared" si="151"/>
        <v>0</v>
      </c>
      <c r="O810" s="1" t="str">
        <f t="shared" si="15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53"/>
        <v>ED,6C,237108,NEG,,,0,1,1,0,1,1,0,0,01101100,N,X,N,N,N</v>
      </c>
    </row>
    <row r="811" spans="1:23" ht="15" customHeight="1" x14ac:dyDescent="0.25">
      <c r="A811" s="1" t="s">
        <v>186</v>
      </c>
      <c r="B811" s="1" t="s">
        <v>51</v>
      </c>
      <c r="C811" s="1">
        <f t="shared" si="143"/>
        <v>237109</v>
      </c>
      <c r="D811" s="1" t="s">
        <v>235</v>
      </c>
      <c r="E811" s="1"/>
      <c r="F811" s="1"/>
      <c r="G811" s="1" t="str">
        <f t="shared" si="144"/>
        <v>0</v>
      </c>
      <c r="H811" s="1" t="str">
        <f t="shared" si="145"/>
        <v>1</v>
      </c>
      <c r="I811" s="1" t="str">
        <f t="shared" si="146"/>
        <v>1</v>
      </c>
      <c r="J811" s="1" t="str">
        <f t="shared" si="147"/>
        <v>0</v>
      </c>
      <c r="K811" s="1" t="str">
        <f t="shared" si="148"/>
        <v>1</v>
      </c>
      <c r="L811" s="1" t="str">
        <f t="shared" si="149"/>
        <v>1</v>
      </c>
      <c r="M811" s="1" t="str">
        <f t="shared" si="150"/>
        <v>0</v>
      </c>
      <c r="N811" s="1" t="str">
        <f t="shared" si="151"/>
        <v>1</v>
      </c>
      <c r="O811" s="1" t="str">
        <f t="shared" si="15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53"/>
        <v>ED,6D,237109,RETN,,,0,1,1,0,1,1,0,1,01101101,N,Y,N,N,N</v>
      </c>
    </row>
    <row r="812" spans="1:23" ht="15" customHeight="1" x14ac:dyDescent="0.25">
      <c r="A812" s="1" t="s">
        <v>186</v>
      </c>
      <c r="B812" s="1" t="s">
        <v>52</v>
      </c>
      <c r="C812" s="1">
        <f t="shared" si="143"/>
        <v>237110</v>
      </c>
      <c r="D812" s="1" t="s">
        <v>236</v>
      </c>
      <c r="E812" s="1">
        <v>0</v>
      </c>
      <c r="F812" s="1"/>
      <c r="G812" s="1" t="str">
        <f t="shared" si="144"/>
        <v>0</v>
      </c>
      <c r="H812" s="1" t="str">
        <f t="shared" si="145"/>
        <v>1</v>
      </c>
      <c r="I812" s="1" t="str">
        <f t="shared" si="146"/>
        <v>1</v>
      </c>
      <c r="J812" s="1" t="str">
        <f t="shared" si="147"/>
        <v>0</v>
      </c>
      <c r="K812" s="1" t="str">
        <f t="shared" si="148"/>
        <v>1</v>
      </c>
      <c r="L812" s="1" t="str">
        <f t="shared" si="149"/>
        <v>1</v>
      </c>
      <c r="M812" s="1" t="str">
        <f t="shared" si="150"/>
        <v>1</v>
      </c>
      <c r="N812" s="1" t="str">
        <f t="shared" si="151"/>
        <v>0</v>
      </c>
      <c r="O812" s="1" t="str">
        <f t="shared" si="15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53"/>
        <v>ED,6E,237110,IM,0,,0,1,1,0,1,1,1,0,01101110,N,X,N,N,N</v>
      </c>
    </row>
    <row r="813" spans="1:23" ht="15" customHeight="1" x14ac:dyDescent="0.25">
      <c r="A813" s="1" t="s">
        <v>186</v>
      </c>
      <c r="B813" s="1" t="s">
        <v>53</v>
      </c>
      <c r="C813" s="1">
        <f t="shared" si="143"/>
        <v>237111</v>
      </c>
      <c r="D813" s="1" t="s">
        <v>241</v>
      </c>
      <c r="E813" s="1"/>
      <c r="F813" s="1"/>
      <c r="G813" s="1" t="str">
        <f t="shared" si="144"/>
        <v>0</v>
      </c>
      <c r="H813" s="1" t="str">
        <f t="shared" si="145"/>
        <v>1</v>
      </c>
      <c r="I813" s="1" t="str">
        <f t="shared" si="146"/>
        <v>1</v>
      </c>
      <c r="J813" s="1" t="str">
        <f t="shared" si="147"/>
        <v>0</v>
      </c>
      <c r="K813" s="1" t="str">
        <f t="shared" si="148"/>
        <v>1</v>
      </c>
      <c r="L813" s="1" t="str">
        <f t="shared" si="149"/>
        <v>1</v>
      </c>
      <c r="M813" s="1" t="str">
        <f t="shared" si="150"/>
        <v>1</v>
      </c>
      <c r="N813" s="1" t="str">
        <f t="shared" si="151"/>
        <v>1</v>
      </c>
      <c r="O813" s="1" t="str">
        <f t="shared" si="15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53"/>
        <v>ED,6F,237111,RLD,,,0,1,1,0,1,1,1,1,01101111,N,Y,N,N,N</v>
      </c>
    </row>
    <row r="814" spans="1:23" ht="15" customHeight="1" x14ac:dyDescent="0.25">
      <c r="A814" s="1" t="s">
        <v>186</v>
      </c>
      <c r="B814" s="1">
        <v>70</v>
      </c>
      <c r="C814" s="1">
        <f t="shared" si="143"/>
        <v>237112</v>
      </c>
      <c r="D814" s="1" t="s">
        <v>227</v>
      </c>
      <c r="E814" s="2" t="s">
        <v>233</v>
      </c>
      <c r="F814" s="1"/>
      <c r="G814" s="1" t="str">
        <f t="shared" si="144"/>
        <v>0</v>
      </c>
      <c r="H814" s="1" t="str">
        <f t="shared" si="145"/>
        <v>1</v>
      </c>
      <c r="I814" s="1" t="str">
        <f t="shared" si="146"/>
        <v>1</v>
      </c>
      <c r="J814" s="1" t="str">
        <f t="shared" si="147"/>
        <v>1</v>
      </c>
      <c r="K814" s="1" t="str">
        <f t="shared" si="148"/>
        <v>0</v>
      </c>
      <c r="L814" s="1" t="str">
        <f t="shared" si="149"/>
        <v>0</v>
      </c>
      <c r="M814" s="1" t="str">
        <f t="shared" si="150"/>
        <v>0</v>
      </c>
      <c r="N814" s="1" t="str">
        <f t="shared" si="151"/>
        <v>0</v>
      </c>
      <c r="O814" s="1" t="str">
        <f t="shared" si="15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53"/>
        <v>ED,70,237112,IN,(C),,0,1,1,1,0,0,0,0,01110000,N,X,Y,N,N</v>
      </c>
    </row>
    <row r="815" spans="1:23" ht="15" customHeight="1" x14ac:dyDescent="0.25">
      <c r="A815" s="1" t="s">
        <v>186</v>
      </c>
      <c r="B815" s="1">
        <v>71</v>
      </c>
      <c r="C815" s="1">
        <f t="shared" si="143"/>
        <v>237113</v>
      </c>
      <c r="D815" s="1" t="s">
        <v>223</v>
      </c>
      <c r="E815" s="1" t="s">
        <v>233</v>
      </c>
      <c r="F815" s="1">
        <v>0</v>
      </c>
      <c r="G815" s="1" t="str">
        <f t="shared" si="144"/>
        <v>0</v>
      </c>
      <c r="H815" s="1" t="str">
        <f t="shared" si="145"/>
        <v>1</v>
      </c>
      <c r="I815" s="1" t="str">
        <f t="shared" si="146"/>
        <v>1</v>
      </c>
      <c r="J815" s="1" t="str">
        <f t="shared" si="147"/>
        <v>1</v>
      </c>
      <c r="K815" s="1" t="str">
        <f t="shared" si="148"/>
        <v>0</v>
      </c>
      <c r="L815" s="1" t="str">
        <f t="shared" si="149"/>
        <v>0</v>
      </c>
      <c r="M815" s="1" t="str">
        <f t="shared" si="150"/>
        <v>0</v>
      </c>
      <c r="N815" s="1" t="str">
        <f t="shared" si="151"/>
        <v>1</v>
      </c>
      <c r="O815" s="1" t="str">
        <f t="shared" si="15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53"/>
        <v>ED,71,237113,OUT,(C),0,0,1,1,1,0,0,0,1,01110001,N,X,Y,N,N</v>
      </c>
    </row>
    <row r="816" spans="1:23" ht="15" customHeight="1" x14ac:dyDescent="0.25">
      <c r="A816" s="1" t="s">
        <v>186</v>
      </c>
      <c r="B816" s="1">
        <v>72</v>
      </c>
      <c r="C816" s="1">
        <f t="shared" si="14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44"/>
        <v>0</v>
      </c>
      <c r="H816" s="1" t="str">
        <f t="shared" si="145"/>
        <v>1</v>
      </c>
      <c r="I816" s="1" t="str">
        <f t="shared" si="146"/>
        <v>1</v>
      </c>
      <c r="J816" s="1" t="str">
        <f t="shared" si="147"/>
        <v>1</v>
      </c>
      <c r="K816" s="1" t="str">
        <f t="shared" si="148"/>
        <v>0</v>
      </c>
      <c r="L816" s="1" t="str">
        <f t="shared" si="149"/>
        <v>0</v>
      </c>
      <c r="M816" s="1" t="str">
        <f t="shared" si="150"/>
        <v>1</v>
      </c>
      <c r="N816" s="1" t="str">
        <f t="shared" si="151"/>
        <v>0</v>
      </c>
      <c r="O816" s="1" t="str">
        <f t="shared" si="15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53"/>
        <v>ED,72,237114,SBC,HL,SP,0,1,1,1,0,0,1,0,01110010,N,Y,N,N,N</v>
      </c>
    </row>
    <row r="817" spans="1:23" ht="15" customHeight="1" x14ac:dyDescent="0.25">
      <c r="A817" s="1" t="s">
        <v>186</v>
      </c>
      <c r="B817" s="1">
        <v>73</v>
      </c>
      <c r="C817" s="1">
        <f t="shared" si="143"/>
        <v>237115</v>
      </c>
      <c r="D817" s="1" t="s">
        <v>7</v>
      </c>
      <c r="E817" s="1" t="s">
        <v>217</v>
      </c>
      <c r="F817" s="1" t="s">
        <v>220</v>
      </c>
      <c r="G817" s="1" t="str">
        <f t="shared" si="144"/>
        <v>0</v>
      </c>
      <c r="H817" s="1" t="str">
        <f t="shared" si="145"/>
        <v>1</v>
      </c>
      <c r="I817" s="1" t="str">
        <f t="shared" si="146"/>
        <v>1</v>
      </c>
      <c r="J817" s="1" t="str">
        <f t="shared" si="147"/>
        <v>1</v>
      </c>
      <c r="K817" s="1" t="str">
        <f t="shared" si="148"/>
        <v>0</v>
      </c>
      <c r="L817" s="1" t="str">
        <f t="shared" si="149"/>
        <v>0</v>
      </c>
      <c r="M817" s="1" t="str">
        <f t="shared" si="150"/>
        <v>1</v>
      </c>
      <c r="N817" s="1" t="str">
        <f t="shared" si="151"/>
        <v>1</v>
      </c>
      <c r="O817" s="1" t="str">
        <f t="shared" si="15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53"/>
        <v>ED,73,237115,LD,(nn),SP,0,1,1,1,0,0,1,1,01110011,Y,Y,Y,N,N</v>
      </c>
    </row>
    <row r="818" spans="1:23" ht="15" customHeight="1" x14ac:dyDescent="0.25">
      <c r="A818" s="1" t="s">
        <v>186</v>
      </c>
      <c r="B818" s="1">
        <v>74</v>
      </c>
      <c r="C818" s="1">
        <f t="shared" si="143"/>
        <v>237116</v>
      </c>
      <c r="D818" s="1" t="s">
        <v>234</v>
      </c>
      <c r="E818" s="1"/>
      <c r="F818" s="1"/>
      <c r="G818" s="1" t="str">
        <f t="shared" si="144"/>
        <v>0</v>
      </c>
      <c r="H818" s="1" t="str">
        <f t="shared" si="145"/>
        <v>1</v>
      </c>
      <c r="I818" s="1" t="str">
        <f t="shared" si="146"/>
        <v>1</v>
      </c>
      <c r="J818" s="1" t="str">
        <f t="shared" si="147"/>
        <v>1</v>
      </c>
      <c r="K818" s="1" t="str">
        <f t="shared" si="148"/>
        <v>0</v>
      </c>
      <c r="L818" s="1" t="str">
        <f t="shared" si="149"/>
        <v>1</v>
      </c>
      <c r="M818" s="1" t="str">
        <f t="shared" si="150"/>
        <v>0</v>
      </c>
      <c r="N818" s="1" t="str">
        <f t="shared" si="151"/>
        <v>0</v>
      </c>
      <c r="O818" s="1" t="str">
        <f t="shared" si="15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53"/>
        <v>ED,74,237116,NEG,,,0,1,1,1,0,1,0,0,01110100,N,X,N,N,N</v>
      </c>
    </row>
    <row r="819" spans="1:23" ht="15" customHeight="1" x14ac:dyDescent="0.25">
      <c r="A819" s="1" t="s">
        <v>186</v>
      </c>
      <c r="B819" s="1">
        <v>75</v>
      </c>
      <c r="C819" s="1">
        <f t="shared" si="143"/>
        <v>237117</v>
      </c>
      <c r="D819" s="1" t="s">
        <v>235</v>
      </c>
      <c r="E819" s="1"/>
      <c r="F819" s="1"/>
      <c r="G819" s="1" t="str">
        <f t="shared" si="144"/>
        <v>0</v>
      </c>
      <c r="H819" s="1" t="str">
        <f t="shared" si="145"/>
        <v>1</v>
      </c>
      <c r="I819" s="1" t="str">
        <f t="shared" si="146"/>
        <v>1</v>
      </c>
      <c r="J819" s="1" t="str">
        <f t="shared" si="147"/>
        <v>1</v>
      </c>
      <c r="K819" s="1" t="str">
        <f t="shared" si="148"/>
        <v>0</v>
      </c>
      <c r="L819" s="1" t="str">
        <f t="shared" si="149"/>
        <v>1</v>
      </c>
      <c r="M819" s="1" t="str">
        <f t="shared" si="150"/>
        <v>0</v>
      </c>
      <c r="N819" s="1" t="str">
        <f t="shared" si="151"/>
        <v>1</v>
      </c>
      <c r="O819" s="1" t="str">
        <f t="shared" si="15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53"/>
        <v>ED,75,237117,RETN,,,0,1,1,1,0,1,0,1,01110101,N,Y,N,N,N</v>
      </c>
    </row>
    <row r="820" spans="1:23" ht="15" customHeight="1" x14ac:dyDescent="0.25">
      <c r="A820" s="1" t="s">
        <v>186</v>
      </c>
      <c r="B820" s="1">
        <v>76</v>
      </c>
      <c r="C820" s="1">
        <f t="shared" si="143"/>
        <v>237118</v>
      </c>
      <c r="D820" s="1" t="s">
        <v>236</v>
      </c>
      <c r="E820" s="1">
        <v>1</v>
      </c>
      <c r="F820" s="1"/>
      <c r="G820" s="1" t="str">
        <f t="shared" si="144"/>
        <v>0</v>
      </c>
      <c r="H820" s="1" t="str">
        <f t="shared" si="145"/>
        <v>1</v>
      </c>
      <c r="I820" s="1" t="str">
        <f t="shared" si="146"/>
        <v>1</v>
      </c>
      <c r="J820" s="1" t="str">
        <f t="shared" si="147"/>
        <v>1</v>
      </c>
      <c r="K820" s="1" t="str">
        <f t="shared" si="148"/>
        <v>0</v>
      </c>
      <c r="L820" s="1" t="str">
        <f t="shared" si="149"/>
        <v>1</v>
      </c>
      <c r="M820" s="1" t="str">
        <f t="shared" si="150"/>
        <v>1</v>
      </c>
      <c r="N820" s="1" t="str">
        <f t="shared" si="151"/>
        <v>0</v>
      </c>
      <c r="O820" s="1" t="str">
        <f t="shared" si="15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53"/>
        <v>ED,76,237118,IM,1,,0,1,1,1,0,1,1,0,01110110,N,Y,N,N,N</v>
      </c>
    </row>
    <row r="821" spans="1:23" ht="15" customHeight="1" x14ac:dyDescent="0.25">
      <c r="A821" s="1" t="s">
        <v>186</v>
      </c>
      <c r="B821" s="1">
        <v>78</v>
      </c>
      <c r="C821" s="1">
        <f t="shared" si="143"/>
        <v>237120</v>
      </c>
      <c r="D821" s="1" t="s">
        <v>227</v>
      </c>
      <c r="E821" s="1" t="s">
        <v>9</v>
      </c>
      <c r="F821" s="1" t="s">
        <v>233</v>
      </c>
      <c r="G821" s="1" t="str">
        <f t="shared" si="144"/>
        <v>0</v>
      </c>
      <c r="H821" s="1" t="str">
        <f t="shared" si="145"/>
        <v>1</v>
      </c>
      <c r="I821" s="1" t="str">
        <f t="shared" si="146"/>
        <v>1</v>
      </c>
      <c r="J821" s="1" t="str">
        <f t="shared" si="147"/>
        <v>1</v>
      </c>
      <c r="K821" s="1" t="str">
        <f t="shared" si="148"/>
        <v>1</v>
      </c>
      <c r="L821" s="1" t="str">
        <f t="shared" si="149"/>
        <v>0</v>
      </c>
      <c r="M821" s="1" t="str">
        <f t="shared" si="150"/>
        <v>0</v>
      </c>
      <c r="N821" s="1" t="str">
        <f t="shared" si="151"/>
        <v>0</v>
      </c>
      <c r="O821" s="1" t="str">
        <f t="shared" si="15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53"/>
        <v>ED,78,237120,IN,A,(C),0,1,1,1,1,0,0,0,01111000,N,Y,N,N,N</v>
      </c>
    </row>
    <row r="822" spans="1:23" ht="15" customHeight="1" x14ac:dyDescent="0.25">
      <c r="A822" s="1" t="s">
        <v>186</v>
      </c>
      <c r="B822" s="1">
        <v>79</v>
      </c>
      <c r="C822" s="1">
        <f t="shared" si="143"/>
        <v>237121</v>
      </c>
      <c r="D822" s="1" t="s">
        <v>223</v>
      </c>
      <c r="E822" s="1" t="s">
        <v>233</v>
      </c>
      <c r="F822" s="1" t="s">
        <v>9</v>
      </c>
      <c r="G822" s="1" t="str">
        <f t="shared" si="144"/>
        <v>0</v>
      </c>
      <c r="H822" s="1" t="str">
        <f t="shared" si="145"/>
        <v>1</v>
      </c>
      <c r="I822" s="1" t="str">
        <f t="shared" si="146"/>
        <v>1</v>
      </c>
      <c r="J822" s="1" t="str">
        <f t="shared" si="147"/>
        <v>1</v>
      </c>
      <c r="K822" s="1" t="str">
        <f t="shared" si="148"/>
        <v>1</v>
      </c>
      <c r="L822" s="1" t="str">
        <f t="shared" si="149"/>
        <v>0</v>
      </c>
      <c r="M822" s="1" t="str">
        <f t="shared" si="150"/>
        <v>0</v>
      </c>
      <c r="N822" s="1" t="str">
        <f t="shared" si="151"/>
        <v>1</v>
      </c>
      <c r="O822" s="1" t="str">
        <f t="shared" si="15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53"/>
        <v>ED,79,237121,OUT,(C),A,0,1,1,1,1,0,0,1,01111001,N,Y,N,N,N</v>
      </c>
    </row>
    <row r="823" spans="1:23" ht="15" customHeight="1" x14ac:dyDescent="0.25">
      <c r="A823" s="1" t="s">
        <v>186</v>
      </c>
      <c r="B823" s="1" t="s">
        <v>54</v>
      </c>
      <c r="C823" s="1">
        <f t="shared" si="14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44"/>
        <v>0</v>
      </c>
      <c r="H823" s="1" t="str">
        <f t="shared" si="145"/>
        <v>1</v>
      </c>
      <c r="I823" s="1" t="str">
        <f t="shared" si="146"/>
        <v>1</v>
      </c>
      <c r="J823" s="1" t="str">
        <f t="shared" si="147"/>
        <v>1</v>
      </c>
      <c r="K823" s="1" t="str">
        <f t="shared" si="148"/>
        <v>1</v>
      </c>
      <c r="L823" s="1" t="str">
        <f t="shared" si="149"/>
        <v>0</v>
      </c>
      <c r="M823" s="1" t="str">
        <f t="shared" si="150"/>
        <v>1</v>
      </c>
      <c r="N823" s="1" t="str">
        <f t="shared" si="151"/>
        <v>0</v>
      </c>
      <c r="O823" s="1" t="str">
        <f t="shared" si="15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53"/>
        <v>ED,7A,237122,ADC,HL,SP,0,1,1,1,1,0,1,0,01111010,N,Y,N,N,N</v>
      </c>
    </row>
    <row r="824" spans="1:23" ht="15" customHeight="1" x14ac:dyDescent="0.25">
      <c r="A824" s="1" t="s">
        <v>186</v>
      </c>
      <c r="B824" s="1" t="s">
        <v>55</v>
      </c>
      <c r="C824" s="1">
        <f t="shared" si="143"/>
        <v>237123</v>
      </c>
      <c r="D824" s="1" t="s">
        <v>7</v>
      </c>
      <c r="E824" s="1" t="s">
        <v>220</v>
      </c>
      <c r="F824" s="1" t="s">
        <v>217</v>
      </c>
      <c r="G824" s="1" t="str">
        <f t="shared" si="144"/>
        <v>0</v>
      </c>
      <c r="H824" s="1" t="str">
        <f t="shared" si="145"/>
        <v>1</v>
      </c>
      <c r="I824" s="1" t="str">
        <f t="shared" si="146"/>
        <v>1</v>
      </c>
      <c r="J824" s="1" t="str">
        <f t="shared" si="147"/>
        <v>1</v>
      </c>
      <c r="K824" s="1" t="str">
        <f t="shared" si="148"/>
        <v>1</v>
      </c>
      <c r="L824" s="1" t="str">
        <f t="shared" si="149"/>
        <v>0</v>
      </c>
      <c r="M824" s="1" t="str">
        <f t="shared" si="150"/>
        <v>1</v>
      </c>
      <c r="N824" s="1" t="str">
        <f t="shared" si="151"/>
        <v>1</v>
      </c>
      <c r="O824" s="1" t="str">
        <f t="shared" si="15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53"/>
        <v>ED,7B,237123,LD,SP,(nn),0,1,1,1,1,0,1,1,01111011,Y,Y,Y,N,N</v>
      </c>
    </row>
    <row r="825" spans="1:23" ht="15" customHeight="1" x14ac:dyDescent="0.25">
      <c r="A825" s="1" t="s">
        <v>186</v>
      </c>
      <c r="B825" s="1" t="s">
        <v>56</v>
      </c>
      <c r="C825" s="1">
        <f t="shared" si="143"/>
        <v>237124</v>
      </c>
      <c r="D825" s="1" t="s">
        <v>234</v>
      </c>
      <c r="E825" s="1"/>
      <c r="F825" s="1"/>
      <c r="G825" s="1" t="str">
        <f t="shared" si="144"/>
        <v>0</v>
      </c>
      <c r="H825" s="1" t="str">
        <f t="shared" si="145"/>
        <v>1</v>
      </c>
      <c r="I825" s="1" t="str">
        <f t="shared" si="146"/>
        <v>1</v>
      </c>
      <c r="J825" s="1" t="str">
        <f t="shared" si="147"/>
        <v>1</v>
      </c>
      <c r="K825" s="1" t="str">
        <f t="shared" si="148"/>
        <v>1</v>
      </c>
      <c r="L825" s="1" t="str">
        <f t="shared" si="149"/>
        <v>1</v>
      </c>
      <c r="M825" s="1" t="str">
        <f t="shared" si="150"/>
        <v>0</v>
      </c>
      <c r="N825" s="1" t="str">
        <f t="shared" si="151"/>
        <v>0</v>
      </c>
      <c r="O825" s="1" t="str">
        <f t="shared" si="15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53"/>
        <v>ED,7C,237124,NEG,,,0,1,1,1,1,1,0,0,01111100,N,X,N,N,N</v>
      </c>
    </row>
    <row r="826" spans="1:23" ht="15" customHeight="1" x14ac:dyDescent="0.25">
      <c r="A826" s="1" t="s">
        <v>186</v>
      </c>
      <c r="B826" s="1" t="s">
        <v>57</v>
      </c>
      <c r="C826" s="1">
        <f t="shared" si="143"/>
        <v>237125</v>
      </c>
      <c r="D826" s="1" t="s">
        <v>235</v>
      </c>
      <c r="E826" s="1"/>
      <c r="F826" s="1"/>
      <c r="G826" s="1" t="str">
        <f t="shared" si="144"/>
        <v>0</v>
      </c>
      <c r="H826" s="1" t="str">
        <f t="shared" si="145"/>
        <v>1</v>
      </c>
      <c r="I826" s="1" t="str">
        <f t="shared" si="146"/>
        <v>1</v>
      </c>
      <c r="J826" s="1" t="str">
        <f t="shared" si="147"/>
        <v>1</v>
      </c>
      <c r="K826" s="1" t="str">
        <f t="shared" si="148"/>
        <v>1</v>
      </c>
      <c r="L826" s="1" t="str">
        <f t="shared" si="149"/>
        <v>1</v>
      </c>
      <c r="M826" s="1" t="str">
        <f t="shared" si="150"/>
        <v>0</v>
      </c>
      <c r="N826" s="1" t="str">
        <f t="shared" si="151"/>
        <v>1</v>
      </c>
      <c r="O826" s="1" t="str">
        <f t="shared" si="15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53"/>
        <v>ED,7D,237125,RETN,,,0,1,1,1,1,1,0,1,01111101,N,Y,N,N,N</v>
      </c>
    </row>
    <row r="827" spans="1:23" ht="15" customHeight="1" x14ac:dyDescent="0.25">
      <c r="A827" s="1" t="s">
        <v>186</v>
      </c>
      <c r="B827" s="1" t="s">
        <v>58</v>
      </c>
      <c r="C827" s="1">
        <f t="shared" si="143"/>
        <v>237126</v>
      </c>
      <c r="D827" s="1" t="s">
        <v>236</v>
      </c>
      <c r="E827" s="1">
        <v>2</v>
      </c>
      <c r="F827" s="1"/>
      <c r="G827" s="1" t="str">
        <f t="shared" si="144"/>
        <v>0</v>
      </c>
      <c r="H827" s="1" t="str">
        <f t="shared" si="145"/>
        <v>1</v>
      </c>
      <c r="I827" s="1" t="str">
        <f t="shared" si="146"/>
        <v>1</v>
      </c>
      <c r="J827" s="1" t="str">
        <f t="shared" si="147"/>
        <v>1</v>
      </c>
      <c r="K827" s="1" t="str">
        <f t="shared" si="148"/>
        <v>1</v>
      </c>
      <c r="L827" s="1" t="str">
        <f t="shared" si="149"/>
        <v>1</v>
      </c>
      <c r="M827" s="1" t="str">
        <f t="shared" si="150"/>
        <v>1</v>
      </c>
      <c r="N827" s="1" t="str">
        <f t="shared" si="151"/>
        <v>0</v>
      </c>
      <c r="O827" s="1" t="str">
        <f t="shared" si="15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53"/>
        <v>ED,7E,237126,IM,2,,0,1,1,1,1,1,1,0,01111110,N,Y,N,N,N</v>
      </c>
    </row>
    <row r="828" spans="1:23" ht="15" customHeight="1" x14ac:dyDescent="0.25">
      <c r="A828" s="1" t="s">
        <v>186</v>
      </c>
      <c r="B828" s="1" t="s">
        <v>72</v>
      </c>
      <c r="C828" s="1">
        <f t="shared" si="143"/>
        <v>237160</v>
      </c>
      <c r="D828" s="1" t="s">
        <v>242</v>
      </c>
      <c r="E828" s="1"/>
      <c r="F828" s="1"/>
      <c r="G828" s="1" t="str">
        <f t="shared" si="144"/>
        <v>1</v>
      </c>
      <c r="H828" s="1" t="str">
        <f t="shared" si="145"/>
        <v>0</v>
      </c>
      <c r="I828" s="1" t="str">
        <f t="shared" si="146"/>
        <v>1</v>
      </c>
      <c r="J828" s="1" t="str">
        <f t="shared" si="147"/>
        <v>0</v>
      </c>
      <c r="K828" s="1" t="str">
        <f t="shared" si="148"/>
        <v>0</v>
      </c>
      <c r="L828" s="1" t="str">
        <f t="shared" si="149"/>
        <v>0</v>
      </c>
      <c r="M828" s="1" t="str">
        <f t="shared" si="150"/>
        <v>0</v>
      </c>
      <c r="N828" s="1" t="str">
        <f t="shared" si="151"/>
        <v>0</v>
      </c>
      <c r="O828" s="1" t="str">
        <f t="shared" si="15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53"/>
        <v>ED,A0,237160,LDI,,,1,0,1,0,0,0,0,0,10100000,N,Y,N,N,N</v>
      </c>
    </row>
    <row r="829" spans="1:23" ht="15" customHeight="1" x14ac:dyDescent="0.25">
      <c r="A829" s="1" t="s">
        <v>186</v>
      </c>
      <c r="B829" s="1" t="s">
        <v>73</v>
      </c>
      <c r="C829" s="1">
        <f t="shared" si="143"/>
        <v>237161</v>
      </c>
      <c r="D829" s="1" t="s">
        <v>243</v>
      </c>
      <c r="E829" s="1"/>
      <c r="F829" s="1"/>
      <c r="G829" s="1" t="str">
        <f t="shared" si="144"/>
        <v>1</v>
      </c>
      <c r="H829" s="1" t="str">
        <f t="shared" si="145"/>
        <v>0</v>
      </c>
      <c r="I829" s="1" t="str">
        <f t="shared" si="146"/>
        <v>1</v>
      </c>
      <c r="J829" s="1" t="str">
        <f t="shared" si="147"/>
        <v>0</v>
      </c>
      <c r="K829" s="1" t="str">
        <f t="shared" si="148"/>
        <v>0</v>
      </c>
      <c r="L829" s="1" t="str">
        <f t="shared" si="149"/>
        <v>0</v>
      </c>
      <c r="M829" s="1" t="str">
        <f t="shared" si="150"/>
        <v>0</v>
      </c>
      <c r="N829" s="1" t="str">
        <f t="shared" si="151"/>
        <v>1</v>
      </c>
      <c r="O829" s="1" t="str">
        <f t="shared" si="15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53"/>
        <v>ED,A1,237161,CPI,,,1,0,1,0,0,0,0,1,10100001,N,Y,N,N,N</v>
      </c>
    </row>
    <row r="830" spans="1:23" ht="15" customHeight="1" x14ac:dyDescent="0.25">
      <c r="A830" s="1" t="s">
        <v>186</v>
      </c>
      <c r="B830" s="1" t="s">
        <v>74</v>
      </c>
      <c r="C830" s="1">
        <f t="shared" si="143"/>
        <v>237162</v>
      </c>
      <c r="D830" s="1" t="s">
        <v>244</v>
      </c>
      <c r="E830" s="1"/>
      <c r="F830" s="1"/>
      <c r="G830" s="1" t="str">
        <f t="shared" si="144"/>
        <v>1</v>
      </c>
      <c r="H830" s="1" t="str">
        <f t="shared" si="145"/>
        <v>0</v>
      </c>
      <c r="I830" s="1" t="str">
        <f t="shared" si="146"/>
        <v>1</v>
      </c>
      <c r="J830" s="1" t="str">
        <f t="shared" si="147"/>
        <v>0</v>
      </c>
      <c r="K830" s="1" t="str">
        <f t="shared" si="148"/>
        <v>0</v>
      </c>
      <c r="L830" s="1" t="str">
        <f t="shared" si="149"/>
        <v>0</v>
      </c>
      <c r="M830" s="1" t="str">
        <f t="shared" si="150"/>
        <v>1</v>
      </c>
      <c r="N830" s="1" t="str">
        <f t="shared" si="151"/>
        <v>0</v>
      </c>
      <c r="O830" s="1" t="str">
        <f t="shared" si="15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53"/>
        <v>ED,A2,237162,INI,,,1,0,1,0,0,0,1,0,10100010,N,Y,N,N,N</v>
      </c>
    </row>
    <row r="831" spans="1:23" ht="15" customHeight="1" x14ac:dyDescent="0.25">
      <c r="A831" s="1" t="s">
        <v>186</v>
      </c>
      <c r="B831" s="1" t="s">
        <v>75</v>
      </c>
      <c r="C831" s="1">
        <f t="shared" si="143"/>
        <v>237163</v>
      </c>
      <c r="D831" s="1" t="s">
        <v>245</v>
      </c>
      <c r="E831" s="1"/>
      <c r="F831" s="1"/>
      <c r="G831" s="1" t="str">
        <f t="shared" si="144"/>
        <v>1</v>
      </c>
      <c r="H831" s="1" t="str">
        <f t="shared" si="145"/>
        <v>0</v>
      </c>
      <c r="I831" s="1" t="str">
        <f t="shared" si="146"/>
        <v>1</v>
      </c>
      <c r="J831" s="1" t="str">
        <f t="shared" si="147"/>
        <v>0</v>
      </c>
      <c r="K831" s="1" t="str">
        <f t="shared" si="148"/>
        <v>0</v>
      </c>
      <c r="L831" s="1" t="str">
        <f t="shared" si="149"/>
        <v>0</v>
      </c>
      <c r="M831" s="1" t="str">
        <f t="shared" si="150"/>
        <v>1</v>
      </c>
      <c r="N831" s="1" t="str">
        <f t="shared" si="151"/>
        <v>1</v>
      </c>
      <c r="O831" s="1" t="str">
        <f t="shared" si="15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53"/>
        <v>ED,A3,237163,OUTI,,,1,0,1,0,0,0,1,1,10100011,N,Y,N,N,N</v>
      </c>
    </row>
    <row r="832" spans="1:23" ht="15" customHeight="1" x14ac:dyDescent="0.25">
      <c r="A832" s="1" t="s">
        <v>186</v>
      </c>
      <c r="B832" s="1" t="s">
        <v>80</v>
      </c>
      <c r="C832" s="1">
        <f t="shared" si="143"/>
        <v>237168</v>
      </c>
      <c r="D832" s="1" t="s">
        <v>246</v>
      </c>
      <c r="E832" s="1"/>
      <c r="F832" s="1"/>
      <c r="G832" s="1" t="str">
        <f t="shared" si="144"/>
        <v>1</v>
      </c>
      <c r="H832" s="1" t="str">
        <f t="shared" si="145"/>
        <v>0</v>
      </c>
      <c r="I832" s="1" t="str">
        <f t="shared" si="146"/>
        <v>1</v>
      </c>
      <c r="J832" s="1" t="str">
        <f t="shared" si="147"/>
        <v>0</v>
      </c>
      <c r="K832" s="1" t="str">
        <f t="shared" si="148"/>
        <v>1</v>
      </c>
      <c r="L832" s="1" t="str">
        <f t="shared" si="149"/>
        <v>0</v>
      </c>
      <c r="M832" s="1" t="str">
        <f t="shared" si="150"/>
        <v>0</v>
      </c>
      <c r="N832" s="1" t="str">
        <f t="shared" si="151"/>
        <v>0</v>
      </c>
      <c r="O832" s="1" t="str">
        <f t="shared" si="15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53"/>
        <v>ED,A8,237168,LDD,,,1,0,1,0,1,0,0,0,10101000,N,Y,N,N,N</v>
      </c>
    </row>
    <row r="833" spans="1:23" ht="15" customHeight="1" x14ac:dyDescent="0.25">
      <c r="A833" s="1" t="s">
        <v>186</v>
      </c>
      <c r="B833" s="1" t="s">
        <v>81</v>
      </c>
      <c r="C833" s="1">
        <f t="shared" si="143"/>
        <v>237169</v>
      </c>
      <c r="D833" s="1" t="s">
        <v>247</v>
      </c>
      <c r="E833" s="1"/>
      <c r="F833" s="1"/>
      <c r="G833" s="1" t="str">
        <f t="shared" si="144"/>
        <v>1</v>
      </c>
      <c r="H833" s="1" t="str">
        <f t="shared" si="145"/>
        <v>0</v>
      </c>
      <c r="I833" s="1" t="str">
        <f t="shared" si="146"/>
        <v>1</v>
      </c>
      <c r="J833" s="1" t="str">
        <f t="shared" si="147"/>
        <v>0</v>
      </c>
      <c r="K833" s="1" t="str">
        <f t="shared" si="148"/>
        <v>1</v>
      </c>
      <c r="L833" s="1" t="str">
        <f t="shared" si="149"/>
        <v>0</v>
      </c>
      <c r="M833" s="1" t="str">
        <f t="shared" si="150"/>
        <v>0</v>
      </c>
      <c r="N833" s="1" t="str">
        <f t="shared" si="151"/>
        <v>1</v>
      </c>
      <c r="O833" s="1" t="str">
        <f t="shared" si="15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53"/>
        <v>ED,A9,237169,CPD,,,1,0,1,0,1,0,0,1,10101001,N,Y,N,N,N</v>
      </c>
    </row>
    <row r="834" spans="1:23" ht="15" customHeight="1" x14ac:dyDescent="0.25">
      <c r="A834" s="1" t="s">
        <v>186</v>
      </c>
      <c r="B834" s="1" t="s">
        <v>82</v>
      </c>
      <c r="C834" s="1">
        <f t="shared" ref="C834:C843" si="154">HEX2DEC(B834) + HEX2DEC(A834) * 1000</f>
        <v>237170</v>
      </c>
      <c r="D834" s="1" t="s">
        <v>248</v>
      </c>
      <c r="E834" s="1"/>
      <c r="F834" s="1"/>
      <c r="G834" s="1" t="str">
        <f t="shared" ref="G834:G843" si="155">MID(O834,1,1)</f>
        <v>1</v>
      </c>
      <c r="H834" s="1" t="str">
        <f t="shared" ref="H834:H843" si="156">MID(O834,2,1)</f>
        <v>0</v>
      </c>
      <c r="I834" s="1" t="str">
        <f t="shared" ref="I834:I843" si="157">MID(O834,3,1)</f>
        <v>1</v>
      </c>
      <c r="J834" s="1" t="str">
        <f t="shared" ref="J834:J843" si="158">MID(O834,4,1)</f>
        <v>0</v>
      </c>
      <c r="K834" s="1" t="str">
        <f t="shared" ref="K834:K843" si="159">MID(O834,5,1)</f>
        <v>1</v>
      </c>
      <c r="L834" s="1" t="str">
        <f t="shared" ref="L834:L843" si="160">MID(O834,6,1)</f>
        <v>0</v>
      </c>
      <c r="M834" s="1" t="str">
        <f t="shared" ref="M834:M843" si="161">MID(O834,7,1)</f>
        <v>1</v>
      </c>
      <c r="N834" s="1" t="str">
        <f t="shared" ref="N834:N843" si="162">MID(O834,8,1)</f>
        <v>0</v>
      </c>
      <c r="O834" s="1" t="str">
        <f t="shared" ref="O834:O843" si="16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53"/>
        <v>ED,AA,237170,IND,,,1,0,1,0,1,0,1,0,10101010,N,Y,N,N,N</v>
      </c>
    </row>
    <row r="835" spans="1:23" ht="15" customHeight="1" x14ac:dyDescent="0.25">
      <c r="A835" s="1" t="s">
        <v>186</v>
      </c>
      <c r="B835" s="1" t="s">
        <v>83</v>
      </c>
      <c r="C835" s="1">
        <f t="shared" si="154"/>
        <v>237171</v>
      </c>
      <c r="D835" s="1" t="s">
        <v>249</v>
      </c>
      <c r="E835" s="1"/>
      <c r="F835" s="1"/>
      <c r="G835" s="1" t="str">
        <f t="shared" si="155"/>
        <v>1</v>
      </c>
      <c r="H835" s="1" t="str">
        <f t="shared" si="156"/>
        <v>0</v>
      </c>
      <c r="I835" s="1" t="str">
        <f t="shared" si="157"/>
        <v>1</v>
      </c>
      <c r="J835" s="1" t="str">
        <f t="shared" si="158"/>
        <v>0</v>
      </c>
      <c r="K835" s="1" t="str">
        <f t="shared" si="159"/>
        <v>1</v>
      </c>
      <c r="L835" s="1" t="str">
        <f t="shared" si="160"/>
        <v>0</v>
      </c>
      <c r="M835" s="1" t="str">
        <f t="shared" si="161"/>
        <v>1</v>
      </c>
      <c r="N835" s="1" t="str">
        <f t="shared" si="162"/>
        <v>1</v>
      </c>
      <c r="O835" s="1" t="str">
        <f t="shared" si="16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53"/>
        <v>ED,AB,237171,OUTD,,,1,0,1,0,1,0,1,1,10101011,N,Y,N,N,N</v>
      </c>
    </row>
    <row r="836" spans="1:23" ht="15" customHeight="1" x14ac:dyDescent="0.25">
      <c r="A836" s="1" t="s">
        <v>186</v>
      </c>
      <c r="B836" s="1" t="s">
        <v>88</v>
      </c>
      <c r="C836" s="1">
        <f t="shared" si="154"/>
        <v>237176</v>
      </c>
      <c r="D836" s="1" t="s">
        <v>250</v>
      </c>
      <c r="E836" s="1"/>
      <c r="F836" s="1"/>
      <c r="G836" s="1" t="str">
        <f t="shared" si="155"/>
        <v>1</v>
      </c>
      <c r="H836" s="1" t="str">
        <f t="shared" si="156"/>
        <v>0</v>
      </c>
      <c r="I836" s="1" t="str">
        <f t="shared" si="157"/>
        <v>1</v>
      </c>
      <c r="J836" s="1" t="str">
        <f t="shared" si="158"/>
        <v>1</v>
      </c>
      <c r="K836" s="1" t="str">
        <f t="shared" si="159"/>
        <v>0</v>
      </c>
      <c r="L836" s="1" t="str">
        <f t="shared" si="160"/>
        <v>0</v>
      </c>
      <c r="M836" s="1" t="str">
        <f t="shared" si="161"/>
        <v>0</v>
      </c>
      <c r="N836" s="1" t="str">
        <f t="shared" si="162"/>
        <v>0</v>
      </c>
      <c r="O836" s="1" t="str">
        <f t="shared" si="16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53"/>
        <v>ED,B0,237176,LDIR,,,1,0,1,1,0,0,0,0,10110000,N,Y,N,N,N</v>
      </c>
    </row>
    <row r="837" spans="1:23" ht="15" customHeight="1" x14ac:dyDescent="0.25">
      <c r="A837" s="1" t="s">
        <v>186</v>
      </c>
      <c r="B837" s="1" t="s">
        <v>89</v>
      </c>
      <c r="C837" s="1">
        <f t="shared" si="154"/>
        <v>237177</v>
      </c>
      <c r="D837" s="1" t="s">
        <v>251</v>
      </c>
      <c r="E837" s="1"/>
      <c r="F837" s="1"/>
      <c r="G837" s="1" t="str">
        <f t="shared" si="155"/>
        <v>1</v>
      </c>
      <c r="H837" s="1" t="str">
        <f t="shared" si="156"/>
        <v>0</v>
      </c>
      <c r="I837" s="1" t="str">
        <f t="shared" si="157"/>
        <v>1</v>
      </c>
      <c r="J837" s="1" t="str">
        <f t="shared" si="158"/>
        <v>1</v>
      </c>
      <c r="K837" s="1" t="str">
        <f t="shared" si="159"/>
        <v>0</v>
      </c>
      <c r="L837" s="1" t="str">
        <f t="shared" si="160"/>
        <v>0</v>
      </c>
      <c r="M837" s="1" t="str">
        <f t="shared" si="161"/>
        <v>0</v>
      </c>
      <c r="N837" s="1" t="str">
        <f t="shared" si="162"/>
        <v>1</v>
      </c>
      <c r="O837" s="1" t="str">
        <f t="shared" si="16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53"/>
        <v>ED,B1,237177,CPIR,,,1,0,1,1,0,0,0,1,10110001,N,Y,N,N,N</v>
      </c>
    </row>
    <row r="838" spans="1:23" ht="15" customHeight="1" x14ac:dyDescent="0.25">
      <c r="A838" s="1" t="s">
        <v>186</v>
      </c>
      <c r="B838" s="1" t="s">
        <v>90</v>
      </c>
      <c r="C838" s="1">
        <f t="shared" si="154"/>
        <v>237178</v>
      </c>
      <c r="D838" s="1" t="s">
        <v>252</v>
      </c>
      <c r="E838" s="1"/>
      <c r="F838" s="1"/>
      <c r="G838" s="1" t="str">
        <f t="shared" si="155"/>
        <v>1</v>
      </c>
      <c r="H838" s="1" t="str">
        <f t="shared" si="156"/>
        <v>0</v>
      </c>
      <c r="I838" s="1" t="str">
        <f t="shared" si="157"/>
        <v>1</v>
      </c>
      <c r="J838" s="1" t="str">
        <f t="shared" si="158"/>
        <v>1</v>
      </c>
      <c r="K838" s="1" t="str">
        <f t="shared" si="159"/>
        <v>0</v>
      </c>
      <c r="L838" s="1" t="str">
        <f t="shared" si="160"/>
        <v>0</v>
      </c>
      <c r="M838" s="1" t="str">
        <f t="shared" si="161"/>
        <v>1</v>
      </c>
      <c r="N838" s="1" t="str">
        <f t="shared" si="162"/>
        <v>0</v>
      </c>
      <c r="O838" s="1" t="str">
        <f t="shared" si="16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53"/>
        <v>ED,B2,237178,INIR,,,1,0,1,1,0,0,1,0,10110010,N,Y,N,N,N</v>
      </c>
    </row>
    <row r="839" spans="1:23" ht="15" customHeight="1" x14ac:dyDescent="0.25">
      <c r="A839" s="1" t="s">
        <v>186</v>
      </c>
      <c r="B839" s="1" t="s">
        <v>91</v>
      </c>
      <c r="C839" s="1">
        <f t="shared" si="154"/>
        <v>237179</v>
      </c>
      <c r="D839" s="1" t="s">
        <v>253</v>
      </c>
      <c r="E839" s="1"/>
      <c r="F839" s="1"/>
      <c r="G839" s="1" t="str">
        <f t="shared" si="155"/>
        <v>1</v>
      </c>
      <c r="H839" s="1" t="str">
        <f t="shared" si="156"/>
        <v>0</v>
      </c>
      <c r="I839" s="1" t="str">
        <f t="shared" si="157"/>
        <v>1</v>
      </c>
      <c r="J839" s="1" t="str">
        <f t="shared" si="158"/>
        <v>1</v>
      </c>
      <c r="K839" s="1" t="str">
        <f t="shared" si="159"/>
        <v>0</v>
      </c>
      <c r="L839" s="1" t="str">
        <f t="shared" si="160"/>
        <v>0</v>
      </c>
      <c r="M839" s="1" t="str">
        <f t="shared" si="161"/>
        <v>1</v>
      </c>
      <c r="N839" s="1" t="str">
        <f t="shared" si="162"/>
        <v>1</v>
      </c>
      <c r="O839" s="1" t="str">
        <f t="shared" si="16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53"/>
        <v>ED,B3,237179,OTIR,,,1,0,1,1,0,0,1,1,10110011,N,Y,N,N,N</v>
      </c>
    </row>
    <row r="840" spans="1:23" ht="15" customHeight="1" x14ac:dyDescent="0.25">
      <c r="A840" s="1" t="s">
        <v>186</v>
      </c>
      <c r="B840" s="1" t="s">
        <v>96</v>
      </c>
      <c r="C840" s="1">
        <f t="shared" si="154"/>
        <v>237184</v>
      </c>
      <c r="D840" s="1" t="s">
        <v>254</v>
      </c>
      <c r="E840" s="1"/>
      <c r="F840" s="1"/>
      <c r="G840" s="1" t="str">
        <f t="shared" si="155"/>
        <v>1</v>
      </c>
      <c r="H840" s="1" t="str">
        <f t="shared" si="156"/>
        <v>0</v>
      </c>
      <c r="I840" s="1" t="str">
        <f t="shared" si="157"/>
        <v>1</v>
      </c>
      <c r="J840" s="1" t="str">
        <f t="shared" si="158"/>
        <v>1</v>
      </c>
      <c r="K840" s="1" t="str">
        <f t="shared" si="159"/>
        <v>1</v>
      </c>
      <c r="L840" s="1" t="str">
        <f t="shared" si="160"/>
        <v>0</v>
      </c>
      <c r="M840" s="1" t="str">
        <f t="shared" si="161"/>
        <v>0</v>
      </c>
      <c r="N840" s="1" t="str">
        <f t="shared" si="162"/>
        <v>0</v>
      </c>
      <c r="O840" s="1" t="str">
        <f t="shared" si="16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6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customHeight="1" x14ac:dyDescent="0.25">
      <c r="A841" s="1" t="s">
        <v>186</v>
      </c>
      <c r="B841" s="1" t="s">
        <v>97</v>
      </c>
      <c r="C841" s="1">
        <f t="shared" si="154"/>
        <v>237185</v>
      </c>
      <c r="D841" s="1" t="s">
        <v>255</v>
      </c>
      <c r="E841" s="1"/>
      <c r="F841" s="1"/>
      <c r="G841" s="1" t="str">
        <f t="shared" si="155"/>
        <v>1</v>
      </c>
      <c r="H841" s="1" t="str">
        <f t="shared" si="156"/>
        <v>0</v>
      </c>
      <c r="I841" s="1" t="str">
        <f t="shared" si="157"/>
        <v>1</v>
      </c>
      <c r="J841" s="1" t="str">
        <f t="shared" si="158"/>
        <v>1</v>
      </c>
      <c r="K841" s="1" t="str">
        <f t="shared" si="159"/>
        <v>1</v>
      </c>
      <c r="L841" s="1" t="str">
        <f t="shared" si="160"/>
        <v>0</v>
      </c>
      <c r="M841" s="1" t="str">
        <f t="shared" si="161"/>
        <v>0</v>
      </c>
      <c r="N841" s="1" t="str">
        <f t="shared" si="162"/>
        <v>1</v>
      </c>
      <c r="O841" s="1" t="str">
        <f t="shared" si="16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64"/>
        <v>ED,B9,237185,CPDR,,,1,0,1,1,1,0,0,1,10111001,N,Y,N,N,N</v>
      </c>
    </row>
    <row r="842" spans="1:23" ht="15" customHeight="1" x14ac:dyDescent="0.25">
      <c r="A842" s="1" t="s">
        <v>186</v>
      </c>
      <c r="B842" s="1" t="s">
        <v>98</v>
      </c>
      <c r="C842" s="1">
        <f t="shared" si="154"/>
        <v>237186</v>
      </c>
      <c r="D842" s="1" t="s">
        <v>256</v>
      </c>
      <c r="E842" s="1"/>
      <c r="F842" s="1"/>
      <c r="G842" s="1" t="str">
        <f t="shared" si="155"/>
        <v>1</v>
      </c>
      <c r="H842" s="1" t="str">
        <f t="shared" si="156"/>
        <v>0</v>
      </c>
      <c r="I842" s="1" t="str">
        <f t="shared" si="157"/>
        <v>1</v>
      </c>
      <c r="J842" s="1" t="str">
        <f t="shared" si="158"/>
        <v>1</v>
      </c>
      <c r="K842" s="1" t="str">
        <f t="shared" si="159"/>
        <v>1</v>
      </c>
      <c r="L842" s="1" t="str">
        <f t="shared" si="160"/>
        <v>0</v>
      </c>
      <c r="M842" s="1" t="str">
        <f t="shared" si="161"/>
        <v>1</v>
      </c>
      <c r="N842" s="1" t="str">
        <f t="shared" si="162"/>
        <v>0</v>
      </c>
      <c r="O842" s="1" t="str">
        <f t="shared" si="16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64"/>
        <v>ED,BA,237186,INDR,,,1,0,1,1,1,0,1,0,10111010,N,Y,N,N,N</v>
      </c>
    </row>
    <row r="843" spans="1:23" ht="15" customHeight="1" x14ac:dyDescent="0.25">
      <c r="A843" s="1" t="s">
        <v>186</v>
      </c>
      <c r="B843" s="1" t="s">
        <v>99</v>
      </c>
      <c r="C843" s="1">
        <f t="shared" si="154"/>
        <v>237187</v>
      </c>
      <c r="D843" s="1" t="s">
        <v>257</v>
      </c>
      <c r="E843" s="1"/>
      <c r="F843" s="1"/>
      <c r="G843" s="1" t="str">
        <f t="shared" si="155"/>
        <v>1</v>
      </c>
      <c r="H843" s="1" t="str">
        <f t="shared" si="156"/>
        <v>0</v>
      </c>
      <c r="I843" s="1" t="str">
        <f t="shared" si="157"/>
        <v>1</v>
      </c>
      <c r="J843" s="1" t="str">
        <f t="shared" si="158"/>
        <v>1</v>
      </c>
      <c r="K843" s="1" t="str">
        <f t="shared" si="159"/>
        <v>1</v>
      </c>
      <c r="L843" s="1" t="str">
        <f t="shared" si="160"/>
        <v>0</v>
      </c>
      <c r="M843" s="1" t="str">
        <f t="shared" si="161"/>
        <v>1</v>
      </c>
      <c r="N843" s="1" t="str">
        <f t="shared" si="162"/>
        <v>1</v>
      </c>
      <c r="O843" s="1" t="str">
        <f t="shared" si="16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64"/>
        <v>ED,BB,237187,OTDR,,,1,0,1,1,1,0,1,1,10111011,N,Y,N,N,N</v>
      </c>
    </row>
  </sheetData>
  <autoFilter ref="A1:T843">
    <sortState ref="A2:T253">
      <sortCondition ref="C1:C843"/>
    </sortState>
  </autoFilter>
  <conditionalFormatting sqref="G2:N587 G844:N1048576">
    <cfRule type="containsText" dxfId="9" priority="120" operator="containsText" text="1">
      <formula>NOT(ISERROR(SEARCH("1",G2)))</formula>
    </cfRule>
    <cfRule type="containsText" dxfId="8" priority="121" operator="containsText" text="0">
      <formula>NOT(ISERROR(SEARCH("0",G2)))</formula>
    </cfRule>
  </conditionalFormatting>
  <conditionalFormatting sqref="P844:S1048576 P2:T587">
    <cfRule type="containsText" dxfId="7" priority="6" operator="containsText" text="X">
      <formula>NOT(ISERROR(SEARCH("X",P2)))</formula>
    </cfRule>
    <cfRule type="containsText" dxfId="6" priority="7" operator="containsText" text="Y">
      <formula>NOT(ISERROR(SEARCH("Y",P2)))</formula>
    </cfRule>
    <cfRule type="containsText" dxfId="5" priority="8" operator="containsText" text="N">
      <formula>NOT(ISERROR(SEARCH("N",P2)))</formula>
    </cfRule>
  </conditionalFormatting>
  <conditionalFormatting sqref="G588:N843">
    <cfRule type="containsText" dxfId="4" priority="4" operator="containsText" text="1">
      <formula>NOT(ISERROR(SEARCH("1",G588)))</formula>
    </cfRule>
    <cfRule type="containsText" dxfId="3" priority="5" operator="containsText" text="0">
      <formula>NOT(ISERROR(SEARCH("0",G588)))</formula>
    </cfRule>
  </conditionalFormatting>
  <conditionalFormatting sqref="P588:T843">
    <cfRule type="containsText" dxfId="2" priority="1" operator="containsText" text="X">
      <formula>NOT(ISERROR(SEARCH("X",P588)))</formula>
    </cfRule>
    <cfRule type="containsText" dxfId="1" priority="2" operator="containsText" text="Y">
      <formula>NOT(ISERROR(SEARCH("Y",P588)))</formula>
    </cfRule>
    <cfRule type="containsText" dxfId="0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Z80</vt:lpstr>
      <vt:lpstr>i8080</vt:lpstr>
      <vt:lpstr>Gameboy</vt:lpstr>
      <vt:lpstr>Opcodes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2018-05-08T23:19:50Z</dcterms:modified>
</cp:coreProperties>
</file>